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정보공개\"/>
    </mc:Choice>
  </mc:AlternateContent>
  <bookViews>
    <workbookView xWindow="690" yWindow="0" windowWidth="34725" windowHeight="11325" tabRatio="872" firstSheet="1" activeTab="1"/>
  </bookViews>
  <sheets>
    <sheet name="분기별" sheetId="8" state="hidden" r:id="rId1"/>
    <sheet name="운영실적(월별) " sheetId="6" r:id="rId2"/>
    <sheet name="운영실적 (대여소별) )" sheetId="7" r:id="rId3"/>
    <sheet name="Sheet1" sheetId="9" state="hidden" r:id="rId4"/>
    <sheet name="5월" sheetId="12" r:id="rId5"/>
    <sheet name="6월" sheetId="20" r:id="rId6"/>
    <sheet name="7월" sheetId="14" r:id="rId7"/>
    <sheet name="8월" sheetId="15" r:id="rId8"/>
    <sheet name="9월" sheetId="16" r:id="rId9"/>
    <sheet name="10월" sheetId="17" r:id="rId10"/>
    <sheet name="11월" sheetId="18" r:id="rId11"/>
    <sheet name="12월" sheetId="19" r:id="rId12"/>
    <sheet name="운영실적(월별)-방치자전거" sheetId="21" r:id="rId13"/>
    <sheet name="방치자전거(2월)" sheetId="22" state="hidden" r:id="rId14"/>
    <sheet name="방치자전거(3월)" sheetId="23" state="hidden" r:id="rId15"/>
    <sheet name="방치자전거(4월)" sheetId="24" state="hidden" r:id="rId16"/>
    <sheet name="방치자전거(5월)" sheetId="25" state="hidden" r:id="rId17"/>
    <sheet name="방치자전거(6월)" sheetId="26" state="hidden" r:id="rId18"/>
    <sheet name="방치자전거(7월)" sheetId="27" state="hidden" r:id="rId19"/>
    <sheet name="방치자전거(8월)" sheetId="28" state="hidden" r:id="rId20"/>
    <sheet name="방치자전거(9월)" sheetId="30" state="hidden" r:id="rId21"/>
    <sheet name="방치자전거(10월)" sheetId="31" state="hidden" r:id="rId22"/>
    <sheet name="방치자전거(11월)" sheetId="32" state="hidden" r:id="rId23"/>
    <sheet name="방치자전거(12월)" sheetId="33" state="hidden" r:id="rId24"/>
  </sheets>
  <definedNames>
    <definedName name="_xlnm.Print_Area" localSheetId="2">'운영실적 (대여소별) )'!$A$1:$M$10</definedName>
    <definedName name="_xlnm.Print_Area" localSheetId="1">'운영실적(월별) '!$A$1:$G$36</definedName>
    <definedName name="_xlnm.Print_Titles" localSheetId="1">'운영실적(월별) '!$3:$4</definedName>
  </definedNames>
  <calcPr calcId="162913"/>
</workbook>
</file>

<file path=xl/calcChain.xml><?xml version="1.0" encoding="utf-8"?>
<calcChain xmlns="http://schemas.openxmlformats.org/spreadsheetml/2006/main">
  <c r="L11" i="7" l="1"/>
  <c r="L10" i="7"/>
  <c r="L9" i="7"/>
  <c r="L8" i="7"/>
  <c r="L7" i="7"/>
  <c r="L6" i="7"/>
  <c r="L5" i="7"/>
  <c r="K11" i="7"/>
  <c r="K10" i="7"/>
  <c r="K9" i="7"/>
  <c r="K8" i="7"/>
  <c r="K7" i="7"/>
  <c r="K6" i="7"/>
  <c r="K5" i="7"/>
  <c r="J11" i="7"/>
  <c r="J10" i="7"/>
  <c r="J9" i="7"/>
  <c r="J8" i="7"/>
  <c r="J7" i="7"/>
  <c r="J6" i="7"/>
  <c r="J5" i="7"/>
  <c r="D4" i="33" l="1"/>
  <c r="E4" i="33"/>
  <c r="M6" i="21" s="1"/>
  <c r="F4" i="33"/>
  <c r="M7" i="21" s="1"/>
  <c r="G4" i="33"/>
  <c r="H4" i="33"/>
  <c r="I4" i="33"/>
  <c r="J4" i="33"/>
  <c r="K4" i="33"/>
  <c r="M12" i="21" s="1"/>
  <c r="L4" i="33"/>
  <c r="M13" i="21" s="1"/>
  <c r="C4" i="33"/>
  <c r="M4" i="21" s="1"/>
  <c r="M11" i="21"/>
  <c r="M10" i="21"/>
  <c r="M9" i="21"/>
  <c r="M8" i="21"/>
  <c r="M5" i="21"/>
  <c r="B35" i="32" l="1"/>
  <c r="B35" i="33"/>
  <c r="B34" i="33"/>
  <c r="B33" i="33"/>
  <c r="B32" i="33"/>
  <c r="B31" i="33"/>
  <c r="B30" i="33"/>
  <c r="B29" i="33"/>
  <c r="B28" i="33"/>
  <c r="B27" i="33"/>
  <c r="B26" i="33"/>
  <c r="B25" i="33"/>
  <c r="B24" i="33"/>
  <c r="B23" i="33"/>
  <c r="B22" i="33"/>
  <c r="B21" i="33"/>
  <c r="B20" i="33"/>
  <c r="B19" i="33"/>
  <c r="B18" i="33"/>
  <c r="B17" i="33"/>
  <c r="B16" i="33"/>
  <c r="B15" i="33"/>
  <c r="B14" i="33"/>
  <c r="B13" i="33"/>
  <c r="B12" i="33"/>
  <c r="B11" i="33"/>
  <c r="B10" i="33"/>
  <c r="B9" i="33"/>
  <c r="B8" i="33"/>
  <c r="B7" i="33"/>
  <c r="B6" i="33"/>
  <c r="B5" i="33"/>
  <c r="B4" i="33" l="1"/>
  <c r="B17" i="21"/>
  <c r="C76" i="6"/>
  <c r="B34" i="32" l="1"/>
  <c r="B33" i="32"/>
  <c r="B32" i="32"/>
  <c r="B31" i="32"/>
  <c r="B30" i="32"/>
  <c r="B29" i="32"/>
  <c r="B28" i="32"/>
  <c r="B27" i="32"/>
  <c r="B26" i="32"/>
  <c r="B25" i="32"/>
  <c r="B24" i="32"/>
  <c r="B23" i="32"/>
  <c r="B22" i="32"/>
  <c r="B21" i="32"/>
  <c r="B20" i="32"/>
  <c r="B19" i="32"/>
  <c r="B18" i="32"/>
  <c r="B17" i="32"/>
  <c r="B16" i="32"/>
  <c r="B15" i="32"/>
  <c r="B14" i="32"/>
  <c r="B13" i="32"/>
  <c r="B12" i="32"/>
  <c r="B11" i="32"/>
  <c r="B10" i="32"/>
  <c r="B9" i="32"/>
  <c r="B8" i="32"/>
  <c r="B7" i="32"/>
  <c r="B6" i="32"/>
  <c r="B5" i="32"/>
  <c r="L4" i="32"/>
  <c r="L13" i="21" s="1"/>
  <c r="K4" i="32"/>
  <c r="L12" i="21" s="1"/>
  <c r="J4" i="32"/>
  <c r="L11" i="21" s="1"/>
  <c r="I4" i="32"/>
  <c r="L10" i="21" s="1"/>
  <c r="H4" i="32"/>
  <c r="L9" i="21" s="1"/>
  <c r="G4" i="32"/>
  <c r="L8" i="21" s="1"/>
  <c r="F4" i="32"/>
  <c r="L7" i="21" s="1"/>
  <c r="E4" i="32"/>
  <c r="L6" i="21" s="1"/>
  <c r="D4" i="32"/>
  <c r="L5" i="21" s="1"/>
  <c r="C4" i="32"/>
  <c r="L4" i="21" s="1"/>
  <c r="B4" i="32" l="1"/>
  <c r="C21" i="18"/>
  <c r="K13" i="21" l="1"/>
  <c r="K12" i="21"/>
  <c r="K11" i="21"/>
  <c r="K10" i="21"/>
  <c r="K9" i="21"/>
  <c r="K8" i="21"/>
  <c r="K7" i="21"/>
  <c r="K6" i="21"/>
  <c r="K5" i="21"/>
  <c r="K4" i="21"/>
  <c r="B35" i="31"/>
  <c r="B34" i="31"/>
  <c r="B33" i="31"/>
  <c r="B32" i="31"/>
  <c r="B31" i="31"/>
  <c r="B30" i="31"/>
  <c r="B29" i="31"/>
  <c r="B28" i="31"/>
  <c r="B27" i="31"/>
  <c r="B26" i="31"/>
  <c r="B25" i="31"/>
  <c r="B24" i="31"/>
  <c r="B23" i="31"/>
  <c r="B22" i="31"/>
  <c r="B21" i="31"/>
  <c r="B20" i="31"/>
  <c r="B19" i="31"/>
  <c r="B18" i="31"/>
  <c r="B17" i="31"/>
  <c r="B16" i="31"/>
  <c r="B15" i="31"/>
  <c r="B14" i="31"/>
  <c r="B13" i="31"/>
  <c r="B12" i="31"/>
  <c r="B11" i="31"/>
  <c r="B10" i="31"/>
  <c r="B9" i="31"/>
  <c r="B8" i="31"/>
  <c r="B7" i="31"/>
  <c r="B6" i="31"/>
  <c r="B5" i="31"/>
  <c r="L4" i="31"/>
  <c r="K4" i="31"/>
  <c r="J4" i="31"/>
  <c r="I4" i="31"/>
  <c r="H4" i="31"/>
  <c r="G4" i="31"/>
  <c r="F4" i="31"/>
  <c r="E4" i="31"/>
  <c r="D4" i="31"/>
  <c r="C4" i="31"/>
  <c r="B35" i="30"/>
  <c r="B34" i="30"/>
  <c r="B33" i="30"/>
  <c r="B32" i="30"/>
  <c r="B31" i="30"/>
  <c r="B30" i="30"/>
  <c r="B29" i="30"/>
  <c r="B28" i="30"/>
  <c r="B27" i="30"/>
  <c r="B26" i="30"/>
  <c r="B25" i="30"/>
  <c r="B24" i="30"/>
  <c r="B23" i="30"/>
  <c r="B22" i="30"/>
  <c r="B21" i="30"/>
  <c r="B20" i="30"/>
  <c r="B19" i="30"/>
  <c r="B18" i="30"/>
  <c r="B17" i="30"/>
  <c r="B16" i="30"/>
  <c r="B15" i="30"/>
  <c r="B14" i="30"/>
  <c r="B13" i="30"/>
  <c r="B12" i="30"/>
  <c r="B11" i="30"/>
  <c r="B10" i="30"/>
  <c r="B9" i="30"/>
  <c r="B8" i="30"/>
  <c r="B7" i="30"/>
  <c r="B6" i="30"/>
  <c r="B5" i="30"/>
  <c r="L4" i="30"/>
  <c r="K4" i="30"/>
  <c r="J4" i="30"/>
  <c r="I4" i="30"/>
  <c r="H4" i="30"/>
  <c r="B4" i="30" s="1"/>
  <c r="G4" i="30"/>
  <c r="F4" i="30"/>
  <c r="E4" i="30"/>
  <c r="D4" i="30"/>
  <c r="C4" i="30"/>
  <c r="B4" i="31" l="1"/>
  <c r="J24" i="17"/>
  <c r="J25" i="17"/>
  <c r="AD6" i="17" l="1"/>
  <c r="AD7" i="17"/>
  <c r="AD8" i="17"/>
  <c r="AD9" i="17"/>
  <c r="AD10" i="17"/>
  <c r="AD11" i="17"/>
  <c r="AD12" i="17"/>
  <c r="AD13" i="17"/>
  <c r="AD14" i="17"/>
  <c r="AD15" i="17"/>
  <c r="AD16" i="17"/>
  <c r="AD17" i="17"/>
  <c r="AD18" i="17"/>
  <c r="AD19" i="17"/>
  <c r="AD20" i="17"/>
  <c r="AD21" i="17"/>
  <c r="AD22" i="17"/>
  <c r="AD23" i="17"/>
  <c r="AD24" i="17"/>
  <c r="AD25" i="17"/>
  <c r="AD26" i="17"/>
  <c r="AD27" i="17"/>
  <c r="AD28" i="17"/>
  <c r="AD29" i="17"/>
  <c r="AD30" i="17"/>
  <c r="AD31" i="17"/>
  <c r="AD32" i="17"/>
  <c r="AD33" i="17"/>
  <c r="AD34" i="17"/>
  <c r="AD35" i="17"/>
  <c r="AD5" i="17"/>
  <c r="Z6" i="17"/>
  <c r="Z7" i="17"/>
  <c r="Z8" i="17"/>
  <c r="Z9" i="17"/>
  <c r="Z10" i="17"/>
  <c r="Z11" i="17"/>
  <c r="Z12" i="17"/>
  <c r="Z13" i="17"/>
  <c r="Z14" i="17"/>
  <c r="Z15" i="17"/>
  <c r="Z16" i="17"/>
  <c r="Z17" i="17"/>
  <c r="Z18" i="17"/>
  <c r="Z19" i="17"/>
  <c r="Z20" i="17"/>
  <c r="Z21" i="17"/>
  <c r="Z22" i="17"/>
  <c r="Z23" i="17"/>
  <c r="Z24" i="17"/>
  <c r="Z25" i="17"/>
  <c r="Z26" i="17"/>
  <c r="Z27" i="17"/>
  <c r="Z28" i="17"/>
  <c r="Z29" i="17"/>
  <c r="Z30" i="17"/>
  <c r="Z31" i="17"/>
  <c r="Z32" i="17"/>
  <c r="Z33" i="17"/>
  <c r="Z34" i="17"/>
  <c r="Z35" i="17"/>
  <c r="Z5" i="17"/>
  <c r="V6" i="17"/>
  <c r="V7" i="17"/>
  <c r="V8" i="17"/>
  <c r="V9" i="17"/>
  <c r="V10" i="17"/>
  <c r="V11" i="17"/>
  <c r="V12" i="17"/>
  <c r="V13" i="17"/>
  <c r="V14" i="17"/>
  <c r="V15" i="17"/>
  <c r="V16" i="17"/>
  <c r="V17" i="17"/>
  <c r="V18" i="17"/>
  <c r="V19" i="17"/>
  <c r="V20" i="17"/>
  <c r="V21" i="17"/>
  <c r="V22" i="17"/>
  <c r="V23" i="17"/>
  <c r="V24" i="17"/>
  <c r="V25" i="17"/>
  <c r="V26" i="17"/>
  <c r="V27" i="17"/>
  <c r="V28" i="17"/>
  <c r="V29" i="17"/>
  <c r="V30" i="17"/>
  <c r="V31" i="17"/>
  <c r="V32" i="17"/>
  <c r="V33" i="17"/>
  <c r="V34" i="17"/>
  <c r="V35" i="17"/>
  <c r="V5" i="17"/>
  <c r="R6" i="17"/>
  <c r="R7" i="17"/>
  <c r="R8" i="17"/>
  <c r="R9" i="17"/>
  <c r="R10" i="17"/>
  <c r="R11" i="17"/>
  <c r="R12" i="17"/>
  <c r="R13" i="17"/>
  <c r="R14" i="17"/>
  <c r="R15" i="17"/>
  <c r="R16" i="17"/>
  <c r="R17" i="17"/>
  <c r="R18" i="17"/>
  <c r="R19" i="17"/>
  <c r="R20" i="17"/>
  <c r="R21" i="17"/>
  <c r="R22" i="17"/>
  <c r="R23" i="17"/>
  <c r="R24" i="17"/>
  <c r="R25" i="17"/>
  <c r="R26" i="17"/>
  <c r="R27" i="17"/>
  <c r="R28" i="17"/>
  <c r="R29" i="17"/>
  <c r="R30" i="17"/>
  <c r="R31" i="17"/>
  <c r="R32" i="17"/>
  <c r="R33" i="17"/>
  <c r="R34" i="17"/>
  <c r="R35" i="17"/>
  <c r="R5" i="17"/>
  <c r="N6" i="17"/>
  <c r="N7" i="17"/>
  <c r="N8" i="17"/>
  <c r="N9" i="17"/>
  <c r="N10" i="17"/>
  <c r="N11" i="17"/>
  <c r="N12" i="17"/>
  <c r="N13" i="17"/>
  <c r="N14" i="17"/>
  <c r="N15" i="17"/>
  <c r="N16" i="17"/>
  <c r="N17" i="17"/>
  <c r="N18" i="17"/>
  <c r="N19" i="17"/>
  <c r="N20" i="17"/>
  <c r="N21" i="17"/>
  <c r="N22" i="17"/>
  <c r="N23" i="17"/>
  <c r="N24" i="17"/>
  <c r="N25" i="17"/>
  <c r="N26" i="17"/>
  <c r="N27" i="17"/>
  <c r="N28" i="17"/>
  <c r="N29" i="17"/>
  <c r="N30" i="17"/>
  <c r="N31" i="17"/>
  <c r="N32" i="17"/>
  <c r="N33" i="17"/>
  <c r="N34" i="17"/>
  <c r="N35" i="17"/>
  <c r="N5" i="17"/>
  <c r="J6" i="17"/>
  <c r="J7" i="17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6" i="17"/>
  <c r="J27" i="17"/>
  <c r="J28" i="17"/>
  <c r="J29" i="17"/>
  <c r="J30" i="17"/>
  <c r="J31" i="17"/>
  <c r="J32" i="17"/>
  <c r="J33" i="17"/>
  <c r="J34" i="17"/>
  <c r="J35" i="17"/>
  <c r="J5" i="17"/>
  <c r="F6" i="17"/>
  <c r="F7" i="17"/>
  <c r="F8" i="17"/>
  <c r="F9" i="17"/>
  <c r="F10" i="17"/>
  <c r="F11" i="17"/>
  <c r="F12" i="17"/>
  <c r="F13" i="17"/>
  <c r="F14" i="17"/>
  <c r="F15" i="17"/>
  <c r="F16" i="17"/>
  <c r="F17" i="17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31" i="17"/>
  <c r="F32" i="17"/>
  <c r="F33" i="17"/>
  <c r="F34" i="17"/>
  <c r="F35" i="17"/>
  <c r="F5" i="17"/>
  <c r="J13" i="21" l="1"/>
  <c r="J12" i="21"/>
  <c r="J11" i="21"/>
  <c r="J10" i="21"/>
  <c r="J9" i="21"/>
  <c r="J8" i="21"/>
  <c r="J7" i="21"/>
  <c r="J6" i="21"/>
  <c r="J5" i="21"/>
  <c r="J4" i="21"/>
  <c r="I6" i="7"/>
  <c r="I7" i="7"/>
  <c r="I8" i="7"/>
  <c r="I9" i="7"/>
  <c r="I10" i="7"/>
  <c r="I11" i="7"/>
  <c r="I5" i="7"/>
  <c r="H6" i="7"/>
  <c r="H7" i="7"/>
  <c r="H8" i="7"/>
  <c r="H9" i="7"/>
  <c r="H10" i="7"/>
  <c r="H11" i="7"/>
  <c r="H5" i="7"/>
  <c r="G11" i="7"/>
  <c r="G10" i="7"/>
  <c r="G9" i="7"/>
  <c r="G8" i="7"/>
  <c r="G7" i="7"/>
  <c r="G6" i="7"/>
  <c r="G5" i="7"/>
  <c r="I13" i="21" l="1"/>
  <c r="I12" i="21"/>
  <c r="I11" i="21"/>
  <c r="I10" i="21"/>
  <c r="I9" i="21"/>
  <c r="I8" i="21"/>
  <c r="I7" i="21"/>
  <c r="I6" i="21"/>
  <c r="I5" i="21"/>
  <c r="I4" i="21"/>
  <c r="H13" i="21"/>
  <c r="H12" i="21"/>
  <c r="H11" i="21"/>
  <c r="H10" i="21"/>
  <c r="H9" i="21"/>
  <c r="H8" i="21"/>
  <c r="H7" i="21"/>
  <c r="H6" i="21"/>
  <c r="H5" i="21"/>
  <c r="H4" i="21"/>
  <c r="B35" i="28" l="1"/>
  <c r="B34" i="28"/>
  <c r="B33" i="28"/>
  <c r="B32" i="28"/>
  <c r="B31" i="28"/>
  <c r="B30" i="28"/>
  <c r="B29" i="28"/>
  <c r="B28" i="28"/>
  <c r="B27" i="28"/>
  <c r="B26" i="28"/>
  <c r="B25" i="28"/>
  <c r="B24" i="28"/>
  <c r="B23" i="28"/>
  <c r="B22" i="28"/>
  <c r="B21" i="28"/>
  <c r="B20" i="28"/>
  <c r="B19" i="28"/>
  <c r="B18" i="28"/>
  <c r="B17" i="28"/>
  <c r="B16" i="28"/>
  <c r="B15" i="28"/>
  <c r="B14" i="28"/>
  <c r="B13" i="28"/>
  <c r="B12" i="28"/>
  <c r="B11" i="28"/>
  <c r="B10" i="28"/>
  <c r="B9" i="28"/>
  <c r="B8" i="28"/>
  <c r="B7" i="28"/>
  <c r="B6" i="28"/>
  <c r="B5" i="28"/>
  <c r="L4" i="28"/>
  <c r="K4" i="28"/>
  <c r="J4" i="28"/>
  <c r="I4" i="28"/>
  <c r="H4" i="28"/>
  <c r="G4" i="28"/>
  <c r="F4" i="28"/>
  <c r="E4" i="28"/>
  <c r="D4" i="28"/>
  <c r="C4" i="28"/>
  <c r="B4" i="28" l="1"/>
  <c r="B34" i="27"/>
  <c r="B35" i="27"/>
  <c r="B33" i="27"/>
  <c r="B32" i="27"/>
  <c r="B31" i="27"/>
  <c r="B30" i="27"/>
  <c r="B29" i="27"/>
  <c r="B28" i="27"/>
  <c r="B27" i="27"/>
  <c r="B26" i="27"/>
  <c r="B25" i="27"/>
  <c r="B24" i="27"/>
  <c r="B23" i="27"/>
  <c r="B22" i="27"/>
  <c r="B21" i="27"/>
  <c r="B20" i="27"/>
  <c r="B19" i="27"/>
  <c r="B18" i="27"/>
  <c r="B17" i="27"/>
  <c r="B16" i="27"/>
  <c r="B15" i="27"/>
  <c r="B14" i="27"/>
  <c r="B13" i="27"/>
  <c r="B12" i="27"/>
  <c r="B11" i="27"/>
  <c r="B10" i="27"/>
  <c r="B9" i="27"/>
  <c r="B8" i="27"/>
  <c r="B7" i="27"/>
  <c r="B6" i="27"/>
  <c r="B5" i="27"/>
  <c r="L4" i="27"/>
  <c r="K4" i="27"/>
  <c r="J4" i="27"/>
  <c r="I4" i="27"/>
  <c r="H4" i="27"/>
  <c r="G4" i="27"/>
  <c r="F4" i="27"/>
  <c r="E4" i="27"/>
  <c r="D4" i="27"/>
  <c r="C4" i="27"/>
  <c r="B4" i="27" l="1"/>
  <c r="G13" i="21"/>
  <c r="G12" i="21"/>
  <c r="G11" i="21"/>
  <c r="G10" i="21"/>
  <c r="G9" i="21"/>
  <c r="G8" i="21"/>
  <c r="G7" i="21"/>
  <c r="G6" i="21"/>
  <c r="G5" i="21"/>
  <c r="G4" i="21"/>
  <c r="B33" i="26"/>
  <c r="B32" i="26"/>
  <c r="B31" i="26"/>
  <c r="B30" i="26"/>
  <c r="B29" i="26"/>
  <c r="B28" i="26"/>
  <c r="B27" i="26"/>
  <c r="B26" i="26"/>
  <c r="B25" i="26"/>
  <c r="B24" i="26"/>
  <c r="B23" i="26"/>
  <c r="B22" i="26"/>
  <c r="B21" i="26"/>
  <c r="B20" i="26"/>
  <c r="B19" i="26"/>
  <c r="B18" i="26"/>
  <c r="B17" i="26"/>
  <c r="B16" i="26"/>
  <c r="B15" i="26"/>
  <c r="B14" i="26"/>
  <c r="B13" i="26"/>
  <c r="B12" i="26"/>
  <c r="B11" i="26"/>
  <c r="B10" i="26"/>
  <c r="B9" i="26"/>
  <c r="B8" i="26"/>
  <c r="B7" i="26"/>
  <c r="B6" i="26"/>
  <c r="B5" i="26"/>
  <c r="L4" i="26"/>
  <c r="K4" i="26"/>
  <c r="J4" i="26"/>
  <c r="I4" i="26"/>
  <c r="H4" i="26"/>
  <c r="G4" i="26"/>
  <c r="F4" i="26"/>
  <c r="E4" i="26"/>
  <c r="D4" i="26"/>
  <c r="C4" i="26"/>
  <c r="F11" i="7"/>
  <c r="B4" i="26" l="1"/>
  <c r="F13" i="21" l="1"/>
  <c r="F12" i="21"/>
  <c r="F11" i="21"/>
  <c r="F10" i="21"/>
  <c r="F9" i="21"/>
  <c r="F8" i="21"/>
  <c r="F7" i="21"/>
  <c r="F6" i="21"/>
  <c r="F5" i="21"/>
  <c r="F4" i="21"/>
  <c r="B33" i="25" l="1"/>
  <c r="B32" i="25"/>
  <c r="B31" i="25"/>
  <c r="B30" i="25"/>
  <c r="B29" i="25"/>
  <c r="B28" i="25"/>
  <c r="B27" i="25"/>
  <c r="B26" i="25"/>
  <c r="B25" i="25"/>
  <c r="B24" i="25"/>
  <c r="B23" i="25"/>
  <c r="B22" i="25"/>
  <c r="B21" i="25"/>
  <c r="B20" i="25"/>
  <c r="B19" i="25"/>
  <c r="B18" i="25"/>
  <c r="B17" i="25"/>
  <c r="B16" i="25"/>
  <c r="B15" i="25"/>
  <c r="B14" i="25"/>
  <c r="B13" i="25"/>
  <c r="B12" i="25"/>
  <c r="B11" i="25"/>
  <c r="B10" i="25"/>
  <c r="B9" i="25"/>
  <c r="B8" i="25"/>
  <c r="B7" i="25"/>
  <c r="B6" i="25"/>
  <c r="B5" i="25"/>
  <c r="L4" i="25"/>
  <c r="K4" i="25"/>
  <c r="J4" i="25"/>
  <c r="I4" i="25"/>
  <c r="H4" i="25"/>
  <c r="G4" i="25"/>
  <c r="F4" i="25"/>
  <c r="E4" i="25"/>
  <c r="D4" i="25"/>
  <c r="C4" i="25"/>
  <c r="B4" i="25" l="1"/>
  <c r="E17" i="21"/>
  <c r="F17" i="21"/>
  <c r="G17" i="21"/>
  <c r="H17" i="21"/>
  <c r="I17" i="21"/>
  <c r="J17" i="21"/>
  <c r="K17" i="21"/>
  <c r="L17" i="21"/>
  <c r="M17" i="21"/>
  <c r="G3" i="21"/>
  <c r="H3" i="21"/>
  <c r="I3" i="21"/>
  <c r="J3" i="21"/>
  <c r="K3" i="21"/>
  <c r="L3" i="21"/>
  <c r="M3" i="21"/>
  <c r="F3" i="21"/>
  <c r="E13" i="21" l="1"/>
  <c r="E12" i="21"/>
  <c r="E11" i="21"/>
  <c r="E10" i="21"/>
  <c r="E8" i="21"/>
  <c r="E6" i="21"/>
  <c r="E5" i="21"/>
  <c r="E4" i="21"/>
  <c r="D4" i="24"/>
  <c r="E4" i="24"/>
  <c r="F4" i="24"/>
  <c r="E7" i="21" s="1"/>
  <c r="G4" i="24"/>
  <c r="H4" i="24"/>
  <c r="E9" i="21" s="1"/>
  <c r="I4" i="24"/>
  <c r="J4" i="24"/>
  <c r="K4" i="24"/>
  <c r="L4" i="24"/>
  <c r="C4" i="24"/>
  <c r="B34" i="23"/>
  <c r="B35" i="23"/>
  <c r="B33" i="24"/>
  <c r="B32" i="24"/>
  <c r="B31" i="24"/>
  <c r="B30" i="24"/>
  <c r="B29" i="24"/>
  <c r="B28" i="24"/>
  <c r="B27" i="24"/>
  <c r="B26" i="24"/>
  <c r="B25" i="24"/>
  <c r="B24" i="24"/>
  <c r="B23" i="24"/>
  <c r="B22" i="24"/>
  <c r="B21" i="24"/>
  <c r="B20" i="24"/>
  <c r="B19" i="24"/>
  <c r="B18" i="24"/>
  <c r="B17" i="24"/>
  <c r="B16" i="24"/>
  <c r="B15" i="24"/>
  <c r="B14" i="24"/>
  <c r="B13" i="24"/>
  <c r="B12" i="24"/>
  <c r="B11" i="24"/>
  <c r="B10" i="24"/>
  <c r="B9" i="24"/>
  <c r="B8" i="24"/>
  <c r="B7" i="24"/>
  <c r="B6" i="24"/>
  <c r="B5" i="24"/>
  <c r="B4" i="24" l="1"/>
  <c r="B20" i="21"/>
  <c r="C17" i="21"/>
  <c r="D17" i="21"/>
  <c r="B33" i="23" l="1"/>
  <c r="B32" i="23"/>
  <c r="B31" i="23"/>
  <c r="B30" i="23"/>
  <c r="B29" i="23"/>
  <c r="B28" i="23"/>
  <c r="B27" i="23"/>
  <c r="B26" i="23"/>
  <c r="B25" i="23"/>
  <c r="B24" i="23"/>
  <c r="B23" i="23"/>
  <c r="B22" i="23"/>
  <c r="B21" i="23"/>
  <c r="B20" i="23"/>
  <c r="B19" i="23"/>
  <c r="B18" i="23"/>
  <c r="B17" i="23"/>
  <c r="B16" i="23"/>
  <c r="B15" i="23"/>
  <c r="B14" i="23"/>
  <c r="B13" i="23"/>
  <c r="B12" i="23"/>
  <c r="B11" i="23"/>
  <c r="B10" i="23"/>
  <c r="B9" i="23"/>
  <c r="B8" i="23"/>
  <c r="B7" i="23"/>
  <c r="B6" i="23"/>
  <c r="B5" i="23"/>
  <c r="L4" i="23"/>
  <c r="D13" i="21" s="1"/>
  <c r="K4" i="23"/>
  <c r="D12" i="21" s="1"/>
  <c r="J4" i="23"/>
  <c r="D11" i="21" s="1"/>
  <c r="I4" i="23"/>
  <c r="D10" i="21" s="1"/>
  <c r="H4" i="23"/>
  <c r="D9" i="21" s="1"/>
  <c r="G4" i="23"/>
  <c r="D8" i="21" s="1"/>
  <c r="F4" i="23"/>
  <c r="D7" i="21" s="1"/>
  <c r="E4" i="23"/>
  <c r="D6" i="21" s="1"/>
  <c r="D4" i="23"/>
  <c r="D5" i="21" s="1"/>
  <c r="C4" i="23"/>
  <c r="D4" i="22"/>
  <c r="C5" i="21" s="1"/>
  <c r="E4" i="22"/>
  <c r="C6" i="21" s="1"/>
  <c r="F4" i="22"/>
  <c r="C7" i="21" s="1"/>
  <c r="G4" i="22"/>
  <c r="C8" i="21" s="1"/>
  <c r="H4" i="22"/>
  <c r="C9" i="21" s="1"/>
  <c r="I4" i="22"/>
  <c r="C10" i="21" s="1"/>
  <c r="J4" i="22"/>
  <c r="C11" i="21" s="1"/>
  <c r="K4" i="22"/>
  <c r="C12" i="21" s="1"/>
  <c r="L4" i="22"/>
  <c r="C13" i="21" s="1"/>
  <c r="C4" i="22"/>
  <c r="C4" i="21" s="1"/>
  <c r="B6" i="22"/>
  <c r="B7" i="22"/>
  <c r="B8" i="22"/>
  <c r="B9" i="22"/>
  <c r="B10" i="22"/>
  <c r="B11" i="22"/>
  <c r="B12" i="22"/>
  <c r="B13" i="22"/>
  <c r="B14" i="22"/>
  <c r="B15" i="22"/>
  <c r="B16" i="22"/>
  <c r="B17" i="22"/>
  <c r="B18" i="22"/>
  <c r="B19" i="22"/>
  <c r="B20" i="22"/>
  <c r="B21" i="22"/>
  <c r="B22" i="22"/>
  <c r="B23" i="22"/>
  <c r="B24" i="22"/>
  <c r="B25" i="22"/>
  <c r="B26" i="22"/>
  <c r="B27" i="22"/>
  <c r="B28" i="22"/>
  <c r="B29" i="22"/>
  <c r="B30" i="22"/>
  <c r="B31" i="22"/>
  <c r="B32" i="22"/>
  <c r="B33" i="22"/>
  <c r="B5" i="22"/>
  <c r="E23" i="19"/>
  <c r="C5" i="17"/>
  <c r="C6" i="17"/>
  <c r="D5" i="17"/>
  <c r="E5" i="17"/>
  <c r="E14" i="16"/>
  <c r="AG4" i="12"/>
  <c r="AE4" i="12"/>
  <c r="AF4" i="12"/>
  <c r="AG4" i="19"/>
  <c r="AF4" i="19"/>
  <c r="AE4" i="19"/>
  <c r="AC4" i="19"/>
  <c r="AB4" i="19"/>
  <c r="AA4" i="19"/>
  <c r="Y4" i="19"/>
  <c r="X4" i="19"/>
  <c r="W4" i="19"/>
  <c r="U4" i="19"/>
  <c r="T4" i="19"/>
  <c r="S4" i="19"/>
  <c r="Q4" i="19"/>
  <c r="P4" i="19"/>
  <c r="O4" i="19"/>
  <c r="M4" i="19"/>
  <c r="L4" i="19"/>
  <c r="K4" i="19"/>
  <c r="I4" i="19"/>
  <c r="H4" i="19"/>
  <c r="G4" i="19"/>
  <c r="AG4" i="17"/>
  <c r="AF4" i="17"/>
  <c r="AE4" i="17"/>
  <c r="AC4" i="17"/>
  <c r="AB4" i="17"/>
  <c r="AA4" i="17"/>
  <c r="Y4" i="17"/>
  <c r="X4" i="17"/>
  <c r="W4" i="17"/>
  <c r="U4" i="17"/>
  <c r="T4" i="17"/>
  <c r="S4" i="17"/>
  <c r="Q4" i="17"/>
  <c r="P4" i="17"/>
  <c r="O4" i="17"/>
  <c r="M4" i="17"/>
  <c r="L4" i="17"/>
  <c r="K4" i="17"/>
  <c r="I4" i="17"/>
  <c r="H4" i="17"/>
  <c r="G4" i="17"/>
  <c r="C3" i="21" l="1"/>
  <c r="B4" i="23"/>
  <c r="D4" i="21"/>
  <c r="B4" i="22"/>
  <c r="AE4" i="16"/>
  <c r="AD34" i="15"/>
  <c r="AD34" i="20"/>
  <c r="Z34" i="20"/>
  <c r="V34" i="20"/>
  <c r="R34" i="20"/>
  <c r="N34" i="20"/>
  <c r="J34" i="20"/>
  <c r="F34" i="20"/>
  <c r="E34" i="20"/>
  <c r="D34" i="20"/>
  <c r="C34" i="20"/>
  <c r="AD33" i="20"/>
  <c r="Z33" i="20"/>
  <c r="V33" i="20"/>
  <c r="R33" i="20"/>
  <c r="N33" i="20"/>
  <c r="J33" i="20"/>
  <c r="F33" i="20"/>
  <c r="E33" i="20"/>
  <c r="D33" i="20"/>
  <c r="C33" i="20"/>
  <c r="AD32" i="20"/>
  <c r="Z32" i="20"/>
  <c r="V32" i="20"/>
  <c r="R32" i="20"/>
  <c r="N32" i="20"/>
  <c r="J32" i="20"/>
  <c r="F32" i="20"/>
  <c r="E32" i="20"/>
  <c r="D32" i="20"/>
  <c r="C32" i="20"/>
  <c r="AD31" i="20"/>
  <c r="Z31" i="20"/>
  <c r="V31" i="20"/>
  <c r="R31" i="20"/>
  <c r="N31" i="20"/>
  <c r="J31" i="20"/>
  <c r="F31" i="20"/>
  <c r="E31" i="20"/>
  <c r="D31" i="20"/>
  <c r="C31" i="20"/>
  <c r="AD30" i="20"/>
  <c r="Z30" i="20"/>
  <c r="V30" i="20"/>
  <c r="R30" i="20"/>
  <c r="N30" i="20"/>
  <c r="J30" i="20"/>
  <c r="F30" i="20"/>
  <c r="E30" i="20"/>
  <c r="D30" i="20"/>
  <c r="C30" i="20"/>
  <c r="AD29" i="20"/>
  <c r="Z29" i="20"/>
  <c r="V29" i="20"/>
  <c r="R29" i="20"/>
  <c r="N29" i="20"/>
  <c r="J29" i="20"/>
  <c r="F29" i="20"/>
  <c r="E29" i="20"/>
  <c r="D29" i="20"/>
  <c r="C29" i="20"/>
  <c r="AD28" i="20"/>
  <c r="Z28" i="20"/>
  <c r="V28" i="20"/>
  <c r="R28" i="20"/>
  <c r="N28" i="20"/>
  <c r="J28" i="20"/>
  <c r="F28" i="20"/>
  <c r="E28" i="20"/>
  <c r="D28" i="20"/>
  <c r="C28" i="20"/>
  <c r="AD27" i="20"/>
  <c r="Z27" i="20"/>
  <c r="V27" i="20"/>
  <c r="R27" i="20"/>
  <c r="N27" i="20"/>
  <c r="J27" i="20"/>
  <c r="F27" i="20"/>
  <c r="E27" i="20"/>
  <c r="D27" i="20"/>
  <c r="C27" i="20"/>
  <c r="AD26" i="20"/>
  <c r="Z26" i="20"/>
  <c r="V26" i="20"/>
  <c r="R26" i="20"/>
  <c r="N26" i="20"/>
  <c r="J26" i="20"/>
  <c r="F26" i="20"/>
  <c r="E26" i="20"/>
  <c r="D26" i="20"/>
  <c r="C26" i="20"/>
  <c r="AD25" i="20"/>
  <c r="Z25" i="20"/>
  <c r="V25" i="20"/>
  <c r="R25" i="20"/>
  <c r="N25" i="20"/>
  <c r="J25" i="20"/>
  <c r="F25" i="20"/>
  <c r="E25" i="20"/>
  <c r="D25" i="20"/>
  <c r="C25" i="20"/>
  <c r="AD24" i="20"/>
  <c r="Z24" i="20"/>
  <c r="V24" i="20"/>
  <c r="R24" i="20"/>
  <c r="N24" i="20"/>
  <c r="J24" i="20"/>
  <c r="F24" i="20"/>
  <c r="E24" i="20"/>
  <c r="D24" i="20"/>
  <c r="C24" i="20"/>
  <c r="AD23" i="20"/>
  <c r="Z23" i="20"/>
  <c r="V23" i="20"/>
  <c r="R23" i="20"/>
  <c r="N23" i="20"/>
  <c r="J23" i="20"/>
  <c r="F23" i="20"/>
  <c r="E23" i="20"/>
  <c r="D23" i="20"/>
  <c r="C23" i="20"/>
  <c r="AD22" i="20"/>
  <c r="Z22" i="20"/>
  <c r="V22" i="20"/>
  <c r="R22" i="20"/>
  <c r="N22" i="20"/>
  <c r="J22" i="20"/>
  <c r="F22" i="20"/>
  <c r="E22" i="20"/>
  <c r="D22" i="20"/>
  <c r="C22" i="20"/>
  <c r="AD21" i="20"/>
  <c r="Z21" i="20"/>
  <c r="V21" i="20"/>
  <c r="R21" i="20"/>
  <c r="N21" i="20"/>
  <c r="J21" i="20"/>
  <c r="F21" i="20"/>
  <c r="E21" i="20"/>
  <c r="D21" i="20"/>
  <c r="C21" i="20"/>
  <c r="AD20" i="20"/>
  <c r="Z20" i="20"/>
  <c r="V20" i="20"/>
  <c r="R20" i="20"/>
  <c r="N20" i="20"/>
  <c r="J20" i="20"/>
  <c r="F20" i="20"/>
  <c r="E20" i="20"/>
  <c r="D20" i="20"/>
  <c r="C20" i="20"/>
  <c r="AD19" i="20"/>
  <c r="Z19" i="20"/>
  <c r="V19" i="20"/>
  <c r="R19" i="20"/>
  <c r="N19" i="20"/>
  <c r="J19" i="20"/>
  <c r="F19" i="20"/>
  <c r="E19" i="20"/>
  <c r="D19" i="20"/>
  <c r="C19" i="20"/>
  <c r="AD18" i="20"/>
  <c r="Z18" i="20"/>
  <c r="V18" i="20"/>
  <c r="R18" i="20"/>
  <c r="N18" i="20"/>
  <c r="J18" i="20"/>
  <c r="F18" i="20"/>
  <c r="E18" i="20"/>
  <c r="D18" i="20"/>
  <c r="C18" i="20"/>
  <c r="AD17" i="20"/>
  <c r="Z17" i="20"/>
  <c r="V17" i="20"/>
  <c r="R17" i="20"/>
  <c r="N17" i="20"/>
  <c r="J17" i="20"/>
  <c r="F17" i="20"/>
  <c r="E17" i="20"/>
  <c r="D17" i="20"/>
  <c r="C17" i="20"/>
  <c r="AD16" i="20"/>
  <c r="Z16" i="20"/>
  <c r="V16" i="20"/>
  <c r="R16" i="20"/>
  <c r="N16" i="20"/>
  <c r="J16" i="20"/>
  <c r="F16" i="20"/>
  <c r="E16" i="20"/>
  <c r="D16" i="20"/>
  <c r="C16" i="20"/>
  <c r="AD15" i="20"/>
  <c r="Z15" i="20"/>
  <c r="V15" i="20"/>
  <c r="R15" i="20"/>
  <c r="N15" i="20"/>
  <c r="J15" i="20"/>
  <c r="F15" i="20"/>
  <c r="E15" i="20"/>
  <c r="D15" i="20"/>
  <c r="C15" i="20"/>
  <c r="AD14" i="20"/>
  <c r="Z14" i="20"/>
  <c r="V14" i="20"/>
  <c r="R14" i="20"/>
  <c r="N14" i="20"/>
  <c r="J14" i="20"/>
  <c r="F14" i="20"/>
  <c r="E14" i="20"/>
  <c r="D14" i="20"/>
  <c r="C14" i="20"/>
  <c r="AD13" i="20"/>
  <c r="Z13" i="20"/>
  <c r="V13" i="20"/>
  <c r="R13" i="20"/>
  <c r="N13" i="20"/>
  <c r="J13" i="20"/>
  <c r="F13" i="20"/>
  <c r="E13" i="20"/>
  <c r="D13" i="20"/>
  <c r="C13" i="20"/>
  <c r="AD12" i="20"/>
  <c r="Z12" i="20"/>
  <c r="V12" i="20"/>
  <c r="R12" i="20"/>
  <c r="N12" i="20"/>
  <c r="J12" i="20"/>
  <c r="F12" i="20"/>
  <c r="E12" i="20"/>
  <c r="D12" i="20"/>
  <c r="C12" i="20"/>
  <c r="AD11" i="20"/>
  <c r="Z11" i="20"/>
  <c r="V11" i="20"/>
  <c r="R11" i="20"/>
  <c r="N11" i="20"/>
  <c r="J11" i="20"/>
  <c r="F11" i="20"/>
  <c r="E11" i="20"/>
  <c r="D11" i="20"/>
  <c r="C11" i="20"/>
  <c r="AD10" i="20"/>
  <c r="Z10" i="20"/>
  <c r="V10" i="20"/>
  <c r="R10" i="20"/>
  <c r="N10" i="20"/>
  <c r="J10" i="20"/>
  <c r="F10" i="20"/>
  <c r="E10" i="20"/>
  <c r="D10" i="20"/>
  <c r="C10" i="20"/>
  <c r="AD9" i="20"/>
  <c r="Z9" i="20"/>
  <c r="V9" i="20"/>
  <c r="R9" i="20"/>
  <c r="N9" i="20"/>
  <c r="J9" i="20"/>
  <c r="F9" i="20"/>
  <c r="E9" i="20"/>
  <c r="D9" i="20"/>
  <c r="C9" i="20"/>
  <c r="AD8" i="20"/>
  <c r="Z8" i="20"/>
  <c r="V8" i="20"/>
  <c r="R8" i="20"/>
  <c r="N8" i="20"/>
  <c r="J8" i="20"/>
  <c r="F8" i="20"/>
  <c r="E8" i="20"/>
  <c r="D8" i="20"/>
  <c r="C8" i="20"/>
  <c r="AD7" i="20"/>
  <c r="Z7" i="20"/>
  <c r="V7" i="20"/>
  <c r="R7" i="20"/>
  <c r="N7" i="20"/>
  <c r="J7" i="20"/>
  <c r="F7" i="20"/>
  <c r="E7" i="20"/>
  <c r="D7" i="20"/>
  <c r="C7" i="20"/>
  <c r="AD6" i="20"/>
  <c r="Z6" i="20"/>
  <c r="V6" i="20"/>
  <c r="R6" i="20"/>
  <c r="N6" i="20"/>
  <c r="J6" i="20"/>
  <c r="F6" i="20"/>
  <c r="E6" i="20"/>
  <c r="D6" i="20"/>
  <c r="C6" i="20"/>
  <c r="AD5" i="20"/>
  <c r="Z5" i="20"/>
  <c r="V5" i="20"/>
  <c r="R5" i="20"/>
  <c r="N5" i="20"/>
  <c r="J5" i="20"/>
  <c r="F5" i="20"/>
  <c r="E5" i="20"/>
  <c r="D5" i="20"/>
  <c r="C5" i="20"/>
  <c r="AG4" i="20"/>
  <c r="F36" i="6" s="1"/>
  <c r="AF4" i="20"/>
  <c r="E36" i="6" s="1"/>
  <c r="AE4" i="20"/>
  <c r="D36" i="6" s="1"/>
  <c r="AC4" i="20"/>
  <c r="F35" i="6" s="1"/>
  <c r="AB4" i="20"/>
  <c r="E35" i="6" s="1"/>
  <c r="AA4" i="20"/>
  <c r="Y4" i="20"/>
  <c r="F34" i="6" s="1"/>
  <c r="X4" i="20"/>
  <c r="E34" i="6" s="1"/>
  <c r="W4" i="20"/>
  <c r="D34" i="6" s="1"/>
  <c r="U4" i="20"/>
  <c r="F33" i="6" s="1"/>
  <c r="T4" i="20"/>
  <c r="E33" i="6" s="1"/>
  <c r="S4" i="20"/>
  <c r="Q4" i="20"/>
  <c r="F32" i="6" s="1"/>
  <c r="P4" i="20"/>
  <c r="E32" i="6" s="1"/>
  <c r="O4" i="20"/>
  <c r="M4" i="20"/>
  <c r="F31" i="6" s="1"/>
  <c r="L4" i="20"/>
  <c r="E31" i="6" s="1"/>
  <c r="K4" i="20"/>
  <c r="D31" i="6" s="1"/>
  <c r="I4" i="20"/>
  <c r="F30" i="6" s="1"/>
  <c r="H4" i="20"/>
  <c r="E30" i="6" s="1"/>
  <c r="G4" i="20"/>
  <c r="E78" i="6"/>
  <c r="F78" i="6"/>
  <c r="E79" i="6"/>
  <c r="F79" i="6"/>
  <c r="E80" i="6"/>
  <c r="F80" i="6"/>
  <c r="E81" i="6"/>
  <c r="F81" i="6"/>
  <c r="E82" i="6"/>
  <c r="F82" i="6"/>
  <c r="E83" i="6"/>
  <c r="F83" i="6"/>
  <c r="E84" i="6"/>
  <c r="F84" i="6"/>
  <c r="D84" i="6"/>
  <c r="D83" i="6"/>
  <c r="D82" i="6"/>
  <c r="D81" i="6"/>
  <c r="D80" i="6"/>
  <c r="D79" i="6"/>
  <c r="D78" i="6"/>
  <c r="E6" i="19"/>
  <c r="E35" i="19"/>
  <c r="D35" i="19"/>
  <c r="C35" i="19"/>
  <c r="E34" i="19"/>
  <c r="D34" i="19"/>
  <c r="C34" i="19"/>
  <c r="E33" i="19"/>
  <c r="D33" i="19"/>
  <c r="C33" i="19"/>
  <c r="B33" i="19"/>
  <c r="E32" i="19"/>
  <c r="D32" i="19"/>
  <c r="C32" i="19"/>
  <c r="E31" i="19"/>
  <c r="D31" i="19"/>
  <c r="C31" i="19"/>
  <c r="B31" i="19" s="1"/>
  <c r="E30" i="19"/>
  <c r="D30" i="19"/>
  <c r="C30" i="19"/>
  <c r="E29" i="19"/>
  <c r="D29" i="19"/>
  <c r="C29" i="19"/>
  <c r="E28" i="19"/>
  <c r="D28" i="19"/>
  <c r="C28" i="19"/>
  <c r="E27" i="19"/>
  <c r="D27" i="19"/>
  <c r="C27" i="19"/>
  <c r="E26" i="19"/>
  <c r="D26" i="19"/>
  <c r="C26" i="19"/>
  <c r="E25" i="19"/>
  <c r="D25" i="19"/>
  <c r="C25" i="19"/>
  <c r="E24" i="19"/>
  <c r="D24" i="19"/>
  <c r="C24" i="19"/>
  <c r="D23" i="19"/>
  <c r="B23" i="19" s="1"/>
  <c r="C23" i="19"/>
  <c r="E22" i="19"/>
  <c r="D22" i="19"/>
  <c r="C22" i="19"/>
  <c r="E21" i="19"/>
  <c r="D21" i="19"/>
  <c r="C21" i="19"/>
  <c r="E20" i="19"/>
  <c r="D20" i="19"/>
  <c r="C20" i="19"/>
  <c r="E19" i="19"/>
  <c r="D19" i="19"/>
  <c r="B19" i="19" s="1"/>
  <c r="C19" i="19"/>
  <c r="E18" i="19"/>
  <c r="D18" i="19"/>
  <c r="B18" i="19" s="1"/>
  <c r="C18" i="19"/>
  <c r="E17" i="19"/>
  <c r="D17" i="19"/>
  <c r="C17" i="19"/>
  <c r="E16" i="19"/>
  <c r="D16" i="19"/>
  <c r="C16" i="19"/>
  <c r="E15" i="19"/>
  <c r="D15" i="19"/>
  <c r="C15" i="19"/>
  <c r="E14" i="19"/>
  <c r="D14" i="19"/>
  <c r="C14" i="19"/>
  <c r="E13" i="19"/>
  <c r="D13" i="19"/>
  <c r="C13" i="19"/>
  <c r="E12" i="19"/>
  <c r="D12" i="19"/>
  <c r="C12" i="19"/>
  <c r="E11" i="19"/>
  <c r="D11" i="19"/>
  <c r="C11" i="19"/>
  <c r="E10" i="19"/>
  <c r="D10" i="19"/>
  <c r="C10" i="19"/>
  <c r="E9" i="19"/>
  <c r="D9" i="19"/>
  <c r="C9" i="19"/>
  <c r="E8" i="19"/>
  <c r="D8" i="19"/>
  <c r="C8" i="19"/>
  <c r="E7" i="19"/>
  <c r="D7" i="19"/>
  <c r="C7" i="19"/>
  <c r="D6" i="19"/>
  <c r="C6" i="19"/>
  <c r="E5" i="19"/>
  <c r="D5" i="19"/>
  <c r="C5" i="19"/>
  <c r="AD4" i="19"/>
  <c r="Z4" i="19"/>
  <c r="V4" i="19"/>
  <c r="R4" i="19"/>
  <c r="N4" i="19"/>
  <c r="J4" i="19"/>
  <c r="F4" i="19"/>
  <c r="E34" i="18"/>
  <c r="D34" i="18"/>
  <c r="C34" i="18"/>
  <c r="E33" i="18"/>
  <c r="D33" i="18"/>
  <c r="C33" i="18"/>
  <c r="E32" i="18"/>
  <c r="D32" i="18"/>
  <c r="C32" i="18"/>
  <c r="E31" i="18"/>
  <c r="D31" i="18"/>
  <c r="C31" i="18"/>
  <c r="E30" i="18"/>
  <c r="D30" i="18"/>
  <c r="C30" i="18"/>
  <c r="E29" i="18"/>
  <c r="D29" i="18"/>
  <c r="C29" i="18"/>
  <c r="E28" i="18"/>
  <c r="D28" i="18"/>
  <c r="C28" i="18"/>
  <c r="E27" i="18"/>
  <c r="D27" i="18"/>
  <c r="C27" i="18"/>
  <c r="C26" i="18"/>
  <c r="C25" i="18"/>
  <c r="E24" i="18"/>
  <c r="D24" i="18"/>
  <c r="C24" i="18"/>
  <c r="E23" i="18"/>
  <c r="D23" i="18"/>
  <c r="C23" i="18"/>
  <c r="E22" i="18"/>
  <c r="D22" i="18"/>
  <c r="C22" i="18"/>
  <c r="E21" i="18"/>
  <c r="D21" i="18"/>
  <c r="E20" i="18"/>
  <c r="D20" i="18"/>
  <c r="C20" i="18"/>
  <c r="E19" i="18"/>
  <c r="D19" i="18"/>
  <c r="C19" i="18"/>
  <c r="E18" i="18"/>
  <c r="D18" i="18"/>
  <c r="C18" i="18"/>
  <c r="E17" i="18"/>
  <c r="D17" i="18"/>
  <c r="C17" i="18"/>
  <c r="E16" i="18"/>
  <c r="D16" i="18"/>
  <c r="C16" i="18"/>
  <c r="E15" i="18"/>
  <c r="D15" i="18"/>
  <c r="C15" i="18"/>
  <c r="E14" i="18"/>
  <c r="D14" i="18"/>
  <c r="C14" i="18"/>
  <c r="E13" i="18"/>
  <c r="D13" i="18"/>
  <c r="C13" i="18"/>
  <c r="E12" i="18"/>
  <c r="D12" i="18"/>
  <c r="C12" i="18"/>
  <c r="E11" i="18"/>
  <c r="D11" i="18"/>
  <c r="C11" i="18"/>
  <c r="E10" i="18"/>
  <c r="D10" i="18"/>
  <c r="C10" i="18"/>
  <c r="E9" i="18"/>
  <c r="D9" i="18"/>
  <c r="C9" i="18"/>
  <c r="E8" i="18"/>
  <c r="D8" i="18"/>
  <c r="C8" i="18"/>
  <c r="E7" i="18"/>
  <c r="D7" i="18"/>
  <c r="C7" i="18"/>
  <c r="E6" i="18"/>
  <c r="D6" i="18"/>
  <c r="C6" i="18"/>
  <c r="E5" i="18"/>
  <c r="D5" i="18"/>
  <c r="C5" i="18"/>
  <c r="AG4" i="18"/>
  <c r="F76" i="6" s="1"/>
  <c r="AF4" i="18"/>
  <c r="E76" i="6" s="1"/>
  <c r="AE4" i="18"/>
  <c r="AC4" i="18"/>
  <c r="F75" i="6" s="1"/>
  <c r="AB4" i="18"/>
  <c r="E75" i="6" s="1"/>
  <c r="AA4" i="18"/>
  <c r="Y4" i="18"/>
  <c r="F74" i="6" s="1"/>
  <c r="X4" i="18"/>
  <c r="E74" i="6" s="1"/>
  <c r="W4" i="18"/>
  <c r="D74" i="6" s="1"/>
  <c r="U4" i="18"/>
  <c r="F73" i="6" s="1"/>
  <c r="T4" i="18"/>
  <c r="E73" i="6" s="1"/>
  <c r="S4" i="18"/>
  <c r="Q4" i="18"/>
  <c r="F72" i="6" s="1"/>
  <c r="P4" i="18"/>
  <c r="E72" i="6" s="1"/>
  <c r="O4" i="18"/>
  <c r="M4" i="18"/>
  <c r="F71" i="6" s="1"/>
  <c r="L4" i="18"/>
  <c r="E71" i="6" s="1"/>
  <c r="K4" i="18"/>
  <c r="D71" i="6" s="1"/>
  <c r="I4" i="18"/>
  <c r="F70" i="6" s="1"/>
  <c r="H4" i="18"/>
  <c r="E70" i="6" s="1"/>
  <c r="G4" i="18"/>
  <c r="D70" i="6" s="1"/>
  <c r="F68" i="6"/>
  <c r="E68" i="6"/>
  <c r="D68" i="6"/>
  <c r="F67" i="6"/>
  <c r="E67" i="6"/>
  <c r="D67" i="6"/>
  <c r="F66" i="6"/>
  <c r="E66" i="6"/>
  <c r="D66" i="6"/>
  <c r="F65" i="6"/>
  <c r="E65" i="6"/>
  <c r="D65" i="6"/>
  <c r="F64" i="6"/>
  <c r="E64" i="6"/>
  <c r="D64" i="6"/>
  <c r="F63" i="6"/>
  <c r="E63" i="6"/>
  <c r="D63" i="6"/>
  <c r="E62" i="6"/>
  <c r="D62" i="6"/>
  <c r="F28" i="6"/>
  <c r="D28" i="6"/>
  <c r="F12" i="8"/>
  <c r="D12" i="8"/>
  <c r="D6" i="17"/>
  <c r="AD33" i="16"/>
  <c r="E6" i="17"/>
  <c r="C7" i="17"/>
  <c r="D7" i="17"/>
  <c r="E7" i="17"/>
  <c r="C8" i="17"/>
  <c r="D8" i="17"/>
  <c r="E8" i="17"/>
  <c r="C9" i="17"/>
  <c r="D9" i="17"/>
  <c r="E9" i="17"/>
  <c r="C10" i="17"/>
  <c r="D10" i="17"/>
  <c r="E10" i="17"/>
  <c r="C11" i="17"/>
  <c r="D11" i="17"/>
  <c r="E11" i="17"/>
  <c r="C12" i="17"/>
  <c r="D12" i="17"/>
  <c r="E12" i="17"/>
  <c r="C13" i="17"/>
  <c r="D13" i="17"/>
  <c r="E13" i="17"/>
  <c r="C14" i="17"/>
  <c r="D14" i="17"/>
  <c r="E14" i="17"/>
  <c r="C15" i="17"/>
  <c r="D15" i="17"/>
  <c r="E15" i="17"/>
  <c r="C16" i="17"/>
  <c r="D16" i="17"/>
  <c r="E16" i="17"/>
  <c r="C17" i="17"/>
  <c r="D17" i="17"/>
  <c r="E17" i="17"/>
  <c r="C18" i="17"/>
  <c r="D18" i="17"/>
  <c r="E18" i="17"/>
  <c r="C19" i="17"/>
  <c r="D19" i="17"/>
  <c r="E19" i="17"/>
  <c r="C20" i="17"/>
  <c r="D20" i="17"/>
  <c r="E20" i="17"/>
  <c r="C21" i="17"/>
  <c r="D21" i="17"/>
  <c r="E21" i="17"/>
  <c r="C22" i="17"/>
  <c r="D22" i="17"/>
  <c r="E22" i="17"/>
  <c r="C23" i="17"/>
  <c r="D23" i="17"/>
  <c r="E23" i="17"/>
  <c r="C24" i="17"/>
  <c r="D24" i="17"/>
  <c r="E24" i="17"/>
  <c r="C25" i="17"/>
  <c r="D25" i="17"/>
  <c r="E25" i="17"/>
  <c r="C26" i="17"/>
  <c r="D26" i="17"/>
  <c r="E26" i="17"/>
  <c r="C27" i="17"/>
  <c r="D27" i="17"/>
  <c r="E27" i="17"/>
  <c r="C28" i="17"/>
  <c r="D28" i="17"/>
  <c r="E28" i="17"/>
  <c r="C29" i="17"/>
  <c r="D29" i="17"/>
  <c r="E29" i="17"/>
  <c r="C30" i="17"/>
  <c r="D30" i="17"/>
  <c r="E30" i="17"/>
  <c r="C31" i="17"/>
  <c r="D31" i="17"/>
  <c r="E31" i="17"/>
  <c r="C32" i="17"/>
  <c r="D32" i="17"/>
  <c r="E32" i="17"/>
  <c r="C33" i="17"/>
  <c r="D33" i="17"/>
  <c r="E33" i="17"/>
  <c r="C34" i="17"/>
  <c r="D34" i="17"/>
  <c r="E34" i="17"/>
  <c r="C35" i="17"/>
  <c r="D35" i="17"/>
  <c r="E35" i="17"/>
  <c r="E7" i="16"/>
  <c r="Z34" i="16"/>
  <c r="V34" i="16"/>
  <c r="R34" i="16"/>
  <c r="N34" i="16"/>
  <c r="J34" i="16"/>
  <c r="F34" i="16"/>
  <c r="E34" i="16"/>
  <c r="D34" i="16"/>
  <c r="C34" i="16"/>
  <c r="Z33" i="16"/>
  <c r="V33" i="16"/>
  <c r="R33" i="16"/>
  <c r="N33" i="16"/>
  <c r="J33" i="16"/>
  <c r="F33" i="16"/>
  <c r="E33" i="16"/>
  <c r="D33" i="16"/>
  <c r="C33" i="16"/>
  <c r="AD32" i="16"/>
  <c r="Z32" i="16"/>
  <c r="V32" i="16"/>
  <c r="R32" i="16"/>
  <c r="N32" i="16"/>
  <c r="J32" i="16"/>
  <c r="F32" i="16"/>
  <c r="E32" i="16"/>
  <c r="D32" i="16"/>
  <c r="C32" i="16"/>
  <c r="AD31" i="16"/>
  <c r="Z31" i="16"/>
  <c r="V31" i="16"/>
  <c r="R31" i="16"/>
  <c r="N31" i="16"/>
  <c r="J31" i="16"/>
  <c r="F31" i="16"/>
  <c r="E31" i="16"/>
  <c r="D31" i="16"/>
  <c r="C31" i="16"/>
  <c r="AD30" i="16"/>
  <c r="Z30" i="16"/>
  <c r="V30" i="16"/>
  <c r="R30" i="16"/>
  <c r="N30" i="16"/>
  <c r="J30" i="16"/>
  <c r="F30" i="16"/>
  <c r="E30" i="16"/>
  <c r="D30" i="16"/>
  <c r="C30" i="16"/>
  <c r="AD29" i="16"/>
  <c r="Z29" i="16"/>
  <c r="V29" i="16"/>
  <c r="R29" i="16"/>
  <c r="N29" i="16"/>
  <c r="J29" i="16"/>
  <c r="F29" i="16"/>
  <c r="E29" i="16"/>
  <c r="D29" i="16"/>
  <c r="C29" i="16"/>
  <c r="AD28" i="16"/>
  <c r="Z28" i="16"/>
  <c r="V28" i="16"/>
  <c r="R28" i="16"/>
  <c r="N28" i="16"/>
  <c r="J28" i="16"/>
  <c r="F28" i="16"/>
  <c r="E28" i="16"/>
  <c r="D28" i="16"/>
  <c r="C28" i="16"/>
  <c r="AD27" i="16"/>
  <c r="Z27" i="16"/>
  <c r="V27" i="16"/>
  <c r="R27" i="16"/>
  <c r="N27" i="16"/>
  <c r="J27" i="16"/>
  <c r="F27" i="16"/>
  <c r="E27" i="16"/>
  <c r="D27" i="16"/>
  <c r="C27" i="16"/>
  <c r="AD26" i="16"/>
  <c r="Z26" i="16"/>
  <c r="V26" i="16"/>
  <c r="R26" i="16"/>
  <c r="N26" i="16"/>
  <c r="J26" i="16"/>
  <c r="F26" i="16"/>
  <c r="E26" i="16"/>
  <c r="D26" i="16"/>
  <c r="C26" i="16"/>
  <c r="AD25" i="16"/>
  <c r="Z25" i="16"/>
  <c r="V25" i="16"/>
  <c r="R25" i="16"/>
  <c r="N25" i="16"/>
  <c r="J25" i="16"/>
  <c r="F25" i="16"/>
  <c r="E25" i="16"/>
  <c r="D25" i="16"/>
  <c r="C25" i="16"/>
  <c r="AD24" i="16"/>
  <c r="Z24" i="16"/>
  <c r="V24" i="16"/>
  <c r="R24" i="16"/>
  <c r="N24" i="16"/>
  <c r="J24" i="16"/>
  <c r="F24" i="16"/>
  <c r="E24" i="16"/>
  <c r="D24" i="16"/>
  <c r="C24" i="16"/>
  <c r="AD23" i="16"/>
  <c r="Z23" i="16"/>
  <c r="V23" i="16"/>
  <c r="R23" i="16"/>
  <c r="N23" i="16"/>
  <c r="J23" i="16"/>
  <c r="F23" i="16"/>
  <c r="E23" i="16"/>
  <c r="D23" i="16"/>
  <c r="C23" i="16"/>
  <c r="AD22" i="16"/>
  <c r="Z22" i="16"/>
  <c r="V22" i="16"/>
  <c r="R22" i="16"/>
  <c r="N22" i="16"/>
  <c r="J22" i="16"/>
  <c r="F22" i="16"/>
  <c r="E22" i="16"/>
  <c r="D22" i="16"/>
  <c r="C22" i="16"/>
  <c r="AD21" i="16"/>
  <c r="Z21" i="16"/>
  <c r="V21" i="16"/>
  <c r="R21" i="16"/>
  <c r="N21" i="16"/>
  <c r="J21" i="16"/>
  <c r="F21" i="16"/>
  <c r="E21" i="16"/>
  <c r="D21" i="16"/>
  <c r="C21" i="16"/>
  <c r="AD20" i="16"/>
  <c r="Z20" i="16"/>
  <c r="V20" i="16"/>
  <c r="R20" i="16"/>
  <c r="N20" i="16"/>
  <c r="J20" i="16"/>
  <c r="F20" i="16"/>
  <c r="E20" i="16"/>
  <c r="D20" i="16"/>
  <c r="C20" i="16"/>
  <c r="AD19" i="16"/>
  <c r="Z19" i="16"/>
  <c r="V19" i="16"/>
  <c r="R19" i="16"/>
  <c r="N19" i="16"/>
  <c r="J19" i="16"/>
  <c r="F19" i="16"/>
  <c r="E19" i="16"/>
  <c r="D19" i="16"/>
  <c r="C19" i="16"/>
  <c r="AD18" i="16"/>
  <c r="Z18" i="16"/>
  <c r="V18" i="16"/>
  <c r="R18" i="16"/>
  <c r="N18" i="16"/>
  <c r="J18" i="16"/>
  <c r="F18" i="16"/>
  <c r="E18" i="16"/>
  <c r="D18" i="16"/>
  <c r="C18" i="16"/>
  <c r="AD17" i="16"/>
  <c r="Z17" i="16"/>
  <c r="V17" i="16"/>
  <c r="R17" i="16"/>
  <c r="N17" i="16"/>
  <c r="J17" i="16"/>
  <c r="F17" i="16"/>
  <c r="E17" i="16"/>
  <c r="D17" i="16"/>
  <c r="C17" i="16"/>
  <c r="AD16" i="16"/>
  <c r="Z16" i="16"/>
  <c r="V16" i="16"/>
  <c r="R16" i="16"/>
  <c r="N16" i="16"/>
  <c r="J16" i="16"/>
  <c r="F16" i="16"/>
  <c r="E16" i="16"/>
  <c r="D16" i="16"/>
  <c r="C16" i="16"/>
  <c r="AD15" i="16"/>
  <c r="Z15" i="16"/>
  <c r="V15" i="16"/>
  <c r="R15" i="16"/>
  <c r="N15" i="16"/>
  <c r="J15" i="16"/>
  <c r="F15" i="16"/>
  <c r="E15" i="16"/>
  <c r="D15" i="16"/>
  <c r="C15" i="16"/>
  <c r="AD14" i="16"/>
  <c r="Z14" i="16"/>
  <c r="V14" i="16"/>
  <c r="R14" i="16"/>
  <c r="N14" i="16"/>
  <c r="J14" i="16"/>
  <c r="F14" i="16"/>
  <c r="D14" i="16"/>
  <c r="C14" i="16"/>
  <c r="AD13" i="16"/>
  <c r="Z13" i="16"/>
  <c r="V13" i="16"/>
  <c r="R13" i="16"/>
  <c r="N13" i="16"/>
  <c r="J13" i="16"/>
  <c r="F13" i="16"/>
  <c r="E13" i="16"/>
  <c r="D13" i="16"/>
  <c r="C13" i="16"/>
  <c r="AD12" i="16"/>
  <c r="Z12" i="16"/>
  <c r="V12" i="16"/>
  <c r="R12" i="16"/>
  <c r="N12" i="16"/>
  <c r="J12" i="16"/>
  <c r="F12" i="16"/>
  <c r="E12" i="16"/>
  <c r="D12" i="16"/>
  <c r="C12" i="16"/>
  <c r="AD11" i="16"/>
  <c r="Z11" i="16"/>
  <c r="V11" i="16"/>
  <c r="R11" i="16"/>
  <c r="N11" i="16"/>
  <c r="J11" i="16"/>
  <c r="F11" i="16"/>
  <c r="E11" i="16"/>
  <c r="D11" i="16"/>
  <c r="C11" i="16"/>
  <c r="AD10" i="16"/>
  <c r="Z10" i="16"/>
  <c r="V10" i="16"/>
  <c r="R10" i="16"/>
  <c r="N10" i="16"/>
  <c r="J10" i="16"/>
  <c r="F10" i="16"/>
  <c r="E10" i="16"/>
  <c r="D10" i="16"/>
  <c r="C10" i="16"/>
  <c r="AD9" i="16"/>
  <c r="Z9" i="16"/>
  <c r="V9" i="16"/>
  <c r="R9" i="16"/>
  <c r="N9" i="16"/>
  <c r="J9" i="16"/>
  <c r="F9" i="16"/>
  <c r="E9" i="16"/>
  <c r="D9" i="16"/>
  <c r="C9" i="16"/>
  <c r="AD8" i="16"/>
  <c r="Z8" i="16"/>
  <c r="V8" i="16"/>
  <c r="R8" i="16"/>
  <c r="N8" i="16"/>
  <c r="J8" i="16"/>
  <c r="F8" i="16"/>
  <c r="E8" i="16"/>
  <c r="D8" i="16"/>
  <c r="C8" i="16"/>
  <c r="AD7" i="16"/>
  <c r="Z7" i="16"/>
  <c r="V7" i="16"/>
  <c r="R7" i="16"/>
  <c r="N7" i="16"/>
  <c r="J7" i="16"/>
  <c r="F7" i="16"/>
  <c r="D7" i="16"/>
  <c r="C7" i="16"/>
  <c r="AD6" i="16"/>
  <c r="Z6" i="16"/>
  <c r="V6" i="16"/>
  <c r="R6" i="16"/>
  <c r="N6" i="16"/>
  <c r="J6" i="16"/>
  <c r="F6" i="16"/>
  <c r="E6" i="16"/>
  <c r="D6" i="16"/>
  <c r="C6" i="16"/>
  <c r="AD5" i="16"/>
  <c r="Z5" i="16"/>
  <c r="V5" i="16"/>
  <c r="R5" i="16"/>
  <c r="N5" i="16"/>
  <c r="J5" i="16"/>
  <c r="F5" i="16"/>
  <c r="E5" i="16"/>
  <c r="D5" i="16"/>
  <c r="C5" i="16"/>
  <c r="AG4" i="16"/>
  <c r="F60" i="6" s="1"/>
  <c r="AF4" i="16"/>
  <c r="E60" i="6" s="1"/>
  <c r="D60" i="6"/>
  <c r="AC4" i="16"/>
  <c r="F59" i="6" s="1"/>
  <c r="AB4" i="16"/>
  <c r="E59" i="6" s="1"/>
  <c r="AA4" i="16"/>
  <c r="D59" i="6" s="1"/>
  <c r="Y4" i="16"/>
  <c r="F58" i="6" s="1"/>
  <c r="X4" i="16"/>
  <c r="E58" i="6" s="1"/>
  <c r="W4" i="16"/>
  <c r="D58" i="6" s="1"/>
  <c r="U4" i="16"/>
  <c r="F57" i="6" s="1"/>
  <c r="T4" i="16"/>
  <c r="E57" i="6" s="1"/>
  <c r="S4" i="16"/>
  <c r="D57" i="6" s="1"/>
  <c r="Q4" i="16"/>
  <c r="F56" i="6" s="1"/>
  <c r="P4" i="16"/>
  <c r="E56" i="6" s="1"/>
  <c r="O4" i="16"/>
  <c r="D56" i="6" s="1"/>
  <c r="M4" i="16"/>
  <c r="F55" i="6" s="1"/>
  <c r="L4" i="16"/>
  <c r="E55" i="6" s="1"/>
  <c r="K4" i="16"/>
  <c r="D55" i="6" s="1"/>
  <c r="I4" i="16"/>
  <c r="F54" i="6" s="1"/>
  <c r="H4" i="16"/>
  <c r="E54" i="6" s="1"/>
  <c r="G4" i="16"/>
  <c r="D54" i="6" s="1"/>
  <c r="AD34" i="14"/>
  <c r="AD35" i="15"/>
  <c r="Z35" i="15"/>
  <c r="V35" i="15"/>
  <c r="R35" i="15"/>
  <c r="N35" i="15"/>
  <c r="J35" i="15"/>
  <c r="F35" i="15"/>
  <c r="E35" i="15"/>
  <c r="D35" i="15"/>
  <c r="C35" i="15"/>
  <c r="Z34" i="15"/>
  <c r="V34" i="15"/>
  <c r="R34" i="15"/>
  <c r="N34" i="15"/>
  <c r="J34" i="15"/>
  <c r="F34" i="15"/>
  <c r="E34" i="15"/>
  <c r="D34" i="15"/>
  <c r="C34" i="15"/>
  <c r="AD33" i="15"/>
  <c r="Z33" i="15"/>
  <c r="V33" i="15"/>
  <c r="R33" i="15"/>
  <c r="N33" i="15"/>
  <c r="J33" i="15"/>
  <c r="F33" i="15"/>
  <c r="E33" i="15"/>
  <c r="D33" i="15"/>
  <c r="C33" i="15"/>
  <c r="AD32" i="15"/>
  <c r="Z32" i="15"/>
  <c r="V32" i="15"/>
  <c r="R32" i="15"/>
  <c r="N32" i="15"/>
  <c r="J32" i="15"/>
  <c r="F32" i="15"/>
  <c r="E32" i="15"/>
  <c r="D32" i="15"/>
  <c r="C32" i="15"/>
  <c r="AD31" i="15"/>
  <c r="Z31" i="15"/>
  <c r="V31" i="15"/>
  <c r="R31" i="15"/>
  <c r="N31" i="15"/>
  <c r="J31" i="15"/>
  <c r="F31" i="15"/>
  <c r="E31" i="15"/>
  <c r="D31" i="15"/>
  <c r="C31" i="15"/>
  <c r="AD30" i="15"/>
  <c r="Z30" i="15"/>
  <c r="V30" i="15"/>
  <c r="R30" i="15"/>
  <c r="N30" i="15"/>
  <c r="J30" i="15"/>
  <c r="F30" i="15"/>
  <c r="E30" i="15"/>
  <c r="D30" i="15"/>
  <c r="C30" i="15"/>
  <c r="AD29" i="15"/>
  <c r="Z29" i="15"/>
  <c r="V29" i="15"/>
  <c r="R29" i="15"/>
  <c r="N29" i="15"/>
  <c r="J29" i="15"/>
  <c r="F29" i="15"/>
  <c r="E29" i="15"/>
  <c r="D29" i="15"/>
  <c r="C29" i="15"/>
  <c r="AD28" i="15"/>
  <c r="Z28" i="15"/>
  <c r="V28" i="15"/>
  <c r="R28" i="15"/>
  <c r="N28" i="15"/>
  <c r="J28" i="15"/>
  <c r="F28" i="15"/>
  <c r="E28" i="15"/>
  <c r="D28" i="15"/>
  <c r="C28" i="15"/>
  <c r="AD27" i="15"/>
  <c r="Z27" i="15"/>
  <c r="V27" i="15"/>
  <c r="R27" i="15"/>
  <c r="N27" i="15"/>
  <c r="J27" i="15"/>
  <c r="F27" i="15"/>
  <c r="E27" i="15"/>
  <c r="D27" i="15"/>
  <c r="C27" i="15"/>
  <c r="AD26" i="15"/>
  <c r="Z26" i="15"/>
  <c r="V26" i="15"/>
  <c r="R26" i="15"/>
  <c r="N26" i="15"/>
  <c r="J26" i="15"/>
  <c r="F26" i="15"/>
  <c r="E26" i="15"/>
  <c r="D26" i="15"/>
  <c r="C26" i="15"/>
  <c r="AD25" i="15"/>
  <c r="Z25" i="15"/>
  <c r="V25" i="15"/>
  <c r="R25" i="15"/>
  <c r="N25" i="15"/>
  <c r="J25" i="15"/>
  <c r="F25" i="15"/>
  <c r="E25" i="15"/>
  <c r="D25" i="15"/>
  <c r="C25" i="15"/>
  <c r="AD24" i="15"/>
  <c r="Z24" i="15"/>
  <c r="V24" i="15"/>
  <c r="R24" i="15"/>
  <c r="N24" i="15"/>
  <c r="J24" i="15"/>
  <c r="F24" i="15"/>
  <c r="E24" i="15"/>
  <c r="D24" i="15"/>
  <c r="C24" i="15"/>
  <c r="AD23" i="15"/>
  <c r="Z23" i="15"/>
  <c r="V23" i="15"/>
  <c r="R23" i="15"/>
  <c r="N23" i="15"/>
  <c r="J23" i="15"/>
  <c r="F23" i="15"/>
  <c r="E23" i="15"/>
  <c r="D23" i="15"/>
  <c r="C23" i="15"/>
  <c r="AD22" i="15"/>
  <c r="Z22" i="15"/>
  <c r="V22" i="15"/>
  <c r="R22" i="15"/>
  <c r="N22" i="15"/>
  <c r="J22" i="15"/>
  <c r="F22" i="15"/>
  <c r="E22" i="15"/>
  <c r="D22" i="15"/>
  <c r="C22" i="15"/>
  <c r="AD21" i="15"/>
  <c r="Z21" i="15"/>
  <c r="V21" i="15"/>
  <c r="R21" i="15"/>
  <c r="N21" i="15"/>
  <c r="J21" i="15"/>
  <c r="F21" i="15"/>
  <c r="E21" i="15"/>
  <c r="D21" i="15"/>
  <c r="C21" i="15"/>
  <c r="AD20" i="15"/>
  <c r="Z20" i="15"/>
  <c r="V20" i="15"/>
  <c r="R20" i="15"/>
  <c r="N20" i="15"/>
  <c r="J20" i="15"/>
  <c r="F20" i="15"/>
  <c r="E20" i="15"/>
  <c r="D20" i="15"/>
  <c r="C20" i="15"/>
  <c r="AD19" i="15"/>
  <c r="Z19" i="15"/>
  <c r="V19" i="15"/>
  <c r="R19" i="15"/>
  <c r="N19" i="15"/>
  <c r="J19" i="15"/>
  <c r="F19" i="15"/>
  <c r="E19" i="15"/>
  <c r="D19" i="15"/>
  <c r="C19" i="15"/>
  <c r="AD18" i="15"/>
  <c r="Z18" i="15"/>
  <c r="V18" i="15"/>
  <c r="R18" i="15"/>
  <c r="N18" i="15"/>
  <c r="J18" i="15"/>
  <c r="F18" i="15"/>
  <c r="E18" i="15"/>
  <c r="D18" i="15"/>
  <c r="C18" i="15"/>
  <c r="AD17" i="15"/>
  <c r="Z17" i="15"/>
  <c r="V17" i="15"/>
  <c r="R17" i="15"/>
  <c r="N17" i="15"/>
  <c r="J17" i="15"/>
  <c r="F17" i="15"/>
  <c r="E17" i="15"/>
  <c r="D17" i="15"/>
  <c r="C17" i="15"/>
  <c r="AD16" i="15"/>
  <c r="Z16" i="15"/>
  <c r="V16" i="15"/>
  <c r="R16" i="15"/>
  <c r="N16" i="15"/>
  <c r="J16" i="15"/>
  <c r="F16" i="15"/>
  <c r="E16" i="15"/>
  <c r="D16" i="15"/>
  <c r="C16" i="15"/>
  <c r="AD15" i="15"/>
  <c r="Z15" i="15"/>
  <c r="V15" i="15"/>
  <c r="R15" i="15"/>
  <c r="N15" i="15"/>
  <c r="J15" i="15"/>
  <c r="F15" i="15"/>
  <c r="E15" i="15"/>
  <c r="D15" i="15"/>
  <c r="C15" i="15"/>
  <c r="AD14" i="15"/>
  <c r="Z14" i="15"/>
  <c r="V14" i="15"/>
  <c r="R14" i="15"/>
  <c r="N14" i="15"/>
  <c r="J14" i="15"/>
  <c r="F14" i="15"/>
  <c r="E14" i="15"/>
  <c r="D14" i="15"/>
  <c r="C14" i="15"/>
  <c r="AD13" i="15"/>
  <c r="Z13" i="15"/>
  <c r="V13" i="15"/>
  <c r="R13" i="15"/>
  <c r="N13" i="15"/>
  <c r="J13" i="15"/>
  <c r="F13" i="15"/>
  <c r="E13" i="15"/>
  <c r="D13" i="15"/>
  <c r="C13" i="15"/>
  <c r="AD12" i="15"/>
  <c r="Z12" i="15"/>
  <c r="V12" i="15"/>
  <c r="R12" i="15"/>
  <c r="N12" i="15"/>
  <c r="J12" i="15"/>
  <c r="F12" i="15"/>
  <c r="E12" i="15"/>
  <c r="D12" i="15"/>
  <c r="C12" i="15"/>
  <c r="AD11" i="15"/>
  <c r="Z11" i="15"/>
  <c r="V11" i="15"/>
  <c r="R11" i="15"/>
  <c r="N11" i="15"/>
  <c r="J11" i="15"/>
  <c r="F11" i="15"/>
  <c r="E11" i="15"/>
  <c r="D11" i="15"/>
  <c r="C11" i="15"/>
  <c r="AD10" i="15"/>
  <c r="Z10" i="15"/>
  <c r="V10" i="15"/>
  <c r="R10" i="15"/>
  <c r="N10" i="15"/>
  <c r="J10" i="15"/>
  <c r="F10" i="15"/>
  <c r="E10" i="15"/>
  <c r="D10" i="15"/>
  <c r="C10" i="15"/>
  <c r="AD9" i="15"/>
  <c r="Z9" i="15"/>
  <c r="V9" i="15"/>
  <c r="R9" i="15"/>
  <c r="N9" i="15"/>
  <c r="J9" i="15"/>
  <c r="F9" i="15"/>
  <c r="E9" i="15"/>
  <c r="D9" i="15"/>
  <c r="C9" i="15"/>
  <c r="AD8" i="15"/>
  <c r="Z8" i="15"/>
  <c r="V8" i="15"/>
  <c r="R8" i="15"/>
  <c r="N8" i="15"/>
  <c r="J8" i="15"/>
  <c r="F8" i="15"/>
  <c r="E8" i="15"/>
  <c r="D8" i="15"/>
  <c r="C8" i="15"/>
  <c r="AD7" i="15"/>
  <c r="Z7" i="15"/>
  <c r="V7" i="15"/>
  <c r="R7" i="15"/>
  <c r="N7" i="15"/>
  <c r="J7" i="15"/>
  <c r="F7" i="15"/>
  <c r="E7" i="15"/>
  <c r="D7" i="15"/>
  <c r="C7" i="15"/>
  <c r="AD6" i="15"/>
  <c r="Z6" i="15"/>
  <c r="V6" i="15"/>
  <c r="R6" i="15"/>
  <c r="N6" i="15"/>
  <c r="J6" i="15"/>
  <c r="F6" i="15"/>
  <c r="E6" i="15"/>
  <c r="D6" i="15"/>
  <c r="C6" i="15"/>
  <c r="AD5" i="15"/>
  <c r="Z5" i="15"/>
  <c r="V5" i="15"/>
  <c r="R5" i="15"/>
  <c r="N5" i="15"/>
  <c r="J5" i="15"/>
  <c r="F5" i="15"/>
  <c r="E5" i="15"/>
  <c r="D5" i="15"/>
  <c r="C5" i="15"/>
  <c r="AG4" i="15"/>
  <c r="F52" i="6" s="1"/>
  <c r="AF4" i="15"/>
  <c r="E52" i="6" s="1"/>
  <c r="AE4" i="15"/>
  <c r="D52" i="6" s="1"/>
  <c r="AC4" i="15"/>
  <c r="F51" i="6" s="1"/>
  <c r="AB4" i="15"/>
  <c r="E51" i="6" s="1"/>
  <c r="AA4" i="15"/>
  <c r="D51" i="6" s="1"/>
  <c r="Y4" i="15"/>
  <c r="F50" i="6" s="1"/>
  <c r="X4" i="15"/>
  <c r="E50" i="6" s="1"/>
  <c r="W4" i="15"/>
  <c r="D50" i="6" s="1"/>
  <c r="U4" i="15"/>
  <c r="F49" i="6" s="1"/>
  <c r="T4" i="15"/>
  <c r="E49" i="6" s="1"/>
  <c r="S4" i="15"/>
  <c r="D49" i="6" s="1"/>
  <c r="Q4" i="15"/>
  <c r="F48" i="6" s="1"/>
  <c r="P4" i="15"/>
  <c r="E48" i="6" s="1"/>
  <c r="O4" i="15"/>
  <c r="D48" i="6" s="1"/>
  <c r="M4" i="15"/>
  <c r="F47" i="6" s="1"/>
  <c r="L4" i="15"/>
  <c r="E47" i="6" s="1"/>
  <c r="K4" i="15"/>
  <c r="D47" i="6" s="1"/>
  <c r="I4" i="15"/>
  <c r="F46" i="6" s="1"/>
  <c r="H4" i="15"/>
  <c r="E46" i="6" s="1"/>
  <c r="G4" i="15"/>
  <c r="D46" i="6" s="1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E33" i="14"/>
  <c r="E34" i="14"/>
  <c r="E3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C6" i="14"/>
  <c r="C7" i="14"/>
  <c r="C8" i="14"/>
  <c r="C9" i="14"/>
  <c r="C10" i="14"/>
  <c r="C11" i="14"/>
  <c r="C12" i="14"/>
  <c r="C13" i="14"/>
  <c r="C14" i="14"/>
  <c r="C15" i="14"/>
  <c r="C16" i="14"/>
  <c r="C17" i="14"/>
  <c r="C18" i="14"/>
  <c r="C19" i="14"/>
  <c r="C20" i="14"/>
  <c r="C21" i="14"/>
  <c r="C22" i="14"/>
  <c r="C23" i="14"/>
  <c r="C24" i="14"/>
  <c r="C25" i="14"/>
  <c r="C26" i="14"/>
  <c r="C27" i="14"/>
  <c r="C28" i="14"/>
  <c r="C29" i="14"/>
  <c r="C30" i="14"/>
  <c r="C31" i="14"/>
  <c r="C32" i="14"/>
  <c r="C33" i="14"/>
  <c r="C34" i="14"/>
  <c r="C35" i="14"/>
  <c r="E5" i="14"/>
  <c r="D5" i="14"/>
  <c r="C5" i="14"/>
  <c r="K4" i="14"/>
  <c r="D39" i="6" s="1"/>
  <c r="R34" i="14"/>
  <c r="V34" i="14"/>
  <c r="Z34" i="14"/>
  <c r="N34" i="14"/>
  <c r="J34" i="14"/>
  <c r="F34" i="14"/>
  <c r="AD35" i="14"/>
  <c r="Z35" i="14"/>
  <c r="V35" i="14"/>
  <c r="R35" i="14"/>
  <c r="N35" i="14"/>
  <c r="J35" i="14"/>
  <c r="F35" i="14"/>
  <c r="AD33" i="14"/>
  <c r="Z33" i="14"/>
  <c r="V33" i="14"/>
  <c r="R33" i="14"/>
  <c r="N33" i="14"/>
  <c r="J33" i="14"/>
  <c r="F33" i="14"/>
  <c r="AD32" i="14"/>
  <c r="Z32" i="14"/>
  <c r="V32" i="14"/>
  <c r="R32" i="14"/>
  <c r="N32" i="14"/>
  <c r="J32" i="14"/>
  <c r="F32" i="14"/>
  <c r="AD31" i="14"/>
  <c r="Z31" i="14"/>
  <c r="V31" i="14"/>
  <c r="R31" i="14"/>
  <c r="N31" i="14"/>
  <c r="J31" i="14"/>
  <c r="F31" i="14"/>
  <c r="AD30" i="14"/>
  <c r="Z30" i="14"/>
  <c r="V30" i="14"/>
  <c r="R30" i="14"/>
  <c r="N30" i="14"/>
  <c r="J30" i="14"/>
  <c r="F30" i="14"/>
  <c r="AD29" i="14"/>
  <c r="Z29" i="14"/>
  <c r="V29" i="14"/>
  <c r="R29" i="14"/>
  <c r="N29" i="14"/>
  <c r="J29" i="14"/>
  <c r="F29" i="14"/>
  <c r="AD28" i="14"/>
  <c r="Z28" i="14"/>
  <c r="V28" i="14"/>
  <c r="R28" i="14"/>
  <c r="N28" i="14"/>
  <c r="J28" i="14"/>
  <c r="F28" i="14"/>
  <c r="AD27" i="14"/>
  <c r="Z27" i="14"/>
  <c r="V27" i="14"/>
  <c r="R27" i="14"/>
  <c r="N27" i="14"/>
  <c r="J27" i="14"/>
  <c r="F27" i="14"/>
  <c r="AD26" i="14"/>
  <c r="Z26" i="14"/>
  <c r="V26" i="14"/>
  <c r="R26" i="14"/>
  <c r="N26" i="14"/>
  <c r="J26" i="14"/>
  <c r="F26" i="14"/>
  <c r="AD25" i="14"/>
  <c r="Z25" i="14"/>
  <c r="V25" i="14"/>
  <c r="R25" i="14"/>
  <c r="N25" i="14"/>
  <c r="J25" i="14"/>
  <c r="F25" i="14"/>
  <c r="AD24" i="14"/>
  <c r="Z24" i="14"/>
  <c r="V24" i="14"/>
  <c r="R24" i="14"/>
  <c r="N24" i="14"/>
  <c r="J24" i="14"/>
  <c r="F24" i="14"/>
  <c r="AD23" i="14"/>
  <c r="Z23" i="14"/>
  <c r="V23" i="14"/>
  <c r="R23" i="14"/>
  <c r="N23" i="14"/>
  <c r="J23" i="14"/>
  <c r="F23" i="14"/>
  <c r="AD22" i="14"/>
  <c r="Z22" i="14"/>
  <c r="V22" i="14"/>
  <c r="R22" i="14"/>
  <c r="N22" i="14"/>
  <c r="J22" i="14"/>
  <c r="F22" i="14"/>
  <c r="AD21" i="14"/>
  <c r="Z21" i="14"/>
  <c r="V21" i="14"/>
  <c r="R21" i="14"/>
  <c r="N21" i="14"/>
  <c r="J21" i="14"/>
  <c r="F21" i="14"/>
  <c r="AD20" i="14"/>
  <c r="Z20" i="14"/>
  <c r="V20" i="14"/>
  <c r="R20" i="14"/>
  <c r="N20" i="14"/>
  <c r="J20" i="14"/>
  <c r="F20" i="14"/>
  <c r="AD19" i="14"/>
  <c r="Z19" i="14"/>
  <c r="V19" i="14"/>
  <c r="R19" i="14"/>
  <c r="N19" i="14"/>
  <c r="J19" i="14"/>
  <c r="F19" i="14"/>
  <c r="AD18" i="14"/>
  <c r="Z18" i="14"/>
  <c r="V18" i="14"/>
  <c r="R18" i="14"/>
  <c r="N18" i="14"/>
  <c r="J18" i="14"/>
  <c r="F18" i="14"/>
  <c r="AD17" i="14"/>
  <c r="Z17" i="14"/>
  <c r="V17" i="14"/>
  <c r="R17" i="14"/>
  <c r="N17" i="14"/>
  <c r="J17" i="14"/>
  <c r="F17" i="14"/>
  <c r="AD16" i="14"/>
  <c r="Z16" i="14"/>
  <c r="V16" i="14"/>
  <c r="R16" i="14"/>
  <c r="N16" i="14"/>
  <c r="J16" i="14"/>
  <c r="F16" i="14"/>
  <c r="AD15" i="14"/>
  <c r="Z15" i="14"/>
  <c r="V15" i="14"/>
  <c r="R15" i="14"/>
  <c r="N15" i="14"/>
  <c r="J15" i="14"/>
  <c r="F15" i="14"/>
  <c r="AD14" i="14"/>
  <c r="Z14" i="14"/>
  <c r="V14" i="14"/>
  <c r="R14" i="14"/>
  <c r="N14" i="14"/>
  <c r="J14" i="14"/>
  <c r="F14" i="14"/>
  <c r="AD13" i="14"/>
  <c r="Z13" i="14"/>
  <c r="V13" i="14"/>
  <c r="R13" i="14"/>
  <c r="N13" i="14"/>
  <c r="J13" i="14"/>
  <c r="F13" i="14"/>
  <c r="AD12" i="14"/>
  <c r="Z12" i="14"/>
  <c r="V12" i="14"/>
  <c r="R12" i="14"/>
  <c r="N12" i="14"/>
  <c r="J12" i="14"/>
  <c r="F12" i="14"/>
  <c r="AD11" i="14"/>
  <c r="Z11" i="14"/>
  <c r="V11" i="14"/>
  <c r="R11" i="14"/>
  <c r="N11" i="14"/>
  <c r="J11" i="14"/>
  <c r="F11" i="14"/>
  <c r="AD10" i="14"/>
  <c r="Z10" i="14"/>
  <c r="V10" i="14"/>
  <c r="R10" i="14"/>
  <c r="N10" i="14"/>
  <c r="J10" i="14"/>
  <c r="F10" i="14"/>
  <c r="AD9" i="14"/>
  <c r="Z9" i="14"/>
  <c r="V9" i="14"/>
  <c r="R9" i="14"/>
  <c r="N9" i="14"/>
  <c r="J9" i="14"/>
  <c r="F9" i="14"/>
  <c r="AD8" i="14"/>
  <c r="Z8" i="14"/>
  <c r="V8" i="14"/>
  <c r="R8" i="14"/>
  <c r="N8" i="14"/>
  <c r="J8" i="14"/>
  <c r="F8" i="14"/>
  <c r="AD7" i="14"/>
  <c r="Z7" i="14"/>
  <c r="V7" i="14"/>
  <c r="R7" i="14"/>
  <c r="N7" i="14"/>
  <c r="J7" i="14"/>
  <c r="F7" i="14"/>
  <c r="AD6" i="14"/>
  <c r="Z6" i="14"/>
  <c r="V6" i="14"/>
  <c r="R6" i="14"/>
  <c r="N6" i="14"/>
  <c r="J6" i="14"/>
  <c r="F6" i="14"/>
  <c r="AD5" i="14"/>
  <c r="Z5" i="14"/>
  <c r="V5" i="14"/>
  <c r="R5" i="14"/>
  <c r="N5" i="14"/>
  <c r="J5" i="14"/>
  <c r="F5" i="14"/>
  <c r="AG4" i="14"/>
  <c r="AF4" i="14"/>
  <c r="E44" i="6" s="1"/>
  <c r="AE4" i="14"/>
  <c r="AC4" i="14"/>
  <c r="F43" i="6" s="1"/>
  <c r="AB4" i="14"/>
  <c r="E43" i="6" s="1"/>
  <c r="AA4" i="14"/>
  <c r="D43" i="6" s="1"/>
  <c r="Y4" i="14"/>
  <c r="F42" i="6" s="1"/>
  <c r="X4" i="14"/>
  <c r="E42" i="6" s="1"/>
  <c r="W4" i="14"/>
  <c r="D42" i="6" s="1"/>
  <c r="U4" i="14"/>
  <c r="F41" i="6" s="1"/>
  <c r="T4" i="14"/>
  <c r="E41" i="6" s="1"/>
  <c r="S4" i="14"/>
  <c r="D41" i="6" s="1"/>
  <c r="Q4" i="14"/>
  <c r="F40" i="6" s="1"/>
  <c r="P4" i="14"/>
  <c r="E40" i="6" s="1"/>
  <c r="O4" i="14"/>
  <c r="M4" i="14"/>
  <c r="F39" i="6" s="1"/>
  <c r="L4" i="14"/>
  <c r="E39" i="6" s="1"/>
  <c r="I4" i="14"/>
  <c r="F38" i="6" s="1"/>
  <c r="H4" i="14"/>
  <c r="E38" i="6" s="1"/>
  <c r="G4" i="14"/>
  <c r="D38" i="6" s="1"/>
  <c r="D6" i="8"/>
  <c r="U4" i="12"/>
  <c r="F25" i="6" s="1"/>
  <c r="C35" i="12"/>
  <c r="D35" i="12"/>
  <c r="E35" i="12"/>
  <c r="F35" i="12"/>
  <c r="J35" i="12"/>
  <c r="N35" i="12"/>
  <c r="R35" i="12"/>
  <c r="V35" i="12"/>
  <c r="Z35" i="12"/>
  <c r="C34" i="12"/>
  <c r="D34" i="12"/>
  <c r="E34" i="12"/>
  <c r="F34" i="12"/>
  <c r="J34" i="12"/>
  <c r="N34" i="12"/>
  <c r="R34" i="12"/>
  <c r="V34" i="12"/>
  <c r="Z34" i="12"/>
  <c r="AD34" i="12"/>
  <c r="E28" i="6"/>
  <c r="C28" i="6" s="1"/>
  <c r="E11" i="7" s="1"/>
  <c r="F16" i="12"/>
  <c r="AD33" i="12"/>
  <c r="Z33" i="12"/>
  <c r="V33" i="12"/>
  <c r="R33" i="12"/>
  <c r="N33" i="12"/>
  <c r="J33" i="12"/>
  <c r="F33" i="12"/>
  <c r="E33" i="12"/>
  <c r="D33" i="12"/>
  <c r="C33" i="12"/>
  <c r="AD32" i="12"/>
  <c r="Z32" i="12"/>
  <c r="V32" i="12"/>
  <c r="R32" i="12"/>
  <c r="N32" i="12"/>
  <c r="J32" i="12"/>
  <c r="F32" i="12"/>
  <c r="E32" i="12"/>
  <c r="D32" i="12"/>
  <c r="C32" i="12"/>
  <c r="AD31" i="12"/>
  <c r="Z31" i="12"/>
  <c r="V31" i="12"/>
  <c r="R31" i="12"/>
  <c r="N31" i="12"/>
  <c r="J31" i="12"/>
  <c r="F31" i="12"/>
  <c r="E31" i="12"/>
  <c r="D31" i="12"/>
  <c r="C31" i="12"/>
  <c r="AD30" i="12"/>
  <c r="Z30" i="12"/>
  <c r="V30" i="12"/>
  <c r="R30" i="12"/>
  <c r="N30" i="12"/>
  <c r="J30" i="12"/>
  <c r="F30" i="12"/>
  <c r="E30" i="12"/>
  <c r="D30" i="12"/>
  <c r="C30" i="12"/>
  <c r="AD29" i="12"/>
  <c r="Z29" i="12"/>
  <c r="V29" i="12"/>
  <c r="R29" i="12"/>
  <c r="N29" i="12"/>
  <c r="J29" i="12"/>
  <c r="F29" i="12"/>
  <c r="E29" i="12"/>
  <c r="D29" i="12"/>
  <c r="C29" i="12"/>
  <c r="AD28" i="12"/>
  <c r="Z28" i="12"/>
  <c r="V28" i="12"/>
  <c r="R28" i="12"/>
  <c r="N28" i="12"/>
  <c r="J28" i="12"/>
  <c r="F28" i="12"/>
  <c r="E28" i="12"/>
  <c r="D28" i="12"/>
  <c r="C28" i="12"/>
  <c r="AD27" i="12"/>
  <c r="Z27" i="12"/>
  <c r="V27" i="12"/>
  <c r="R27" i="12"/>
  <c r="N27" i="12"/>
  <c r="J27" i="12"/>
  <c r="F27" i="12"/>
  <c r="E27" i="12"/>
  <c r="D27" i="12"/>
  <c r="C27" i="12"/>
  <c r="AD26" i="12"/>
  <c r="Z26" i="12"/>
  <c r="V26" i="12"/>
  <c r="R26" i="12"/>
  <c r="N26" i="12"/>
  <c r="J26" i="12"/>
  <c r="F26" i="12"/>
  <c r="E26" i="12"/>
  <c r="D26" i="12"/>
  <c r="C26" i="12"/>
  <c r="AD25" i="12"/>
  <c r="Z25" i="12"/>
  <c r="V25" i="12"/>
  <c r="R25" i="12"/>
  <c r="N25" i="12"/>
  <c r="J25" i="12"/>
  <c r="F25" i="12"/>
  <c r="E25" i="12"/>
  <c r="D25" i="12"/>
  <c r="C25" i="12"/>
  <c r="AD24" i="12"/>
  <c r="Z24" i="12"/>
  <c r="V24" i="12"/>
  <c r="R24" i="12"/>
  <c r="N24" i="12"/>
  <c r="J24" i="12"/>
  <c r="F24" i="12"/>
  <c r="E24" i="12"/>
  <c r="D24" i="12"/>
  <c r="C24" i="12"/>
  <c r="AD23" i="12"/>
  <c r="Z23" i="12"/>
  <c r="V23" i="12"/>
  <c r="R23" i="12"/>
  <c r="N23" i="12"/>
  <c r="J23" i="12"/>
  <c r="F23" i="12"/>
  <c r="E23" i="12"/>
  <c r="D23" i="12"/>
  <c r="C23" i="12"/>
  <c r="AD22" i="12"/>
  <c r="Z22" i="12"/>
  <c r="V22" i="12"/>
  <c r="R22" i="12"/>
  <c r="N22" i="12"/>
  <c r="J22" i="12"/>
  <c r="F22" i="12"/>
  <c r="E22" i="12"/>
  <c r="D22" i="12"/>
  <c r="C22" i="12"/>
  <c r="AD21" i="12"/>
  <c r="Z21" i="12"/>
  <c r="V21" i="12"/>
  <c r="R21" i="12"/>
  <c r="N21" i="12"/>
  <c r="J21" i="12"/>
  <c r="F21" i="12"/>
  <c r="E21" i="12"/>
  <c r="D21" i="12"/>
  <c r="C21" i="12"/>
  <c r="AD20" i="12"/>
  <c r="Z20" i="12"/>
  <c r="V20" i="12"/>
  <c r="R20" i="12"/>
  <c r="N20" i="12"/>
  <c r="J20" i="12"/>
  <c r="F20" i="12"/>
  <c r="E20" i="12"/>
  <c r="D20" i="12"/>
  <c r="C20" i="12"/>
  <c r="AD19" i="12"/>
  <c r="Z19" i="12"/>
  <c r="V19" i="12"/>
  <c r="R19" i="12"/>
  <c r="N19" i="12"/>
  <c r="J19" i="12"/>
  <c r="F19" i="12"/>
  <c r="E19" i="12"/>
  <c r="D19" i="12"/>
  <c r="C19" i="12"/>
  <c r="AD18" i="12"/>
  <c r="Z18" i="12"/>
  <c r="V18" i="12"/>
  <c r="R18" i="12"/>
  <c r="N18" i="12"/>
  <c r="J18" i="12"/>
  <c r="F18" i="12"/>
  <c r="E18" i="12"/>
  <c r="D18" i="12"/>
  <c r="C18" i="12"/>
  <c r="AD17" i="12"/>
  <c r="Z17" i="12"/>
  <c r="V17" i="12"/>
  <c r="R17" i="12"/>
  <c r="N17" i="12"/>
  <c r="J17" i="12"/>
  <c r="F17" i="12"/>
  <c r="E17" i="12"/>
  <c r="D17" i="12"/>
  <c r="C17" i="12"/>
  <c r="AD16" i="12"/>
  <c r="Z16" i="12"/>
  <c r="V16" i="12"/>
  <c r="R16" i="12"/>
  <c r="N16" i="12"/>
  <c r="J16" i="12"/>
  <c r="E16" i="12"/>
  <c r="D16" i="12"/>
  <c r="C16" i="12"/>
  <c r="AD15" i="12"/>
  <c r="Z15" i="12"/>
  <c r="V15" i="12"/>
  <c r="R15" i="12"/>
  <c r="N15" i="12"/>
  <c r="J15" i="12"/>
  <c r="F15" i="12"/>
  <c r="E15" i="12"/>
  <c r="D15" i="12"/>
  <c r="C15" i="12"/>
  <c r="AD14" i="12"/>
  <c r="Z14" i="12"/>
  <c r="V14" i="12"/>
  <c r="R14" i="12"/>
  <c r="N14" i="12"/>
  <c r="J14" i="12"/>
  <c r="F14" i="12"/>
  <c r="E14" i="12"/>
  <c r="D14" i="12"/>
  <c r="C14" i="12"/>
  <c r="AD13" i="12"/>
  <c r="Z13" i="12"/>
  <c r="V13" i="12"/>
  <c r="R13" i="12"/>
  <c r="N13" i="12"/>
  <c r="J13" i="12"/>
  <c r="F13" i="12"/>
  <c r="E13" i="12"/>
  <c r="D13" i="12"/>
  <c r="C13" i="12"/>
  <c r="AD12" i="12"/>
  <c r="Z12" i="12"/>
  <c r="V12" i="12"/>
  <c r="R12" i="12"/>
  <c r="N12" i="12"/>
  <c r="J12" i="12"/>
  <c r="F12" i="12"/>
  <c r="E12" i="12"/>
  <c r="D12" i="12"/>
  <c r="C12" i="12"/>
  <c r="AD11" i="12"/>
  <c r="Z11" i="12"/>
  <c r="V11" i="12"/>
  <c r="R11" i="12"/>
  <c r="N11" i="12"/>
  <c r="J11" i="12"/>
  <c r="F11" i="12"/>
  <c r="E11" i="12"/>
  <c r="D11" i="12"/>
  <c r="C11" i="12"/>
  <c r="AD10" i="12"/>
  <c r="Z10" i="12"/>
  <c r="V10" i="12"/>
  <c r="R10" i="12"/>
  <c r="N10" i="12"/>
  <c r="J10" i="12"/>
  <c r="F10" i="12"/>
  <c r="E10" i="12"/>
  <c r="D10" i="12"/>
  <c r="C10" i="12"/>
  <c r="AD9" i="12"/>
  <c r="Z9" i="12"/>
  <c r="V9" i="12"/>
  <c r="R9" i="12"/>
  <c r="N9" i="12"/>
  <c r="J9" i="12"/>
  <c r="F9" i="12"/>
  <c r="E9" i="12"/>
  <c r="D9" i="12"/>
  <c r="C9" i="12"/>
  <c r="AD8" i="12"/>
  <c r="Z8" i="12"/>
  <c r="V8" i="12"/>
  <c r="R8" i="12"/>
  <c r="N8" i="12"/>
  <c r="J8" i="12"/>
  <c r="F8" i="12"/>
  <c r="E8" i="12"/>
  <c r="D8" i="12"/>
  <c r="C8" i="12"/>
  <c r="AD7" i="12"/>
  <c r="Z7" i="12"/>
  <c r="V7" i="12"/>
  <c r="R7" i="12"/>
  <c r="N7" i="12"/>
  <c r="J7" i="12"/>
  <c r="F7" i="12"/>
  <c r="E7" i="12"/>
  <c r="D7" i="12"/>
  <c r="C7" i="12"/>
  <c r="AD6" i="12"/>
  <c r="Z6" i="12"/>
  <c r="V6" i="12"/>
  <c r="R6" i="12"/>
  <c r="N6" i="12"/>
  <c r="J6" i="12"/>
  <c r="F6" i="12"/>
  <c r="E6" i="12"/>
  <c r="D6" i="12"/>
  <c r="C6" i="12"/>
  <c r="AD5" i="12"/>
  <c r="Z5" i="12"/>
  <c r="V5" i="12"/>
  <c r="R5" i="12"/>
  <c r="N5" i="12"/>
  <c r="J5" i="12"/>
  <c r="F5" i="12"/>
  <c r="E5" i="12"/>
  <c r="D5" i="12"/>
  <c r="C5" i="12"/>
  <c r="E12" i="8"/>
  <c r="E6" i="8"/>
  <c r="B10" i="21"/>
  <c r="B11" i="21"/>
  <c r="B12" i="21"/>
  <c r="B13" i="21"/>
  <c r="B18" i="21"/>
  <c r="C84" i="6"/>
  <c r="B35" i="19" l="1"/>
  <c r="B32" i="19"/>
  <c r="B26" i="19"/>
  <c r="B21" i="18"/>
  <c r="C12" i="8"/>
  <c r="E7" i="8"/>
  <c r="E5" i="8" s="1"/>
  <c r="D9" i="8"/>
  <c r="C9" i="8" s="1"/>
  <c r="D11" i="8"/>
  <c r="B11" i="19"/>
  <c r="B19" i="21"/>
  <c r="E11" i="8"/>
  <c r="F7" i="8"/>
  <c r="F9" i="8"/>
  <c r="F5" i="8" s="1"/>
  <c r="F11" i="8"/>
  <c r="B31" i="17"/>
  <c r="B23" i="17"/>
  <c r="E9" i="8"/>
  <c r="D8" i="8"/>
  <c r="D10" i="8"/>
  <c r="C10" i="8" s="1"/>
  <c r="F28" i="8"/>
  <c r="B12" i="19"/>
  <c r="B30" i="19"/>
  <c r="F6" i="8"/>
  <c r="F8" i="8"/>
  <c r="F10" i="8"/>
  <c r="E8" i="8"/>
  <c r="E10" i="8"/>
  <c r="B29" i="19"/>
  <c r="D3" i="21"/>
  <c r="B24" i="17"/>
  <c r="B25" i="19"/>
  <c r="B34" i="19"/>
  <c r="D28" i="8"/>
  <c r="B30" i="17"/>
  <c r="B28" i="19"/>
  <c r="F32" i="8"/>
  <c r="B27" i="19"/>
  <c r="B24" i="19"/>
  <c r="B22" i="19"/>
  <c r="B21" i="19"/>
  <c r="B20" i="19"/>
  <c r="B17" i="19"/>
  <c r="B16" i="19"/>
  <c r="B15" i="19"/>
  <c r="B14" i="19"/>
  <c r="B13" i="19"/>
  <c r="B10" i="19"/>
  <c r="B9" i="19"/>
  <c r="B8" i="19"/>
  <c r="C4" i="19"/>
  <c r="E4" i="19"/>
  <c r="B7" i="19"/>
  <c r="E77" i="6"/>
  <c r="D77" i="6"/>
  <c r="D4" i="19"/>
  <c r="B6" i="19"/>
  <c r="B5" i="19"/>
  <c r="B33" i="18"/>
  <c r="B29" i="18"/>
  <c r="B25" i="18"/>
  <c r="B17" i="18"/>
  <c r="B13" i="18"/>
  <c r="B9" i="18"/>
  <c r="R4" i="18"/>
  <c r="F69" i="6"/>
  <c r="E4" i="18"/>
  <c r="D4" i="18"/>
  <c r="B5" i="18"/>
  <c r="C4" i="18"/>
  <c r="B35" i="17"/>
  <c r="B34" i="17"/>
  <c r="B32" i="17"/>
  <c r="B29" i="17"/>
  <c r="B28" i="17"/>
  <c r="B27" i="17"/>
  <c r="B26" i="17"/>
  <c r="B25" i="17"/>
  <c r="B22" i="17"/>
  <c r="B21" i="17"/>
  <c r="B20" i="17"/>
  <c r="B19" i="17"/>
  <c r="B18" i="17"/>
  <c r="B33" i="17"/>
  <c r="C68" i="6"/>
  <c r="C66" i="6"/>
  <c r="E61" i="6"/>
  <c r="C67" i="6"/>
  <c r="C64" i="6"/>
  <c r="D4" i="17"/>
  <c r="C63" i="6"/>
  <c r="E4" i="17"/>
  <c r="C4" i="17"/>
  <c r="E35" i="8"/>
  <c r="E34" i="8"/>
  <c r="D61" i="6"/>
  <c r="F30" i="8"/>
  <c r="F77" i="6"/>
  <c r="F33" i="8"/>
  <c r="E36" i="8"/>
  <c r="C65" i="6"/>
  <c r="F31" i="8"/>
  <c r="D31" i="8"/>
  <c r="E69" i="6"/>
  <c r="D30" i="8"/>
  <c r="N4" i="18"/>
  <c r="AD4" i="18"/>
  <c r="B8" i="18"/>
  <c r="B12" i="18"/>
  <c r="B16" i="18"/>
  <c r="B20" i="18"/>
  <c r="B24" i="18"/>
  <c r="B28" i="18"/>
  <c r="B32" i="18"/>
  <c r="F36" i="8"/>
  <c r="E30" i="8"/>
  <c r="F35" i="8"/>
  <c r="D73" i="6"/>
  <c r="D33" i="8" s="1"/>
  <c r="E31" i="8"/>
  <c r="D34" i="8"/>
  <c r="F4" i="18"/>
  <c r="V4" i="18"/>
  <c r="B6" i="18"/>
  <c r="B10" i="18"/>
  <c r="B14" i="18"/>
  <c r="B18" i="18"/>
  <c r="B22" i="18"/>
  <c r="B26" i="18"/>
  <c r="B30" i="18"/>
  <c r="B34" i="18"/>
  <c r="D72" i="6"/>
  <c r="D32" i="8" s="1"/>
  <c r="D76" i="6"/>
  <c r="D36" i="8" s="1"/>
  <c r="E32" i="8"/>
  <c r="J4" i="18"/>
  <c r="Z4" i="18"/>
  <c r="B7" i="18"/>
  <c r="B11" i="18"/>
  <c r="B15" i="18"/>
  <c r="B19" i="18"/>
  <c r="B23" i="18"/>
  <c r="B27" i="18"/>
  <c r="B31" i="18"/>
  <c r="D75" i="6"/>
  <c r="F26" i="8"/>
  <c r="F22" i="8"/>
  <c r="E25" i="8"/>
  <c r="E22" i="8"/>
  <c r="E23" i="8"/>
  <c r="E24" i="8"/>
  <c r="E27" i="8"/>
  <c r="D27" i="8"/>
  <c r="E26" i="8"/>
  <c r="F23" i="8"/>
  <c r="D23" i="8"/>
  <c r="D22" i="8"/>
  <c r="F45" i="6"/>
  <c r="F24" i="8"/>
  <c r="F27" i="8"/>
  <c r="F25" i="8"/>
  <c r="E45" i="6"/>
  <c r="D45" i="6"/>
  <c r="D25" i="8"/>
  <c r="D26" i="8"/>
  <c r="C44" i="6"/>
  <c r="E28" i="8"/>
  <c r="C28" i="8" s="1"/>
  <c r="F4" i="20"/>
  <c r="C36" i="6"/>
  <c r="F20" i="8"/>
  <c r="AD4" i="20"/>
  <c r="D4" i="20"/>
  <c r="Z4" i="20"/>
  <c r="D35" i="6"/>
  <c r="V4" i="20"/>
  <c r="R4" i="20"/>
  <c r="D33" i="6"/>
  <c r="B10" i="20"/>
  <c r="B18" i="20"/>
  <c r="B22" i="20"/>
  <c r="B34" i="20"/>
  <c r="N4" i="20"/>
  <c r="E4" i="20"/>
  <c r="D32" i="6"/>
  <c r="B5" i="20"/>
  <c r="B14" i="20"/>
  <c r="B30" i="20"/>
  <c r="B32" i="20"/>
  <c r="J4" i="20"/>
  <c r="B6" i="20"/>
  <c r="B15" i="20"/>
  <c r="B17" i="20"/>
  <c r="B26" i="20"/>
  <c r="B27" i="20"/>
  <c r="B29" i="20"/>
  <c r="B31" i="20"/>
  <c r="C4" i="20"/>
  <c r="B9" i="20"/>
  <c r="B12" i="20"/>
  <c r="B23" i="20"/>
  <c r="B25" i="20"/>
  <c r="B28" i="20"/>
  <c r="D30" i="6"/>
  <c r="B8" i="20"/>
  <c r="B19" i="20"/>
  <c r="B21" i="20"/>
  <c r="B24" i="20"/>
  <c r="B20" i="20"/>
  <c r="B33" i="20"/>
  <c r="B11" i="20"/>
  <c r="B13" i="20"/>
  <c r="B16" i="20"/>
  <c r="B7" i="20"/>
  <c r="D20" i="8"/>
  <c r="E20" i="8"/>
  <c r="E13" i="6"/>
  <c r="F13" i="6"/>
  <c r="D13" i="6"/>
  <c r="C6" i="8"/>
  <c r="C11" i="8"/>
  <c r="F5" i="6"/>
  <c r="E5" i="6"/>
  <c r="F34" i="8"/>
  <c r="E33" i="8"/>
  <c r="F17" i="8"/>
  <c r="D5" i="6"/>
  <c r="B17" i="17"/>
  <c r="B13" i="17"/>
  <c r="B9" i="17"/>
  <c r="B15" i="17"/>
  <c r="B11" i="17"/>
  <c r="B7" i="17"/>
  <c r="B14" i="17"/>
  <c r="B10" i="17"/>
  <c r="B6" i="17"/>
  <c r="B16" i="17"/>
  <c r="B12" i="17"/>
  <c r="B8" i="17"/>
  <c r="B5" i="17"/>
  <c r="C46" i="6"/>
  <c r="AD4" i="14"/>
  <c r="F37" i="6"/>
  <c r="B6" i="14"/>
  <c r="B33" i="14"/>
  <c r="B25" i="14"/>
  <c r="E37" i="6"/>
  <c r="B26" i="14"/>
  <c r="B18" i="14"/>
  <c r="L16" i="6"/>
  <c r="E29" i="6"/>
  <c r="B5" i="12"/>
  <c r="F4" i="17"/>
  <c r="J4" i="17"/>
  <c r="Z4" i="17"/>
  <c r="R4" i="17"/>
  <c r="V4" i="17"/>
  <c r="N4" i="17"/>
  <c r="AD4" i="17"/>
  <c r="C58" i="6"/>
  <c r="C60" i="6"/>
  <c r="C59" i="6"/>
  <c r="F53" i="6"/>
  <c r="D53" i="6"/>
  <c r="E53" i="6"/>
  <c r="C52" i="6"/>
  <c r="C51" i="6"/>
  <c r="R4" i="16"/>
  <c r="V4" i="16"/>
  <c r="AD4" i="16"/>
  <c r="Z4" i="16"/>
  <c r="B27" i="16"/>
  <c r="B31" i="16"/>
  <c r="N4" i="16"/>
  <c r="D4" i="16"/>
  <c r="C4" i="16"/>
  <c r="B11" i="16"/>
  <c r="B13" i="16"/>
  <c r="B19" i="16"/>
  <c r="B23" i="16"/>
  <c r="B25" i="16"/>
  <c r="B7" i="16"/>
  <c r="B9" i="16"/>
  <c r="B32" i="16"/>
  <c r="B34" i="16"/>
  <c r="J4" i="16"/>
  <c r="B6" i="16"/>
  <c r="B15" i="16"/>
  <c r="B16" i="16"/>
  <c r="B18" i="16"/>
  <c r="F4" i="16"/>
  <c r="B8" i="16"/>
  <c r="B10" i="16"/>
  <c r="B17" i="16"/>
  <c r="B24" i="16"/>
  <c r="B26" i="16"/>
  <c r="B33" i="16"/>
  <c r="B20" i="16"/>
  <c r="B22" i="16"/>
  <c r="B29" i="16"/>
  <c r="B5" i="16"/>
  <c r="E4" i="16"/>
  <c r="B12" i="16"/>
  <c r="B14" i="16"/>
  <c r="B21" i="16"/>
  <c r="B28" i="16"/>
  <c r="B30" i="16"/>
  <c r="B32" i="15"/>
  <c r="Z4" i="15"/>
  <c r="B34" i="14"/>
  <c r="B30" i="14"/>
  <c r="AD4" i="15"/>
  <c r="V4" i="15"/>
  <c r="R4" i="15"/>
  <c r="B5" i="15"/>
  <c r="N4" i="15"/>
  <c r="B11" i="15"/>
  <c r="B16" i="15"/>
  <c r="B28" i="15"/>
  <c r="B30" i="15"/>
  <c r="J4" i="15"/>
  <c r="B8" i="15"/>
  <c r="B12" i="15"/>
  <c r="B14" i="15"/>
  <c r="B19" i="15"/>
  <c r="B27" i="15"/>
  <c r="B21" i="15"/>
  <c r="B7" i="15"/>
  <c r="B24" i="15"/>
  <c r="B20" i="15"/>
  <c r="B35" i="15"/>
  <c r="F4" i="15"/>
  <c r="D4" i="15"/>
  <c r="B10" i="15"/>
  <c r="B15" i="15"/>
  <c r="B17" i="15"/>
  <c r="B26" i="15"/>
  <c r="B33" i="15"/>
  <c r="C4" i="15"/>
  <c r="B6" i="15"/>
  <c r="E4" i="15"/>
  <c r="B13" i="15"/>
  <c r="B22" i="15"/>
  <c r="B29" i="15"/>
  <c r="B31" i="15"/>
  <c r="B9" i="15"/>
  <c r="B18" i="15"/>
  <c r="B23" i="15"/>
  <c r="B25" i="15"/>
  <c r="B34" i="15"/>
  <c r="B29" i="14"/>
  <c r="B22" i="14"/>
  <c r="B21" i="14"/>
  <c r="B17" i="14"/>
  <c r="B14" i="14"/>
  <c r="B13" i="14"/>
  <c r="B10" i="14"/>
  <c r="D4" i="14"/>
  <c r="B9" i="14"/>
  <c r="B8" i="14"/>
  <c r="C4" i="14"/>
  <c r="N4" i="14"/>
  <c r="B7" i="14"/>
  <c r="B32" i="14"/>
  <c r="B28" i="14"/>
  <c r="B24" i="14"/>
  <c r="B20" i="14"/>
  <c r="B16" i="14"/>
  <c r="B12" i="14"/>
  <c r="E4" i="14"/>
  <c r="B35" i="14"/>
  <c r="B31" i="14"/>
  <c r="B27" i="14"/>
  <c r="B23" i="14"/>
  <c r="B19" i="14"/>
  <c r="B15" i="14"/>
  <c r="B11" i="14"/>
  <c r="B5" i="14"/>
  <c r="Z4" i="14"/>
  <c r="R4" i="14"/>
  <c r="D40" i="6"/>
  <c r="D24" i="8" s="1"/>
  <c r="V4" i="14"/>
  <c r="C43" i="6"/>
  <c r="J4" i="14"/>
  <c r="F4" i="14"/>
  <c r="C34" i="6"/>
  <c r="F29" i="6"/>
  <c r="B35" i="12"/>
  <c r="B18" i="12"/>
  <c r="B9" i="12"/>
  <c r="B25" i="12"/>
  <c r="B27" i="12"/>
  <c r="B33" i="12"/>
  <c r="B20" i="12"/>
  <c r="B13" i="12"/>
  <c r="B7" i="12"/>
  <c r="B17" i="12"/>
  <c r="B21" i="12"/>
  <c r="B23" i="12"/>
  <c r="B14" i="12"/>
  <c r="B29" i="12"/>
  <c r="B30" i="12"/>
  <c r="B6" i="12"/>
  <c r="B8" i="12"/>
  <c r="B15" i="12"/>
  <c r="B19" i="12"/>
  <c r="B26" i="12"/>
  <c r="B28" i="12"/>
  <c r="B11" i="12"/>
  <c r="B22" i="12"/>
  <c r="B24" i="12"/>
  <c r="B31" i="12"/>
  <c r="B10" i="12"/>
  <c r="B12" i="12"/>
  <c r="B32" i="12"/>
  <c r="B16" i="12"/>
  <c r="D35" i="8" l="1"/>
  <c r="D29" i="8" s="1"/>
  <c r="C75" i="6"/>
  <c r="C8" i="8"/>
  <c r="F11" i="9"/>
  <c r="M13" i="6"/>
  <c r="E3" i="21"/>
  <c r="B3" i="21" s="1"/>
  <c r="B9" i="21"/>
  <c r="B7" i="21"/>
  <c r="B6" i="21"/>
  <c r="B4" i="19"/>
  <c r="B4" i="18"/>
  <c r="B4" i="17"/>
  <c r="F61" i="6"/>
  <c r="C62" i="6"/>
  <c r="C32" i="8"/>
  <c r="C36" i="8"/>
  <c r="C34" i="8"/>
  <c r="C31" i="8"/>
  <c r="C33" i="8"/>
  <c r="E29" i="8"/>
  <c r="D69" i="6"/>
  <c r="F29" i="8"/>
  <c r="C30" i="8"/>
  <c r="C22" i="8"/>
  <c r="C23" i="8"/>
  <c r="C24" i="8"/>
  <c r="C26" i="8"/>
  <c r="C27" i="8"/>
  <c r="F21" i="8"/>
  <c r="C25" i="8"/>
  <c r="E21" i="8"/>
  <c r="D21" i="8"/>
  <c r="D29" i="6"/>
  <c r="B4" i="20"/>
  <c r="C20" i="8"/>
  <c r="D7" i="8"/>
  <c r="D37" i="6"/>
  <c r="B4" i="16"/>
  <c r="B4" i="15"/>
  <c r="B4" i="14"/>
  <c r="AD4" i="12"/>
  <c r="C83" i="6"/>
  <c r="C82" i="6"/>
  <c r="C81" i="6"/>
  <c r="C80" i="6"/>
  <c r="C79" i="6"/>
  <c r="C78" i="6"/>
  <c r="C74" i="6"/>
  <c r="C73" i="6"/>
  <c r="C72" i="6"/>
  <c r="C71" i="6"/>
  <c r="C70" i="6"/>
  <c r="C57" i="6"/>
  <c r="C56" i="6"/>
  <c r="C55" i="6"/>
  <c r="C54" i="6"/>
  <c r="C50" i="6"/>
  <c r="C49" i="6"/>
  <c r="C48" i="6"/>
  <c r="C47" i="6"/>
  <c r="C42" i="6"/>
  <c r="C41" i="6"/>
  <c r="C32" i="6"/>
  <c r="C33" i="6"/>
  <c r="C35" i="8" l="1"/>
  <c r="C29" i="8" s="1"/>
  <c r="B8" i="21"/>
  <c r="B5" i="21"/>
  <c r="B4" i="21"/>
  <c r="B11" i="7"/>
  <c r="C53" i="6"/>
  <c r="C21" i="8"/>
  <c r="H4" i="7"/>
  <c r="C45" i="6"/>
  <c r="C7" i="8"/>
  <c r="C5" i="8" s="1"/>
  <c r="D5" i="8"/>
  <c r="L4" i="7"/>
  <c r="C77" i="6"/>
  <c r="C69" i="6"/>
  <c r="AC4" i="12"/>
  <c r="F27" i="6" s="1"/>
  <c r="F19" i="8" s="1"/>
  <c r="J4" i="7"/>
  <c r="C61" i="6"/>
  <c r="I4" i="7"/>
  <c r="K4" i="7"/>
  <c r="C31" i="6"/>
  <c r="C40" i="6"/>
  <c r="C39" i="6"/>
  <c r="C38" i="6"/>
  <c r="C35" i="6"/>
  <c r="C30" i="6"/>
  <c r="C13" i="6" l="1"/>
  <c r="C5" i="6"/>
  <c r="F13" i="9"/>
  <c r="M15" i="6"/>
  <c r="G4" i="7"/>
  <c r="C37" i="6"/>
  <c r="AB4" i="12"/>
  <c r="E27" i="6" s="1"/>
  <c r="E19" i="8" s="1"/>
  <c r="D4" i="7"/>
  <c r="C29" i="6"/>
  <c r="F4" i="7"/>
  <c r="L15" i="6" l="1"/>
  <c r="D13" i="9"/>
  <c r="AA4" i="12"/>
  <c r="C4" i="7"/>
  <c r="Z4" i="12" l="1"/>
  <c r="D27" i="6"/>
  <c r="D19" i="8" s="1"/>
  <c r="Y4" i="12"/>
  <c r="F26" i="6" s="1"/>
  <c r="F18" i="8" s="1"/>
  <c r="C19" i="8" l="1"/>
  <c r="C13" i="9"/>
  <c r="E13" i="9" s="1"/>
  <c r="K15" i="6"/>
  <c r="O15" i="6" s="1"/>
  <c r="C27" i="6"/>
  <c r="E10" i="7" s="1"/>
  <c r="B10" i="7" s="1"/>
  <c r="M14" i="6"/>
  <c r="F12" i="9"/>
  <c r="X4" i="12"/>
  <c r="E26" i="6" s="1"/>
  <c r="E18" i="8" s="1"/>
  <c r="D12" i="9" l="1"/>
  <c r="L14" i="6"/>
  <c r="W4" i="12"/>
  <c r="V4" i="12" l="1"/>
  <c r="D26" i="6"/>
  <c r="D18" i="8" s="1"/>
  <c r="T4" i="12"/>
  <c r="E25" i="6" s="1"/>
  <c r="E17" i="8" l="1"/>
  <c r="C18" i="8"/>
  <c r="C26" i="6"/>
  <c r="E9" i="7" s="1"/>
  <c r="B9" i="7" s="1"/>
  <c r="C12" i="9"/>
  <c r="E12" i="9" s="1"/>
  <c r="K14" i="6"/>
  <c r="O14" i="6" s="1"/>
  <c r="D11" i="9"/>
  <c r="L13" i="6"/>
  <c r="S4" i="12"/>
  <c r="R4" i="12" l="1"/>
  <c r="D25" i="6"/>
  <c r="Q4" i="12"/>
  <c r="F24" i="6" s="1"/>
  <c r="F16" i="8" s="1"/>
  <c r="D17" i="8" l="1"/>
  <c r="C11" i="9"/>
  <c r="E11" i="9" s="1"/>
  <c r="K13" i="6"/>
  <c r="O13" i="6" s="1"/>
  <c r="C25" i="6"/>
  <c r="F10" i="9"/>
  <c r="M11" i="6"/>
  <c r="P4" i="12"/>
  <c r="E24" i="6" s="1"/>
  <c r="E16" i="8" s="1"/>
  <c r="C17" i="8" l="1"/>
  <c r="E8" i="7"/>
  <c r="B8" i="7" s="1"/>
  <c r="D10" i="9"/>
  <c r="L11" i="6"/>
  <c r="O4" i="12"/>
  <c r="N4" i="12" l="1"/>
  <c r="D24" i="6"/>
  <c r="D16" i="8" s="1"/>
  <c r="M4" i="12"/>
  <c r="F23" i="6" s="1"/>
  <c r="C16" i="8" l="1"/>
  <c r="F15" i="8"/>
  <c r="C10" i="9"/>
  <c r="E10" i="9" s="1"/>
  <c r="K11" i="6"/>
  <c r="O11" i="6" s="1"/>
  <c r="C24" i="6"/>
  <c r="E7" i="7" s="1"/>
  <c r="B7" i="7" s="1"/>
  <c r="M10" i="6"/>
  <c r="F9" i="9"/>
  <c r="L4" i="12"/>
  <c r="E23" i="6" s="1"/>
  <c r="E15" i="8" l="1"/>
  <c r="L10" i="6"/>
  <c r="D9" i="9"/>
  <c r="K4" i="12"/>
  <c r="J4" i="12" l="1"/>
  <c r="D23" i="6"/>
  <c r="I4" i="12"/>
  <c r="F22" i="6" s="1"/>
  <c r="F14" i="8" l="1"/>
  <c r="F21" i="6"/>
  <c r="F4" i="6" s="1"/>
  <c r="D15" i="8"/>
  <c r="C9" i="9"/>
  <c r="E9" i="9" s="1"/>
  <c r="K10" i="6"/>
  <c r="O10" i="6" s="1"/>
  <c r="C23" i="6"/>
  <c r="M9" i="6"/>
  <c r="M17" i="6" s="1"/>
  <c r="F8" i="9"/>
  <c r="F15" i="9" s="1"/>
  <c r="H4" i="12"/>
  <c r="E22" i="6" s="1"/>
  <c r="F13" i="8" l="1"/>
  <c r="F4" i="8" s="1"/>
  <c r="C15" i="8"/>
  <c r="E14" i="8"/>
  <c r="E21" i="6"/>
  <c r="E4" i="6" s="1"/>
  <c r="E6" i="7"/>
  <c r="B6" i="7" s="1"/>
  <c r="L9" i="6"/>
  <c r="L17" i="6" s="1"/>
  <c r="D8" i="9"/>
  <c r="D15" i="9" s="1"/>
  <c r="G4" i="12"/>
  <c r="E13" i="8" l="1"/>
  <c r="E4" i="8" s="1"/>
  <c r="F4" i="12"/>
  <c r="D22" i="6"/>
  <c r="E4" i="12"/>
  <c r="D14" i="8" l="1"/>
  <c r="D21" i="6"/>
  <c r="D4" i="6" s="1"/>
  <c r="C4" i="6" s="1"/>
  <c r="K9" i="6"/>
  <c r="C8" i="9"/>
  <c r="C22" i="6"/>
  <c r="C21" i="6" s="1"/>
  <c r="D4" i="12"/>
  <c r="D13" i="8" l="1"/>
  <c r="D4" i="8" s="1"/>
  <c r="C4" i="8" s="1"/>
  <c r="C14" i="8"/>
  <c r="C13" i="8" s="1"/>
  <c r="E8" i="9"/>
  <c r="E15" i="9" s="1"/>
  <c r="C15" i="9"/>
  <c r="O9" i="6"/>
  <c r="K17" i="6"/>
  <c r="O17" i="6" s="1"/>
  <c r="E5" i="7"/>
  <c r="C4" i="12"/>
  <c r="B4" i="12" s="1"/>
  <c r="B34" i="12"/>
  <c r="E4" i="7" l="1"/>
  <c r="B5" i="7"/>
  <c r="B4" i="7" s="1"/>
</calcChain>
</file>

<file path=xl/sharedStrings.xml><?xml version="1.0" encoding="utf-8"?>
<sst xmlns="http://schemas.openxmlformats.org/spreadsheetml/2006/main" count="730" uniqueCount="104">
  <si>
    <t>5월</t>
  </si>
  <si>
    <t>6월</t>
  </si>
  <si>
    <t>월별</t>
    <phoneticPr fontId="1" type="noConversion"/>
  </si>
  <si>
    <t>총계</t>
    <phoneticPr fontId="1" type="noConversion"/>
  </si>
  <si>
    <t>경정비(수리)</t>
    <phoneticPr fontId="1" type="noConversion"/>
  </si>
  <si>
    <t>비고</t>
    <phoneticPr fontId="1" type="noConversion"/>
  </si>
  <si>
    <t>소계</t>
    <phoneticPr fontId="1" type="noConversion"/>
  </si>
  <si>
    <t>장소</t>
    <phoneticPr fontId="1" type="noConversion"/>
  </si>
  <si>
    <t>상동역</t>
    <phoneticPr fontId="1" type="noConversion"/>
  </si>
  <si>
    <t>신중동역</t>
    <phoneticPr fontId="1" type="noConversion"/>
  </si>
  <si>
    <t>3월</t>
    <phoneticPr fontId="1" type="noConversion"/>
  </si>
  <si>
    <t>4월</t>
    <phoneticPr fontId="1" type="noConversion"/>
  </si>
  <si>
    <t>(단위: 건수)</t>
    <phoneticPr fontId="1" type="noConversion"/>
  </si>
  <si>
    <t>장기대여
(1개월)</t>
    <phoneticPr fontId="1" type="noConversion"/>
  </si>
  <si>
    <t>1일대여</t>
    <phoneticPr fontId="1" type="noConversion"/>
  </si>
  <si>
    <t>시청역</t>
    <phoneticPr fontId="1" type="noConversion"/>
  </si>
  <si>
    <t>합계</t>
    <phoneticPr fontId="1" type="noConversion"/>
  </si>
  <si>
    <t>5월</t>
    <phoneticPr fontId="1" type="noConversion"/>
  </si>
  <si>
    <t>6월</t>
    <phoneticPr fontId="1" type="noConversion"/>
  </si>
  <si>
    <t>4월</t>
  </si>
  <si>
    <t>7월</t>
  </si>
  <si>
    <t>8월</t>
  </si>
  <si>
    <t>3월</t>
    <phoneticPr fontId="1" type="noConversion"/>
  </si>
  <si>
    <t>9월</t>
  </si>
  <si>
    <t>10월</t>
  </si>
  <si>
    <t>11월</t>
  </si>
  <si>
    <t>12월</t>
  </si>
  <si>
    <t>시청역</t>
    <phoneticPr fontId="1" type="noConversion"/>
  </si>
  <si>
    <t>운영장소</t>
    <phoneticPr fontId="1" type="noConversion"/>
  </si>
  <si>
    <t>부천역</t>
    <phoneticPr fontId="1" type="noConversion"/>
  </si>
  <si>
    <t>송내역</t>
    <phoneticPr fontId="1" type="noConversion"/>
  </si>
  <si>
    <t>부천역</t>
    <phoneticPr fontId="1" type="noConversion"/>
  </si>
  <si>
    <t>송내역</t>
    <phoneticPr fontId="1" type="noConversion"/>
  </si>
  <si>
    <t>1/4분기</t>
    <phoneticPr fontId="1" type="noConversion"/>
  </si>
  <si>
    <t>2/4분기</t>
    <phoneticPr fontId="1" type="noConversion"/>
  </si>
  <si>
    <t>7월</t>
    <phoneticPr fontId="1" type="noConversion"/>
  </si>
  <si>
    <t>송내역</t>
    <phoneticPr fontId="1" type="noConversion"/>
  </si>
  <si>
    <t>부천시청</t>
    <phoneticPr fontId="1" type="noConversion"/>
  </si>
  <si>
    <t>3/4분기</t>
    <phoneticPr fontId="1" type="noConversion"/>
  </si>
  <si>
    <t>4/4분기</t>
    <phoneticPr fontId="1" type="noConversion"/>
  </si>
  <si>
    <t>신중동역</t>
    <phoneticPr fontId="1" type="noConversion"/>
  </si>
  <si>
    <t>부천역</t>
    <phoneticPr fontId="1" type="noConversion"/>
  </si>
  <si>
    <t>송내역</t>
    <phoneticPr fontId="1" type="noConversion"/>
  </si>
  <si>
    <t>부천시청</t>
    <phoneticPr fontId="1" type="noConversion"/>
  </si>
  <si>
    <t>부천시청</t>
    <phoneticPr fontId="1" type="noConversion"/>
  </si>
  <si>
    <t>굴포천</t>
    <phoneticPr fontId="1" type="noConversion"/>
  </si>
  <si>
    <t>부천시청</t>
    <phoneticPr fontId="1" type="noConversion"/>
  </si>
  <si>
    <t>상동역</t>
    <phoneticPr fontId="1" type="noConversion"/>
  </si>
  <si>
    <t>시청역</t>
    <phoneticPr fontId="1" type="noConversion"/>
  </si>
  <si>
    <t>신중동역</t>
    <phoneticPr fontId="1" type="noConversion"/>
  </si>
  <si>
    <t>부천역</t>
    <phoneticPr fontId="1" type="noConversion"/>
  </si>
  <si>
    <t>송내역</t>
    <phoneticPr fontId="1" type="noConversion"/>
  </si>
  <si>
    <t>대여합계</t>
    <phoneticPr fontId="1" type="noConversion"/>
  </si>
  <si>
    <t>장기대여합계</t>
    <phoneticPr fontId="1" type="noConversion"/>
  </si>
  <si>
    <t>1일대여합계</t>
    <phoneticPr fontId="1" type="noConversion"/>
  </si>
  <si>
    <t>경정비 합계</t>
    <phoneticPr fontId="1" type="noConversion"/>
  </si>
  <si>
    <t>시청역</t>
    <phoneticPr fontId="1" type="noConversion"/>
  </si>
  <si>
    <t>상동역</t>
    <phoneticPr fontId="1" type="noConversion"/>
  </si>
  <si>
    <t>신중동역</t>
    <phoneticPr fontId="1" type="noConversion"/>
  </si>
  <si>
    <t>부천역</t>
    <phoneticPr fontId="1" type="noConversion"/>
  </si>
  <si>
    <t>송내역</t>
    <phoneticPr fontId="1" type="noConversion"/>
  </si>
  <si>
    <t>부천시청</t>
    <phoneticPr fontId="1" type="noConversion"/>
  </si>
  <si>
    <t>굴포천</t>
    <phoneticPr fontId="1" type="noConversion"/>
  </si>
  <si>
    <t>장기대여</t>
    <phoneticPr fontId="1" type="noConversion"/>
  </si>
  <si>
    <t>1일대여</t>
    <phoneticPr fontId="1" type="noConversion"/>
  </si>
  <si>
    <t>경정비</t>
    <phoneticPr fontId="1" type="noConversion"/>
  </si>
  <si>
    <t>계</t>
    <phoneticPr fontId="1" type="noConversion"/>
  </si>
  <si>
    <t>일일대여</t>
    <phoneticPr fontId="1" type="noConversion"/>
  </si>
  <si>
    <t>경정비
(수리)</t>
    <phoneticPr fontId="1" type="noConversion"/>
  </si>
  <si>
    <t>일별</t>
    <phoneticPr fontId="1" type="noConversion"/>
  </si>
  <si>
    <t>계</t>
    <phoneticPr fontId="1" type="noConversion"/>
  </si>
  <si>
    <t>굴포천</t>
    <phoneticPr fontId="1" type="noConversion"/>
  </si>
  <si>
    <t>상동역</t>
    <phoneticPr fontId="1" type="noConversion"/>
  </si>
  <si>
    <t>상동</t>
    <phoneticPr fontId="1" type="noConversion"/>
  </si>
  <si>
    <t>신중동</t>
    <phoneticPr fontId="1" type="noConversion"/>
  </si>
  <si>
    <t>심곡동</t>
    <phoneticPr fontId="1" type="noConversion"/>
  </si>
  <si>
    <t>부천동</t>
    <phoneticPr fontId="1" type="noConversion"/>
  </si>
  <si>
    <t>중동</t>
    <phoneticPr fontId="1" type="noConversion"/>
  </si>
  <si>
    <t>대산동</t>
    <phoneticPr fontId="1" type="noConversion"/>
  </si>
  <si>
    <t>소사본동</t>
    <phoneticPr fontId="1" type="noConversion"/>
  </si>
  <si>
    <t>범안동</t>
    <phoneticPr fontId="1" type="noConversion"/>
  </si>
  <si>
    <t>성곡동</t>
    <phoneticPr fontId="1" type="noConversion"/>
  </si>
  <si>
    <t>오정동</t>
    <phoneticPr fontId="1" type="noConversion"/>
  </si>
  <si>
    <t>2020년 공공자전거 무료대여소 운영 실적(월별)</t>
    <phoneticPr fontId="1" type="noConversion"/>
  </si>
  <si>
    <t>2020년</t>
    <phoneticPr fontId="1" type="noConversion"/>
  </si>
  <si>
    <t>2020년 공공자전거 무료대여소 운영 실적(분기별)</t>
    <phoneticPr fontId="1" type="noConversion"/>
  </si>
  <si>
    <t>2월</t>
    <phoneticPr fontId="1" type="noConversion"/>
  </si>
  <si>
    <t>부천동</t>
    <phoneticPr fontId="1" type="noConversion"/>
  </si>
  <si>
    <t>중동</t>
    <phoneticPr fontId="1" type="noConversion"/>
  </si>
  <si>
    <t>상동</t>
    <phoneticPr fontId="1" type="noConversion"/>
  </si>
  <si>
    <t>소사본동</t>
  </si>
  <si>
    <t>범안동</t>
    <phoneticPr fontId="1" type="noConversion"/>
  </si>
  <si>
    <t>성곡동</t>
    <phoneticPr fontId="1" type="noConversion"/>
  </si>
  <si>
    <t>오정동</t>
    <phoneticPr fontId="1" type="noConversion"/>
  </si>
  <si>
    <t>센터</t>
    <phoneticPr fontId="1" type="noConversion"/>
  </si>
  <si>
    <t>방치자전거 수거 실적현황</t>
    <phoneticPr fontId="1" type="noConversion"/>
  </si>
  <si>
    <t>방치자전거 매각 현황</t>
    <phoneticPr fontId="1" type="noConversion"/>
  </si>
  <si>
    <t>어린이용</t>
    <phoneticPr fontId="1" type="noConversion"/>
  </si>
  <si>
    <t>성인용</t>
    <phoneticPr fontId="1" type="noConversion"/>
  </si>
  <si>
    <t>매각금액(원)</t>
    <phoneticPr fontId="1" type="noConversion"/>
  </si>
  <si>
    <t>신중동</t>
    <phoneticPr fontId="1" type="noConversion"/>
  </si>
  <si>
    <t>민원실</t>
    <phoneticPr fontId="1" type="noConversion"/>
  </si>
  <si>
    <t>2020년 공공자전거 무료대여소 운영 실적 (대여소별)</t>
    <phoneticPr fontId="1" type="noConversion"/>
  </si>
  <si>
    <r>
      <t xml:space="preserve">(단위: 건수)                                                                                                                                                                        </t>
    </r>
    <r>
      <rPr>
        <sz val="11"/>
        <color theme="1"/>
        <rFont val="맑은 고딕"/>
        <family val="3"/>
        <charset val="129"/>
        <scheme val="minor"/>
      </rPr>
      <t xml:space="preserve"> 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</si>
</sst>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176" formatCode="0_ "/>
  </numFmts>
  <fonts count="19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3"/>
      <color rgb="FF0000FF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sz val="12"/>
      <color rgb="FF000000"/>
      <name val="휴먼명조"/>
      <family val="3"/>
      <charset val="129"/>
    </font>
    <font>
      <b/>
      <sz val="11"/>
      <color rgb="FF0000FF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color rgb="FF0000FF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rgb="FFFDE9D9"/>
      <name val="맑은 고딕"/>
      <family val="3"/>
      <charset val="129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EBF1DE"/>
        <bgColor indexed="64"/>
      </patternFill>
    </fill>
  </fills>
  <borders count="3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41" fontId="6" fillId="0" borderId="0" applyFont="0" applyFill="0" applyBorder="0" applyAlignment="0" applyProtection="0">
      <alignment vertical="center"/>
    </xf>
  </cellStyleXfs>
  <cellXfs count="246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41" fontId="4" fillId="2" borderId="1" xfId="1" applyFont="1" applyFill="1" applyBorder="1" applyAlignment="1">
      <alignment horizontal="center" vertical="center"/>
    </xf>
    <xf numFmtId="41" fontId="4" fillId="3" borderId="3" xfId="1" applyFont="1" applyFill="1" applyBorder="1" applyAlignment="1">
      <alignment horizontal="center" vertical="center"/>
    </xf>
    <xf numFmtId="41" fontId="4" fillId="0" borderId="3" xfId="1" applyFont="1" applyFill="1" applyBorder="1" applyAlignment="1">
      <alignment horizontal="center" vertical="center"/>
    </xf>
    <xf numFmtId="41" fontId="0" fillId="0" borderId="0" xfId="1" applyFont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3" fillId="0" borderId="3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41" fontId="3" fillId="0" borderId="1" xfId="1" applyFont="1" applyBorder="1" applyAlignment="1">
      <alignment horizontal="center" vertical="center"/>
    </xf>
    <xf numFmtId="41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0" borderId="3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41" fontId="3" fillId="0" borderId="0" xfId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Border="1">
      <alignment vertical="center"/>
    </xf>
    <xf numFmtId="0" fontId="0" fillId="0" borderId="0" xfId="0" applyBorder="1">
      <alignment vertical="center"/>
    </xf>
    <xf numFmtId="41" fontId="3" fillId="0" borderId="0" xfId="1" applyFont="1" applyBorder="1">
      <alignment vertical="center"/>
    </xf>
    <xf numFmtId="41" fontId="4" fillId="0" borderId="0" xfId="1" applyFont="1" applyFill="1" applyBorder="1" applyAlignment="1">
      <alignment horizontal="center" vertical="center"/>
    </xf>
    <xf numFmtId="41" fontId="4" fillId="0" borderId="0" xfId="1" applyFont="1" applyFill="1" applyBorder="1" applyAlignment="1">
      <alignment horizontal="right" vertical="center"/>
    </xf>
    <xf numFmtId="41" fontId="3" fillId="0" borderId="0" xfId="1" applyFont="1" applyBorder="1" applyAlignment="1">
      <alignment horizontal="right" vertical="center"/>
    </xf>
    <xf numFmtId="41" fontId="3" fillId="0" borderId="0" xfId="1" applyFont="1" applyFill="1" applyBorder="1" applyAlignment="1">
      <alignment horizontal="right" vertical="center"/>
    </xf>
    <xf numFmtId="0" fontId="0" fillId="0" borderId="0" xfId="0" applyFill="1">
      <alignment vertical="center"/>
    </xf>
    <xf numFmtId="41" fontId="0" fillId="0" borderId="0" xfId="0" applyNumberFormat="1" applyBorder="1">
      <alignment vertical="center"/>
    </xf>
    <xf numFmtId="41" fontId="3" fillId="0" borderId="1" xfId="0" applyNumberFormat="1" applyFont="1" applyBorder="1" applyAlignment="1">
      <alignment horizontal="center" vertical="center"/>
    </xf>
    <xf numFmtId="41" fontId="0" fillId="0" borderId="1" xfId="1" applyFont="1" applyBorder="1">
      <alignment vertical="center"/>
    </xf>
    <xf numFmtId="0" fontId="11" fillId="0" borderId="0" xfId="0" applyFont="1" applyBorder="1" applyAlignment="1">
      <alignment horizontal="center" vertical="center" wrapText="1"/>
    </xf>
    <xf numFmtId="41" fontId="3" fillId="0" borderId="1" xfId="1" applyFont="1" applyFill="1" applyBorder="1" applyAlignment="1">
      <alignment horizontal="center" vertical="center"/>
    </xf>
    <xf numFmtId="41" fontId="3" fillId="0" borderId="1" xfId="0" applyNumberFormat="1" applyFont="1" applyFill="1" applyBorder="1" applyAlignment="1">
      <alignment horizontal="center" vertical="center"/>
    </xf>
    <xf numFmtId="41" fontId="3" fillId="0" borderId="1" xfId="0" applyNumberFormat="1" applyFont="1" applyBorder="1">
      <alignment vertical="center"/>
    </xf>
    <xf numFmtId="0" fontId="0" fillId="5" borderId="0" xfId="0" applyFill="1">
      <alignment vertical="center"/>
    </xf>
    <xf numFmtId="41" fontId="0" fillId="5" borderId="0" xfId="0" applyNumberFormat="1" applyFill="1">
      <alignment vertical="center"/>
    </xf>
    <xf numFmtId="0" fontId="0" fillId="0" borderId="1" xfId="0" applyBorder="1" applyAlignment="1">
      <alignment horizontal="center" vertical="center"/>
    </xf>
    <xf numFmtId="0" fontId="0" fillId="8" borderId="0" xfId="0" applyFill="1">
      <alignment vertical="center"/>
    </xf>
    <xf numFmtId="0" fontId="0" fillId="8" borderId="10" xfId="0" applyFill="1" applyBorder="1" applyAlignment="1">
      <alignment horizontal="center" vertical="center" wrapText="1"/>
    </xf>
    <xf numFmtId="0" fontId="0" fillId="6" borderId="10" xfId="0" applyFill="1" applyBorder="1" applyAlignment="1">
      <alignment horizontal="center" vertical="center"/>
    </xf>
    <xf numFmtId="0" fontId="0" fillId="9" borderId="11" xfId="0" applyFill="1" applyBorder="1" applyAlignment="1">
      <alignment horizontal="center" vertical="center" wrapText="1"/>
    </xf>
    <xf numFmtId="0" fontId="0" fillId="7" borderId="18" xfId="0" applyFill="1" applyBorder="1" applyAlignment="1">
      <alignment horizontal="center" vertical="center"/>
    </xf>
    <xf numFmtId="0" fontId="0" fillId="8" borderId="19" xfId="0" applyFill="1" applyBorder="1" applyAlignment="1">
      <alignment horizontal="center" vertical="center" wrapText="1"/>
    </xf>
    <xf numFmtId="0" fontId="0" fillId="6" borderId="19" xfId="0" applyFill="1" applyBorder="1" applyAlignment="1">
      <alignment horizontal="center" vertical="center"/>
    </xf>
    <xf numFmtId="0" fontId="0" fillId="9" borderId="20" xfId="0" applyFill="1" applyBorder="1" applyAlignment="1">
      <alignment horizontal="center" vertical="center" wrapText="1"/>
    </xf>
    <xf numFmtId="0" fontId="3" fillId="7" borderId="12" xfId="0" applyFont="1" applyFill="1" applyBorder="1">
      <alignment vertical="center"/>
    </xf>
    <xf numFmtId="0" fontId="3" fillId="8" borderId="13" xfId="0" applyFont="1" applyFill="1" applyBorder="1">
      <alignment vertical="center"/>
    </xf>
    <xf numFmtId="0" fontId="3" fillId="6" borderId="13" xfId="0" applyFont="1" applyFill="1" applyBorder="1">
      <alignment vertical="center"/>
    </xf>
    <xf numFmtId="0" fontId="3" fillId="9" borderId="14" xfId="0" applyFont="1" applyFill="1" applyBorder="1">
      <alignment vertical="center"/>
    </xf>
    <xf numFmtId="0" fontId="3" fillId="0" borderId="0" xfId="0" applyFont="1">
      <alignment vertical="center"/>
    </xf>
    <xf numFmtId="0" fontId="12" fillId="0" borderId="1" xfId="0" applyFont="1" applyBorder="1" applyAlignment="1">
      <alignment horizontal="center" vertical="center"/>
    </xf>
    <xf numFmtId="0" fontId="12" fillId="7" borderId="12" xfId="0" applyFont="1" applyFill="1" applyBorder="1">
      <alignment vertical="center"/>
    </xf>
    <xf numFmtId="0" fontId="12" fillId="8" borderId="13" xfId="0" applyFont="1" applyFill="1" applyBorder="1">
      <alignment vertical="center"/>
    </xf>
    <xf numFmtId="0" fontId="12" fillId="6" borderId="13" xfId="0" applyFont="1" applyFill="1" applyBorder="1">
      <alignment vertical="center"/>
    </xf>
    <xf numFmtId="0" fontId="12" fillId="9" borderId="14" xfId="0" applyFont="1" applyFill="1" applyBorder="1">
      <alignment vertical="center"/>
    </xf>
    <xf numFmtId="0" fontId="13" fillId="7" borderId="12" xfId="0" applyFont="1" applyFill="1" applyBorder="1">
      <alignment vertical="center"/>
    </xf>
    <xf numFmtId="0" fontId="13" fillId="8" borderId="13" xfId="0" applyFont="1" applyFill="1" applyBorder="1">
      <alignment vertical="center"/>
    </xf>
    <xf numFmtId="0" fontId="13" fillId="6" borderId="13" xfId="0" applyFont="1" applyFill="1" applyBorder="1">
      <alignment vertical="center"/>
    </xf>
    <xf numFmtId="0" fontId="13" fillId="9" borderId="14" xfId="0" applyFont="1" applyFill="1" applyBorder="1">
      <alignment vertical="center"/>
    </xf>
    <xf numFmtId="0" fontId="13" fillId="0" borderId="1" xfId="0" applyFont="1" applyBorder="1">
      <alignment vertical="center"/>
    </xf>
    <xf numFmtId="0" fontId="13" fillId="0" borderId="0" xfId="0" applyFont="1">
      <alignment vertical="center"/>
    </xf>
    <xf numFmtId="0" fontId="14" fillId="0" borderId="1" xfId="0" applyFont="1" applyBorder="1">
      <alignment vertical="center"/>
    </xf>
    <xf numFmtId="0" fontId="14" fillId="7" borderId="12" xfId="0" applyFont="1" applyFill="1" applyBorder="1">
      <alignment vertical="center"/>
    </xf>
    <xf numFmtId="0" fontId="14" fillId="8" borderId="13" xfId="0" applyFont="1" applyFill="1" applyBorder="1">
      <alignment vertical="center"/>
    </xf>
    <xf numFmtId="0" fontId="14" fillId="6" borderId="13" xfId="0" applyFont="1" applyFill="1" applyBorder="1">
      <alignment vertical="center"/>
    </xf>
    <xf numFmtId="0" fontId="14" fillId="9" borderId="14" xfId="0" applyFont="1" applyFill="1" applyBorder="1">
      <alignment vertical="center"/>
    </xf>
    <xf numFmtId="0" fontId="14" fillId="0" borderId="0" xfId="0" applyFont="1">
      <alignment vertical="center"/>
    </xf>
    <xf numFmtId="0" fontId="15" fillId="7" borderId="12" xfId="0" applyFont="1" applyFill="1" applyBorder="1">
      <alignment vertical="center"/>
    </xf>
    <xf numFmtId="0" fontId="15" fillId="8" borderId="13" xfId="0" applyFont="1" applyFill="1" applyBorder="1">
      <alignment vertical="center"/>
    </xf>
    <xf numFmtId="0" fontId="15" fillId="6" borderId="13" xfId="0" applyFont="1" applyFill="1" applyBorder="1">
      <alignment vertical="center"/>
    </xf>
    <xf numFmtId="0" fontId="15" fillId="9" borderId="14" xfId="0" applyFont="1" applyFill="1" applyBorder="1">
      <alignment vertical="center"/>
    </xf>
    <xf numFmtId="0" fontId="15" fillId="0" borderId="1" xfId="0" applyFont="1" applyBorder="1">
      <alignment vertical="center"/>
    </xf>
    <xf numFmtId="0" fontId="15" fillId="0" borderId="0" xfId="0" applyFont="1">
      <alignment vertical="center"/>
    </xf>
    <xf numFmtId="0" fontId="13" fillId="8" borderId="16" xfId="0" applyFont="1" applyFill="1" applyBorder="1">
      <alignment vertical="center"/>
    </xf>
    <xf numFmtId="0" fontId="13" fillId="6" borderId="16" xfId="0" applyFont="1" applyFill="1" applyBorder="1">
      <alignment vertical="center"/>
    </xf>
    <xf numFmtId="0" fontId="9" fillId="7" borderId="18" xfId="0" applyFont="1" applyFill="1" applyBorder="1" applyAlignment="1">
      <alignment horizontal="center" vertical="center"/>
    </xf>
    <xf numFmtId="0" fontId="16" fillId="7" borderId="12" xfId="0" applyFont="1" applyFill="1" applyBorder="1">
      <alignment vertical="center"/>
    </xf>
    <xf numFmtId="0" fontId="9" fillId="0" borderId="0" xfId="0" applyFont="1">
      <alignment vertical="center"/>
    </xf>
    <xf numFmtId="0" fontId="9" fillId="7" borderId="9" xfId="0" applyFont="1" applyFill="1" applyBorder="1" applyAlignment="1">
      <alignment horizontal="center" vertical="center"/>
    </xf>
    <xf numFmtId="0" fontId="9" fillId="8" borderId="13" xfId="0" applyFont="1" applyFill="1" applyBorder="1">
      <alignment vertical="center"/>
    </xf>
    <xf numFmtId="0" fontId="9" fillId="6" borderId="13" xfId="0" applyFont="1" applyFill="1" applyBorder="1">
      <alignment vertical="center"/>
    </xf>
    <xf numFmtId="0" fontId="9" fillId="9" borderId="14" xfId="0" applyFont="1" applyFill="1" applyBorder="1">
      <alignment vertical="center"/>
    </xf>
    <xf numFmtId="176" fontId="3" fillId="7" borderId="12" xfId="0" applyNumberFormat="1" applyFont="1" applyFill="1" applyBorder="1">
      <alignment vertical="center"/>
    </xf>
    <xf numFmtId="0" fontId="9" fillId="0" borderId="1" xfId="0" applyFont="1" applyBorder="1">
      <alignment vertical="center"/>
    </xf>
    <xf numFmtId="0" fontId="3" fillId="7" borderId="18" xfId="0" applyFont="1" applyFill="1" applyBorder="1" applyAlignment="1">
      <alignment horizontal="center" vertical="center"/>
    </xf>
    <xf numFmtId="0" fontId="3" fillId="7" borderId="9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7" fillId="0" borderId="1" xfId="0" applyFont="1" applyBorder="1">
      <alignment vertical="center"/>
    </xf>
    <xf numFmtId="0" fontId="17" fillId="7" borderId="12" xfId="0" applyFont="1" applyFill="1" applyBorder="1">
      <alignment vertical="center"/>
    </xf>
    <xf numFmtId="0" fontId="17" fillId="8" borderId="13" xfId="0" applyFont="1" applyFill="1" applyBorder="1">
      <alignment vertical="center"/>
    </xf>
    <xf numFmtId="0" fontId="17" fillId="6" borderId="13" xfId="0" applyFont="1" applyFill="1" applyBorder="1">
      <alignment vertical="center"/>
    </xf>
    <xf numFmtId="0" fontId="17" fillId="9" borderId="14" xfId="0" applyFont="1" applyFill="1" applyBorder="1">
      <alignment vertical="center"/>
    </xf>
    <xf numFmtId="0" fontId="17" fillId="0" borderId="0" xfId="0" applyFont="1">
      <alignment vertical="center"/>
    </xf>
    <xf numFmtId="0" fontId="17" fillId="7" borderId="15" xfId="0" applyFont="1" applyFill="1" applyBorder="1">
      <alignment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7" fillId="0" borderId="2" xfId="1" applyNumberFormat="1" applyFont="1" applyBorder="1" applyAlignment="1">
      <alignment horizontal="center" vertical="center"/>
    </xf>
    <xf numFmtId="0" fontId="4" fillId="3" borderId="3" xfId="0" applyNumberFormat="1" applyFont="1" applyFill="1" applyBorder="1" applyAlignment="1">
      <alignment horizontal="center" vertical="center"/>
    </xf>
    <xf numFmtId="0" fontId="4" fillId="0" borderId="3" xfId="0" applyNumberFormat="1" applyFont="1" applyFill="1" applyBorder="1" applyAlignment="1">
      <alignment horizontal="center" vertical="center"/>
    </xf>
    <xf numFmtId="0" fontId="3" fillId="0" borderId="1" xfId="0" applyNumberFormat="1" applyFont="1" applyBorder="1" applyAlignment="1">
      <alignment horizontal="center" vertical="center"/>
    </xf>
    <xf numFmtId="0" fontId="3" fillId="0" borderId="3" xfId="0" applyNumberFormat="1" applyFont="1" applyBorder="1" applyAlignment="1">
      <alignment horizontal="center" vertical="center"/>
    </xf>
    <xf numFmtId="0" fontId="3" fillId="0" borderId="5" xfId="0" applyNumberFormat="1" applyFont="1" applyBorder="1" applyAlignment="1">
      <alignment horizontal="center" vertical="center"/>
    </xf>
    <xf numFmtId="0" fontId="4" fillId="3" borderId="1" xfId="0" applyNumberFormat="1" applyFont="1" applyFill="1" applyBorder="1" applyAlignment="1">
      <alignment horizontal="center" vertical="center"/>
    </xf>
    <xf numFmtId="0" fontId="4" fillId="0" borderId="1" xfId="0" applyNumberFormat="1" applyFont="1" applyFill="1" applyBorder="1" applyAlignment="1">
      <alignment horizontal="center" vertical="center"/>
    </xf>
    <xf numFmtId="0" fontId="7" fillId="0" borderId="7" xfId="1" applyNumberFormat="1" applyFont="1" applyBorder="1" applyAlignment="1">
      <alignment horizontal="center" vertical="center"/>
    </xf>
    <xf numFmtId="0" fontId="4" fillId="3" borderId="3" xfId="1" applyNumberFormat="1" applyFont="1" applyFill="1" applyBorder="1" applyAlignment="1">
      <alignment horizontal="center" vertical="center"/>
    </xf>
    <xf numFmtId="0" fontId="4" fillId="0" borderId="3" xfId="1" applyNumberFormat="1" applyFont="1" applyFill="1" applyBorder="1" applyAlignment="1">
      <alignment horizontal="center" vertical="center"/>
    </xf>
    <xf numFmtId="0" fontId="3" fillId="0" borderId="1" xfId="1" applyNumberFormat="1" applyFont="1" applyBorder="1" applyAlignment="1">
      <alignment horizontal="center" vertical="center"/>
    </xf>
    <xf numFmtId="0" fontId="3" fillId="0" borderId="3" xfId="1" applyNumberFormat="1" applyFont="1" applyBorder="1" applyAlignment="1">
      <alignment horizontal="center" vertical="center"/>
    </xf>
    <xf numFmtId="0" fontId="3" fillId="4" borderId="1" xfId="1" applyNumberFormat="1" applyFont="1" applyFill="1" applyBorder="1" applyAlignment="1">
      <alignment horizontal="center" vertical="center"/>
    </xf>
    <xf numFmtId="0" fontId="3" fillId="4" borderId="3" xfId="1" applyNumberFormat="1" applyFont="1" applyFill="1" applyBorder="1" applyAlignment="1">
      <alignment horizontal="center" vertical="center"/>
    </xf>
    <xf numFmtId="0" fontId="4" fillId="0" borderId="1" xfId="1" applyNumberFormat="1" applyFont="1" applyFill="1" applyBorder="1" applyAlignment="1">
      <alignment horizontal="center" vertical="center"/>
    </xf>
    <xf numFmtId="0" fontId="4" fillId="3" borderId="1" xfId="1" applyNumberFormat="1" applyFont="1" applyFill="1" applyBorder="1" applyAlignment="1">
      <alignment horizontal="center" vertical="center"/>
    </xf>
    <xf numFmtId="0" fontId="3" fillId="0" borderId="3" xfId="1" applyNumberFormat="1" applyFont="1" applyFill="1" applyBorder="1" applyAlignment="1">
      <alignment horizontal="center" vertical="center"/>
    </xf>
    <xf numFmtId="0" fontId="9" fillId="7" borderId="12" xfId="0" applyFont="1" applyFill="1" applyBorder="1">
      <alignment vertical="center"/>
    </xf>
    <xf numFmtId="0" fontId="15" fillId="6" borderId="13" xfId="0" quotePrefix="1" applyFont="1" applyFill="1" applyBorder="1">
      <alignment vertical="center"/>
    </xf>
    <xf numFmtId="176" fontId="14" fillId="7" borderId="12" xfId="0" applyNumberFormat="1" applyFont="1" applyFill="1" applyBorder="1">
      <alignment vertical="center"/>
    </xf>
    <xf numFmtId="176" fontId="17" fillId="7" borderId="12" xfId="0" applyNumberFormat="1" applyFont="1" applyFill="1" applyBorder="1">
      <alignment vertical="center"/>
    </xf>
    <xf numFmtId="0" fontId="0" fillId="0" borderId="1" xfId="0" applyBorder="1" applyAlignment="1">
      <alignment horizontal="center" vertical="center"/>
    </xf>
    <xf numFmtId="0" fontId="17" fillId="7" borderId="12" xfId="0" applyFont="1" applyFill="1" applyBorder="1" applyAlignment="1">
      <alignment horizontal="center" vertical="center"/>
    </xf>
    <xf numFmtId="0" fontId="9" fillId="8" borderId="13" xfId="0" applyFont="1" applyFill="1" applyBorder="1" applyAlignment="1">
      <alignment horizontal="center" vertical="center"/>
    </xf>
    <xf numFmtId="0" fontId="9" fillId="6" borderId="13" xfId="0" applyFont="1" applyFill="1" applyBorder="1" applyAlignment="1">
      <alignment horizontal="center" vertical="center"/>
    </xf>
    <xf numFmtId="0" fontId="0" fillId="8" borderId="13" xfId="0" applyFill="1" applyBorder="1" applyAlignment="1">
      <alignment horizontal="center" vertical="center" wrapText="1"/>
    </xf>
    <xf numFmtId="0" fontId="0" fillId="10" borderId="13" xfId="0" applyFill="1" applyBorder="1" applyAlignment="1">
      <alignment horizontal="center" vertical="center" wrapText="1"/>
    </xf>
    <xf numFmtId="0" fontId="9" fillId="9" borderId="13" xfId="0" applyFont="1" applyFill="1" applyBorder="1" applyAlignment="1">
      <alignment horizontal="center" vertical="center"/>
    </xf>
    <xf numFmtId="0" fontId="9" fillId="7" borderId="13" xfId="0" applyFont="1" applyFill="1" applyBorder="1" applyAlignment="1">
      <alignment horizontal="center" vertical="center"/>
    </xf>
    <xf numFmtId="0" fontId="9" fillId="10" borderId="14" xfId="0" applyFont="1" applyFill="1" applyBorder="1" applyAlignment="1">
      <alignment horizontal="center" vertical="center"/>
    </xf>
    <xf numFmtId="0" fontId="13" fillId="9" borderId="13" xfId="0" applyFont="1" applyFill="1" applyBorder="1">
      <alignment vertical="center"/>
    </xf>
    <xf numFmtId="0" fontId="13" fillId="7" borderId="13" xfId="0" applyFont="1" applyFill="1" applyBorder="1">
      <alignment vertical="center"/>
    </xf>
    <xf numFmtId="0" fontId="13" fillId="10" borderId="14" xfId="0" applyFont="1" applyFill="1" applyBorder="1">
      <alignment vertical="center"/>
    </xf>
    <xf numFmtId="0" fontId="13" fillId="9" borderId="16" xfId="0" applyFont="1" applyFill="1" applyBorder="1">
      <alignment vertical="center"/>
    </xf>
    <xf numFmtId="0" fontId="13" fillId="7" borderId="16" xfId="0" applyFont="1" applyFill="1" applyBorder="1">
      <alignment vertical="center"/>
    </xf>
    <xf numFmtId="0" fontId="13" fillId="10" borderId="17" xfId="0" applyFont="1" applyFill="1" applyBorder="1">
      <alignment vertical="center"/>
    </xf>
    <xf numFmtId="0" fontId="12" fillId="7" borderId="12" xfId="0" applyFont="1" applyFill="1" applyBorder="1" applyAlignment="1">
      <alignment horizontal="center" vertical="center"/>
    </xf>
    <xf numFmtId="0" fontId="0" fillId="10" borderId="14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41" fontId="0" fillId="0" borderId="0" xfId="1" applyFont="1">
      <alignment vertical="center"/>
    </xf>
    <xf numFmtId="0" fontId="4" fillId="2" borderId="26" xfId="0" applyFont="1" applyFill="1" applyBorder="1" applyAlignment="1">
      <alignment horizontal="center" vertical="center"/>
    </xf>
    <xf numFmtId="0" fontId="4" fillId="2" borderId="27" xfId="0" applyFont="1" applyFill="1" applyBorder="1" applyAlignment="1">
      <alignment horizontal="center" vertical="center"/>
    </xf>
    <xf numFmtId="0" fontId="4" fillId="3" borderId="28" xfId="0" applyFont="1" applyFill="1" applyBorder="1" applyAlignment="1">
      <alignment horizontal="center" vertical="center"/>
    </xf>
    <xf numFmtId="0" fontId="4" fillId="3" borderId="29" xfId="1" applyNumberFormat="1" applyFont="1" applyFill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27" xfId="1" applyNumberFormat="1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3" fillId="0" borderId="29" xfId="1" applyNumberFormat="1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4" fillId="0" borderId="31" xfId="1" applyNumberFormat="1" applyFont="1" applyFill="1" applyBorder="1" applyAlignment="1">
      <alignment horizontal="center" vertical="center"/>
    </xf>
    <xf numFmtId="0" fontId="3" fillId="0" borderId="7" xfId="1" applyNumberFormat="1" applyFont="1" applyBorder="1" applyAlignment="1">
      <alignment horizontal="center" vertical="center"/>
    </xf>
    <xf numFmtId="0" fontId="3" fillId="0" borderId="32" xfId="1" applyNumberFormat="1" applyFont="1" applyBorder="1" applyAlignment="1">
      <alignment horizontal="center" vertical="center"/>
    </xf>
    <xf numFmtId="0" fontId="3" fillId="0" borderId="33" xfId="0" applyFont="1" applyBorder="1" applyAlignment="1">
      <alignment horizontal="center" vertical="center"/>
    </xf>
    <xf numFmtId="41" fontId="3" fillId="0" borderId="7" xfId="1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3" fillId="7" borderId="16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8" fillId="10" borderId="13" xfId="0" applyFont="1" applyFill="1" applyBorder="1" applyAlignment="1">
      <alignment horizontal="center" vertical="center"/>
    </xf>
    <xf numFmtId="0" fontId="0" fillId="11" borderId="13" xfId="0" applyFill="1" applyBorder="1" applyAlignment="1">
      <alignment horizontal="center" vertical="center" wrapText="1"/>
    </xf>
    <xf numFmtId="0" fontId="9" fillId="6" borderId="13" xfId="0" quotePrefix="1" applyFont="1" applyFill="1" applyBorder="1">
      <alignment vertical="center"/>
    </xf>
    <xf numFmtId="0" fontId="9" fillId="8" borderId="16" xfId="0" applyFont="1" applyFill="1" applyBorder="1">
      <alignment vertical="center"/>
    </xf>
    <xf numFmtId="0" fontId="9" fillId="6" borderId="16" xfId="0" applyFont="1" applyFill="1" applyBorder="1">
      <alignment vertical="center"/>
    </xf>
    <xf numFmtId="0" fontId="9" fillId="9" borderId="17" xfId="0" applyFont="1" applyFill="1" applyBorder="1">
      <alignment vertical="center"/>
    </xf>
    <xf numFmtId="0" fontId="9" fillId="7" borderId="15" xfId="0" applyFont="1" applyFill="1" applyBorder="1">
      <alignment vertical="center"/>
    </xf>
    <xf numFmtId="0" fontId="3" fillId="8" borderId="16" xfId="0" applyFont="1" applyFill="1" applyBorder="1">
      <alignment vertical="center"/>
    </xf>
    <xf numFmtId="0" fontId="3" fillId="6" borderId="16" xfId="0" applyFont="1" applyFill="1" applyBorder="1">
      <alignment vertical="center"/>
    </xf>
    <xf numFmtId="0" fontId="3" fillId="9" borderId="17" xfId="0" applyFont="1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2" borderId="37" xfId="0" applyFont="1" applyFill="1" applyBorder="1" applyAlignment="1">
      <alignment horizontal="center" vertical="center"/>
    </xf>
    <xf numFmtId="41" fontId="4" fillId="0" borderId="7" xfId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9" fillId="10" borderId="13" xfId="0" applyFont="1" applyFill="1" applyBorder="1" applyAlignment="1">
      <alignment horizontal="center" vertical="center"/>
    </xf>
    <xf numFmtId="0" fontId="9" fillId="9" borderId="13" xfId="0" applyFont="1" applyFill="1" applyBorder="1">
      <alignment vertical="center"/>
    </xf>
    <xf numFmtId="0" fontId="9" fillId="7" borderId="13" xfId="0" applyFont="1" applyFill="1" applyBorder="1">
      <alignment vertical="center"/>
    </xf>
    <xf numFmtId="0" fontId="9" fillId="10" borderId="14" xfId="0" applyFont="1" applyFill="1" applyBorder="1">
      <alignment vertical="center"/>
    </xf>
    <xf numFmtId="0" fontId="9" fillId="9" borderId="16" xfId="0" applyFont="1" applyFill="1" applyBorder="1">
      <alignment vertical="center"/>
    </xf>
    <xf numFmtId="0" fontId="9" fillId="7" borderId="16" xfId="0" applyFont="1" applyFill="1" applyBorder="1">
      <alignment vertical="center"/>
    </xf>
    <xf numFmtId="0" fontId="9" fillId="10" borderId="17" xfId="0" applyFont="1" applyFill="1" applyBorder="1">
      <alignment vertical="center"/>
    </xf>
    <xf numFmtId="0" fontId="13" fillId="8" borderId="13" xfId="0" applyFont="1" applyFill="1" applyBorder="1" applyAlignment="1">
      <alignment horizontal="center" vertical="center"/>
    </xf>
    <xf numFmtId="0" fontId="13" fillId="6" borderId="13" xfId="0" applyFont="1" applyFill="1" applyBorder="1" applyAlignment="1">
      <alignment horizontal="center" vertical="center"/>
    </xf>
    <xf numFmtId="0" fontId="13" fillId="9" borderId="13" xfId="0" applyFont="1" applyFill="1" applyBorder="1" applyAlignment="1">
      <alignment horizontal="center" vertical="center"/>
    </xf>
    <xf numFmtId="0" fontId="13" fillId="7" borderId="13" xfId="0" applyFont="1" applyFill="1" applyBorder="1" applyAlignment="1">
      <alignment horizontal="center" vertical="center"/>
    </xf>
    <xf numFmtId="0" fontId="13" fillId="10" borderId="14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3" fillId="10" borderId="13" xfId="0" applyFont="1" applyFill="1" applyBorder="1" applyAlignment="1">
      <alignment horizontal="center" vertical="center"/>
    </xf>
    <xf numFmtId="3" fontId="3" fillId="0" borderId="7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9" fillId="8" borderId="16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5" fillId="0" borderId="6" xfId="0" applyFont="1" applyBorder="1" applyAlignment="1">
      <alignment horizontal="right" vertical="center"/>
    </xf>
    <xf numFmtId="0" fontId="0" fillId="0" borderId="4" xfId="0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6" xfId="0" applyFont="1" applyBorder="1" applyAlignment="1">
      <alignment horizontal="right" vertical="center"/>
    </xf>
    <xf numFmtId="0" fontId="8" fillId="0" borderId="0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2" fillId="0" borderId="34" xfId="0" applyFont="1" applyFill="1" applyBorder="1" applyAlignment="1">
      <alignment horizontal="center" vertical="center"/>
    </xf>
    <xf numFmtId="0" fontId="2" fillId="0" borderId="35" xfId="0" applyFont="1" applyFill="1" applyBorder="1" applyAlignment="1">
      <alignment horizontal="center" vertical="center"/>
    </xf>
    <xf numFmtId="0" fontId="2" fillId="0" borderId="36" xfId="0" applyFont="1" applyFill="1" applyBorder="1" applyAlignment="1">
      <alignment horizontal="center" vertical="center"/>
    </xf>
    <xf numFmtId="0" fontId="3" fillId="0" borderId="5" xfId="1" applyNumberFormat="1" applyFont="1" applyBorder="1" applyAlignment="1">
      <alignment horizontal="center" vertical="center"/>
    </xf>
    <xf numFmtId="0" fontId="3" fillId="0" borderId="3" xfId="1" applyNumberFormat="1" applyFon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6" borderId="22" xfId="0" applyFill="1" applyBorder="1" applyAlignment="1">
      <alignment horizontal="center" vertical="center"/>
    </xf>
    <xf numFmtId="0" fontId="0" fillId="6" borderId="23" xfId="0" applyFill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9" defaultPivotStyle="PivotStyleLight16"/>
  <colors>
    <mruColors>
      <color rgb="FF0000FF"/>
      <color rgb="FFEBF1DE"/>
      <color rgb="FFFDE9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N36"/>
  <sheetViews>
    <sheetView zoomScale="85" zoomScaleNormal="85" workbookViewId="0">
      <selection activeCell="M17" sqref="M17"/>
    </sheetView>
  </sheetViews>
  <sheetFormatPr defaultRowHeight="39.950000000000003" customHeight="1"/>
  <cols>
    <col min="1" max="1" width="9.875" customWidth="1"/>
    <col min="2" max="2" width="13.25" customWidth="1"/>
    <col min="3" max="3" width="12" customWidth="1"/>
    <col min="4" max="4" width="11.625" customWidth="1"/>
    <col min="5" max="5" width="11.75" customWidth="1"/>
    <col min="6" max="6" width="12.5" customWidth="1"/>
    <col min="7" max="7" width="9.125" customWidth="1"/>
  </cols>
  <sheetData>
    <row r="1" spans="1:14" ht="32.25" customHeight="1">
      <c r="A1" s="223" t="s">
        <v>85</v>
      </c>
      <c r="B1" s="223"/>
      <c r="C1" s="223"/>
      <c r="D1" s="223"/>
      <c r="E1" s="223"/>
      <c r="F1" s="223"/>
      <c r="G1" s="223"/>
    </row>
    <row r="2" spans="1:14" ht="23.25" customHeight="1">
      <c r="A2" s="224" t="s">
        <v>12</v>
      </c>
      <c r="B2" s="224"/>
      <c r="C2" s="224"/>
      <c r="D2" s="224"/>
      <c r="E2" s="224"/>
      <c r="F2" s="224"/>
      <c r="G2" s="224"/>
    </row>
    <row r="3" spans="1:14" ht="41.25" customHeight="1">
      <c r="A3" s="2" t="s">
        <v>2</v>
      </c>
      <c r="B3" s="2" t="s">
        <v>7</v>
      </c>
      <c r="C3" s="2" t="s">
        <v>3</v>
      </c>
      <c r="D3" s="5" t="s">
        <v>13</v>
      </c>
      <c r="E3" s="2" t="s">
        <v>14</v>
      </c>
      <c r="F3" s="2" t="s">
        <v>4</v>
      </c>
      <c r="G3" s="2" t="s">
        <v>5</v>
      </c>
    </row>
    <row r="4" spans="1:14" ht="30.75" customHeight="1" thickBot="1">
      <c r="A4" s="8" t="s">
        <v>84</v>
      </c>
      <c r="B4" s="8" t="s">
        <v>16</v>
      </c>
      <c r="C4" s="119">
        <f>SUM(D4:F4)</f>
        <v>4481</v>
      </c>
      <c r="D4" s="119">
        <f>D5+D13+D21+D29</f>
        <v>367</v>
      </c>
      <c r="E4" s="119">
        <f>E5+E13+E21+E29</f>
        <v>733</v>
      </c>
      <c r="F4" s="119">
        <f>F5+F13+F21+F29</f>
        <v>3381</v>
      </c>
      <c r="G4" s="4"/>
    </row>
    <row r="5" spans="1:14" ht="24" customHeight="1" thickTop="1">
      <c r="A5" s="226" t="s">
        <v>33</v>
      </c>
      <c r="B5" s="7" t="s">
        <v>6</v>
      </c>
      <c r="C5" s="120">
        <f>SUM(C6:C11)</f>
        <v>0</v>
      </c>
      <c r="D5" s="120">
        <f>SUM(D6:D12)</f>
        <v>0</v>
      </c>
      <c r="E5" s="120">
        <f>SUM(E6:E12)</f>
        <v>0</v>
      </c>
      <c r="F5" s="120">
        <f>SUM(F6:F12)</f>
        <v>0</v>
      </c>
      <c r="G5" s="15"/>
    </row>
    <row r="6" spans="1:14" ht="24" customHeight="1">
      <c r="A6" s="219"/>
      <c r="B6" s="6" t="s">
        <v>8</v>
      </c>
      <c r="C6" s="121">
        <f>SUM(D6:F6)</f>
        <v>0</v>
      </c>
      <c r="D6" s="122">
        <f>'운영실적(월별) '!D6</f>
        <v>0</v>
      </c>
      <c r="E6" s="122">
        <f>'운영실적(월별) '!E6</f>
        <v>0</v>
      </c>
      <c r="F6" s="122">
        <f>'운영실적(월별) '!F6</f>
        <v>0</v>
      </c>
      <c r="G6" s="1"/>
    </row>
    <row r="7" spans="1:14" ht="24" customHeight="1">
      <c r="A7" s="219"/>
      <c r="B7" s="6" t="s">
        <v>15</v>
      </c>
      <c r="C7" s="121">
        <f>SUM(D7:F7)</f>
        <v>0</v>
      </c>
      <c r="D7" s="122">
        <f>'운영실적(월별) '!D7</f>
        <v>0</v>
      </c>
      <c r="E7" s="122">
        <f>'운영실적(월별) '!E7</f>
        <v>0</v>
      </c>
      <c r="F7" s="122">
        <f>'운영실적(월별) '!F7</f>
        <v>0</v>
      </c>
      <c r="G7" s="1"/>
    </row>
    <row r="8" spans="1:14" ht="24" customHeight="1">
      <c r="A8" s="219"/>
      <c r="B8" s="6" t="s">
        <v>40</v>
      </c>
      <c r="C8" s="121">
        <f t="shared" ref="C8:C10" si="0">SUM(D8:F8)</f>
        <v>0</v>
      </c>
      <c r="D8" s="122">
        <f>'운영실적(월별) '!D8</f>
        <v>0</v>
      </c>
      <c r="E8" s="122">
        <f>'운영실적(월별) '!E8</f>
        <v>0</v>
      </c>
      <c r="F8" s="122">
        <f>'운영실적(월별) '!F8</f>
        <v>0</v>
      </c>
      <c r="G8" s="1"/>
      <c r="M8" s="47"/>
      <c r="N8" s="47"/>
    </row>
    <row r="9" spans="1:14" ht="24" customHeight="1">
      <c r="A9" s="219"/>
      <c r="B9" s="6" t="s">
        <v>41</v>
      </c>
      <c r="C9" s="121">
        <f t="shared" si="0"/>
        <v>0</v>
      </c>
      <c r="D9" s="122">
        <f>'운영실적(월별) '!D9</f>
        <v>0</v>
      </c>
      <c r="E9" s="122">
        <f>'운영실적(월별) '!E9</f>
        <v>0</v>
      </c>
      <c r="F9" s="122">
        <f>'운영실적(월별) '!F9</f>
        <v>0</v>
      </c>
      <c r="G9" s="1"/>
      <c r="M9" s="47"/>
      <c r="N9" s="47"/>
    </row>
    <row r="10" spans="1:14" ht="24" customHeight="1">
      <c r="A10" s="219"/>
      <c r="B10" s="6" t="s">
        <v>42</v>
      </c>
      <c r="C10" s="121">
        <f t="shared" si="0"/>
        <v>0</v>
      </c>
      <c r="D10" s="122">
        <f>'운영실적(월별) '!D10</f>
        <v>0</v>
      </c>
      <c r="E10" s="122">
        <f>'운영실적(월별) '!E10</f>
        <v>0</v>
      </c>
      <c r="F10" s="122">
        <f>'운영실적(월별) '!F10</f>
        <v>0</v>
      </c>
      <c r="G10" s="1"/>
      <c r="M10" s="47"/>
      <c r="N10" s="47"/>
    </row>
    <row r="11" spans="1:14" ht="24" customHeight="1">
      <c r="A11" s="219"/>
      <c r="B11" s="6" t="s">
        <v>37</v>
      </c>
      <c r="C11" s="121">
        <f>SUM(D11:F11)</f>
        <v>0</v>
      </c>
      <c r="D11" s="122">
        <f>'운영실적(월별) '!D11</f>
        <v>0</v>
      </c>
      <c r="E11" s="122">
        <f>'운영실적(월별) '!E11</f>
        <v>0</v>
      </c>
      <c r="F11" s="122">
        <f>'운영실적(월별) '!F11</f>
        <v>0</v>
      </c>
      <c r="G11" s="1"/>
      <c r="M11" s="43"/>
      <c r="N11" s="43"/>
    </row>
    <row r="12" spans="1:14" ht="24" customHeight="1">
      <c r="A12" s="227"/>
      <c r="B12" s="118" t="s">
        <v>71</v>
      </c>
      <c r="C12" s="121">
        <f>D12+E12+F12</f>
        <v>0</v>
      </c>
      <c r="D12" s="123">
        <f>'운영실적(월별) '!D12</f>
        <v>0</v>
      </c>
      <c r="E12" s="123">
        <f>'운영실적(월별) '!E12</f>
        <v>0</v>
      </c>
      <c r="F12" s="123">
        <f>'운영실적(월별) '!F12</f>
        <v>0</v>
      </c>
      <c r="G12" s="117"/>
      <c r="M12" s="43"/>
      <c r="N12" s="43"/>
    </row>
    <row r="13" spans="1:14" ht="24" customHeight="1">
      <c r="A13" s="218" t="s">
        <v>34</v>
      </c>
      <c r="B13" s="7" t="s">
        <v>6</v>
      </c>
      <c r="C13" s="120">
        <f>SUM(C14:C20)</f>
        <v>1468</v>
      </c>
      <c r="D13" s="120">
        <f>SUM(D14:D20)</f>
        <v>129</v>
      </c>
      <c r="E13" s="120">
        <f>SUM(E14:E20)</f>
        <v>290</v>
      </c>
      <c r="F13" s="120">
        <f>SUM(F14:F20)</f>
        <v>1049</v>
      </c>
      <c r="G13" s="1"/>
      <c r="J13" s="47"/>
      <c r="K13" s="43"/>
      <c r="L13" s="38"/>
      <c r="M13" s="38"/>
      <c r="N13" s="38"/>
    </row>
    <row r="14" spans="1:14" ht="24" customHeight="1">
      <c r="A14" s="219"/>
      <c r="B14" s="6" t="s">
        <v>8</v>
      </c>
      <c r="C14" s="121">
        <f t="shared" ref="C14:C20" si="1">SUM(D14:F14)</f>
        <v>342</v>
      </c>
      <c r="D14" s="122">
        <f>'운영실적(월별) '!D14+'운영실적(월별) '!D22+'운영실적(월별) '!D30</f>
        <v>18</v>
      </c>
      <c r="E14" s="122">
        <f>'운영실적(월별) '!E14+'운영실적(월별) '!E22+'운영실적(월별) '!E30</f>
        <v>30</v>
      </c>
      <c r="F14" s="122">
        <f>'운영실적(월별) '!F14+'운영실적(월별) '!F22+'운영실적(월별) '!F30</f>
        <v>294</v>
      </c>
      <c r="G14" s="1"/>
      <c r="J14" s="47"/>
      <c r="K14" s="43"/>
      <c r="L14" s="38"/>
      <c r="M14" s="38"/>
      <c r="N14" s="38"/>
    </row>
    <row r="15" spans="1:14" ht="24" customHeight="1">
      <c r="A15" s="219"/>
      <c r="B15" s="6" t="s">
        <v>15</v>
      </c>
      <c r="C15" s="121">
        <f t="shared" si="1"/>
        <v>430</v>
      </c>
      <c r="D15" s="122">
        <f>'운영실적(월별) '!D15+'운영실적(월별) '!D23+'운영실적(월별) '!D31</f>
        <v>31</v>
      </c>
      <c r="E15" s="122">
        <f>'운영실적(월별) '!E15+'운영실적(월별) '!E23+'운영실적(월별) '!E31</f>
        <v>56</v>
      </c>
      <c r="F15" s="122">
        <f>'운영실적(월별) '!F15+'운영실적(월별) '!F23+'운영실적(월별) '!F31</f>
        <v>343</v>
      </c>
      <c r="G15" s="1"/>
      <c r="J15" s="47"/>
      <c r="K15" s="43"/>
      <c r="L15" s="38"/>
      <c r="M15" s="38"/>
      <c r="N15" s="38"/>
    </row>
    <row r="16" spans="1:14" ht="24" customHeight="1">
      <c r="A16" s="219"/>
      <c r="B16" s="6" t="s">
        <v>9</v>
      </c>
      <c r="C16" s="121">
        <f t="shared" si="1"/>
        <v>249</v>
      </c>
      <c r="D16" s="122">
        <f>'운영실적(월별) '!D16+'운영실적(월별) '!D24+'운영실적(월별) '!D32</f>
        <v>28</v>
      </c>
      <c r="E16" s="122">
        <f>'운영실적(월별) '!E16+'운영실적(월별) '!E24+'운영실적(월별) '!E32</f>
        <v>26</v>
      </c>
      <c r="F16" s="122">
        <f>'운영실적(월별) '!F16+'운영실적(월별) '!F24+'운영실적(월별) '!F32</f>
        <v>195</v>
      </c>
      <c r="G16" s="1"/>
      <c r="J16" s="47"/>
      <c r="K16" s="43"/>
      <c r="L16" s="38"/>
      <c r="M16" s="38"/>
      <c r="N16" s="38"/>
    </row>
    <row r="17" spans="1:14" ht="24" customHeight="1">
      <c r="A17" s="219"/>
      <c r="B17" s="14" t="s">
        <v>29</v>
      </c>
      <c r="C17" s="121">
        <f t="shared" si="1"/>
        <v>184</v>
      </c>
      <c r="D17" s="122">
        <f>'운영실적(월별) '!D17+'운영실적(월별) '!D25+'운영실적(월별) '!D33</f>
        <v>18</v>
      </c>
      <c r="E17" s="122">
        <f>'운영실적(월별) '!E17+'운영실적(월별) '!E25+'운영실적(월별) '!E33</f>
        <v>29</v>
      </c>
      <c r="F17" s="122">
        <f>'운영실적(월별) '!F17+'운영실적(월별) '!F25+'운영실적(월별) '!F33</f>
        <v>137</v>
      </c>
      <c r="G17" s="1"/>
      <c r="J17" s="47"/>
      <c r="K17" s="43"/>
      <c r="L17" s="38"/>
      <c r="M17" s="38"/>
      <c r="N17" s="38"/>
    </row>
    <row r="18" spans="1:14" ht="24" customHeight="1">
      <c r="A18" s="225"/>
      <c r="B18" s="14" t="s">
        <v>30</v>
      </c>
      <c r="C18" s="121">
        <f t="shared" si="1"/>
        <v>111</v>
      </c>
      <c r="D18" s="122">
        <f>'운영실적(월별) '!D18+'운영실적(월별) '!D26+'운영실적(월별) '!D34</f>
        <v>17</v>
      </c>
      <c r="E18" s="122">
        <f>'운영실적(월별) '!E18+'운영실적(월별) '!E26+'운영실적(월별) '!E34</f>
        <v>24</v>
      </c>
      <c r="F18" s="122">
        <f>'운영실적(월별) '!F18+'운영실적(월별) '!F26+'운영실적(월별) '!F34</f>
        <v>70</v>
      </c>
      <c r="G18" s="1"/>
      <c r="J18" s="47"/>
      <c r="K18" s="43"/>
      <c r="L18" s="38"/>
      <c r="M18" s="38"/>
      <c r="N18" s="38"/>
    </row>
    <row r="19" spans="1:14" ht="24" customHeight="1">
      <c r="A19" s="225"/>
      <c r="B19" s="116" t="s">
        <v>46</v>
      </c>
      <c r="C19" s="121">
        <f t="shared" si="1"/>
        <v>73</v>
      </c>
      <c r="D19" s="124">
        <f>'운영실적(월별) '!D19+'운영실적(월별) '!D27+'운영실적(월별) '!D35</f>
        <v>17</v>
      </c>
      <c r="E19" s="124">
        <f>'운영실적(월별) '!E19+'운영실적(월별) '!E27+'운영실적(월별) '!E35</f>
        <v>46</v>
      </c>
      <c r="F19" s="124">
        <f>'운영실적(월별) '!F19+'운영실적(월별) '!F27+'운영실적(월별) '!F36</f>
        <v>10</v>
      </c>
      <c r="G19" s="26"/>
      <c r="J19" s="47"/>
      <c r="K19" s="43"/>
      <c r="L19" s="43"/>
      <c r="M19" s="43"/>
      <c r="N19" s="43"/>
    </row>
    <row r="20" spans="1:14" ht="24" customHeight="1">
      <c r="A20" s="225"/>
      <c r="B20" s="25" t="s">
        <v>45</v>
      </c>
      <c r="C20" s="121">
        <f t="shared" si="1"/>
        <v>79</v>
      </c>
      <c r="D20" s="124">
        <f>'운영실적(월별) '!D20+'운영실적(월별) '!D28+'운영실적(월별) '!D36</f>
        <v>0</v>
      </c>
      <c r="E20" s="124">
        <f>'운영실적(월별) '!E20+'운영실적(월별) '!E28+'운영실적(월별) '!E36</f>
        <v>79</v>
      </c>
      <c r="F20" s="124">
        <f>'운영실적(월별) '!F20+'운영실적(월별) '!F28+'운영실적(월별) '!F36</f>
        <v>0</v>
      </c>
      <c r="G20" s="26"/>
      <c r="J20" s="47"/>
      <c r="K20" s="43"/>
      <c r="L20" s="38"/>
      <c r="M20" s="38"/>
      <c r="N20" s="38"/>
    </row>
    <row r="21" spans="1:14" ht="24" customHeight="1">
      <c r="A21" s="221" t="s">
        <v>38</v>
      </c>
      <c r="B21" s="27" t="s">
        <v>6</v>
      </c>
      <c r="C21" s="125">
        <f>SUM(C22:C28)</f>
        <v>951</v>
      </c>
      <c r="D21" s="125">
        <f>SUM(D22:D28)</f>
        <v>70</v>
      </c>
      <c r="E21" s="125">
        <f>SUM(E22:E28)</f>
        <v>53</v>
      </c>
      <c r="F21" s="125">
        <f>SUM(F22:F28)</f>
        <v>828</v>
      </c>
      <c r="G21" s="1"/>
      <c r="J21" s="47"/>
      <c r="K21" s="43"/>
      <c r="L21" s="38"/>
      <c r="M21" s="38"/>
      <c r="N21" s="38"/>
    </row>
    <row r="22" spans="1:14" ht="24" customHeight="1">
      <c r="A22" s="221"/>
      <c r="B22" s="6" t="s">
        <v>8</v>
      </c>
      <c r="C22" s="126">
        <f t="shared" ref="C22:C28" si="2">D22+E22+F22</f>
        <v>191</v>
      </c>
      <c r="D22" s="122">
        <f>'운영실적(월별) '!D38+'운영실적(월별) '!D46+'운영실적(월별) '!D54</f>
        <v>9</v>
      </c>
      <c r="E22" s="122">
        <f>'운영실적(월별) '!E38+'운영실적(월별) '!E46+'운영실적(월별) '!E54</f>
        <v>4</v>
      </c>
      <c r="F22" s="122">
        <f>'운영실적(월별) '!F38+'운영실적(월별) '!F46+'운영실적(월별) '!F54</f>
        <v>178</v>
      </c>
      <c r="G22" s="1"/>
      <c r="J22" s="47"/>
      <c r="K22" s="43"/>
      <c r="L22" s="38"/>
      <c r="M22" s="38"/>
      <c r="N22" s="38"/>
    </row>
    <row r="23" spans="1:14" ht="24" customHeight="1">
      <c r="A23" s="221"/>
      <c r="B23" s="6" t="s">
        <v>15</v>
      </c>
      <c r="C23" s="126">
        <f t="shared" si="2"/>
        <v>357</v>
      </c>
      <c r="D23" s="122">
        <f>'운영실적(월별) '!D39+'운영실적(월별) '!D47+'운영실적(월별) '!D55</f>
        <v>8</v>
      </c>
      <c r="E23" s="122">
        <f>'운영실적(월별) '!E39+'운영실적(월별) '!E47+'운영실적(월별) '!E55</f>
        <v>6</v>
      </c>
      <c r="F23" s="122">
        <f>'운영실적(월별) '!F39+'운영실적(월별) '!F47+'운영실적(월별) '!F55</f>
        <v>343</v>
      </c>
      <c r="G23" s="1"/>
      <c r="J23" s="47"/>
      <c r="K23" s="43"/>
      <c r="L23" s="38"/>
      <c r="M23" s="38"/>
      <c r="N23" s="38"/>
    </row>
    <row r="24" spans="1:14" ht="24" customHeight="1">
      <c r="A24" s="221"/>
      <c r="B24" s="6" t="s">
        <v>9</v>
      </c>
      <c r="C24" s="126">
        <f t="shared" si="2"/>
        <v>145</v>
      </c>
      <c r="D24" s="122">
        <f>'운영실적(월별) '!D40+'운영실적(월별) '!D48+'운영실적(월별) '!D56</f>
        <v>11</v>
      </c>
      <c r="E24" s="122">
        <f>'운영실적(월별) '!E40+'운영실적(월별) '!E48+'운영실적(월별) '!E56</f>
        <v>7</v>
      </c>
      <c r="F24" s="122">
        <f>'운영실적(월별) '!F40+'운영실적(월별) '!F48+'운영실적(월별) '!F56</f>
        <v>127</v>
      </c>
      <c r="G24" s="1"/>
      <c r="J24" s="47"/>
      <c r="K24" s="43"/>
      <c r="L24" s="38"/>
      <c r="M24" s="38"/>
      <c r="N24" s="38"/>
    </row>
    <row r="25" spans="1:14" ht="24" customHeight="1">
      <c r="A25" s="221"/>
      <c r="B25" s="6" t="s">
        <v>29</v>
      </c>
      <c r="C25" s="126">
        <f t="shared" si="2"/>
        <v>145</v>
      </c>
      <c r="D25" s="122">
        <f>'운영실적(월별) '!D41+'운영실적(월별) '!D49+'운영실적(월별) '!D57</f>
        <v>17</v>
      </c>
      <c r="E25" s="122">
        <f>'운영실적(월별) '!E41+'운영실적(월별) '!E49+'운영실적(월별) '!E57</f>
        <v>16</v>
      </c>
      <c r="F25" s="122">
        <f>'운영실적(월별) '!F41+'운영실적(월별) '!F49+'운영실적(월별) '!F57</f>
        <v>112</v>
      </c>
      <c r="G25" s="1"/>
      <c r="J25" s="47"/>
      <c r="K25" s="43"/>
      <c r="L25" s="38"/>
      <c r="M25" s="38"/>
      <c r="N25" s="38"/>
    </row>
    <row r="26" spans="1:14" ht="24" customHeight="1">
      <c r="A26" s="221"/>
      <c r="B26" s="6" t="s">
        <v>30</v>
      </c>
      <c r="C26" s="126">
        <f t="shared" si="2"/>
        <v>45</v>
      </c>
      <c r="D26" s="122">
        <f>'운영실적(월별) '!D42+'운영실적(월별) '!D50+'운영실적(월별) '!D58</f>
        <v>5</v>
      </c>
      <c r="E26" s="122">
        <f>'운영실적(월별) '!E42+'운영실적(월별) '!E50+'운영실적(월별) '!E58</f>
        <v>4</v>
      </c>
      <c r="F26" s="122">
        <f>'운영실적(월별) '!F42+'운영실적(월별) '!F50+'운영실적(월별) '!F58</f>
        <v>36</v>
      </c>
      <c r="G26" s="1"/>
      <c r="J26" s="47"/>
      <c r="K26" s="44"/>
      <c r="L26" s="44"/>
      <c r="M26" s="44"/>
      <c r="N26" s="44"/>
    </row>
    <row r="27" spans="1:14" ht="24" customHeight="1">
      <c r="A27" s="221"/>
      <c r="B27" s="34" t="s">
        <v>46</v>
      </c>
      <c r="C27" s="126">
        <f t="shared" si="2"/>
        <v>64</v>
      </c>
      <c r="D27" s="122">
        <f>'운영실적(월별) '!D43+'운영실적(월별) '!D51+'운영실적(월별) '!D59</f>
        <v>20</v>
      </c>
      <c r="E27" s="122">
        <f>'운영실적(월별) '!E43+'운영실적(월별) '!E51+'운영실적(월별) '!E59</f>
        <v>15</v>
      </c>
      <c r="F27" s="122">
        <f>'운영실적(월별) '!F43+'운영실적(월별) '!F51+'운영실적(월별) '!F59</f>
        <v>29</v>
      </c>
      <c r="G27" s="35"/>
      <c r="J27" s="47"/>
      <c r="K27" s="44"/>
      <c r="L27" s="44"/>
      <c r="M27" s="44"/>
      <c r="N27" s="44"/>
    </row>
    <row r="28" spans="1:14" ht="24" customHeight="1">
      <c r="A28" s="222"/>
      <c r="B28" s="34" t="s">
        <v>45</v>
      </c>
      <c r="C28" s="126">
        <f t="shared" si="2"/>
        <v>4</v>
      </c>
      <c r="D28" s="122">
        <f>'운영실적(월별) '!D44+'운영실적(월별) '!D52+'운영실적(월별) '!D60</f>
        <v>0</v>
      </c>
      <c r="E28" s="122">
        <f>'운영실적(월별) '!E44+'운영실적(월별) '!E52+'운영실적(월별) '!E60</f>
        <v>1</v>
      </c>
      <c r="F28" s="122">
        <f>'운영실적(월별) '!F44+'운영실적(월별) '!F52+'운영실적(월별) '!F60</f>
        <v>3</v>
      </c>
      <c r="G28" s="1"/>
      <c r="J28" s="47"/>
      <c r="K28" s="44"/>
      <c r="L28" s="46"/>
      <c r="M28" s="46"/>
      <c r="N28" s="46"/>
    </row>
    <row r="29" spans="1:14" ht="24" customHeight="1">
      <c r="A29" s="218" t="s">
        <v>39</v>
      </c>
      <c r="B29" s="7" t="s">
        <v>6</v>
      </c>
      <c r="C29" s="120">
        <f>SUM(C30:C36)</f>
        <v>2062</v>
      </c>
      <c r="D29" s="120">
        <f>SUM(D30:D36)</f>
        <v>168</v>
      </c>
      <c r="E29" s="120">
        <f>SUM(E30:E36)</f>
        <v>390</v>
      </c>
      <c r="F29" s="120">
        <f>SUM(F30:F36)</f>
        <v>1504</v>
      </c>
      <c r="G29" s="1"/>
      <c r="J29" s="47"/>
      <c r="K29" s="44"/>
      <c r="L29" s="46"/>
      <c r="M29" s="46"/>
      <c r="N29" s="46"/>
    </row>
    <row r="30" spans="1:14" ht="24" customHeight="1">
      <c r="A30" s="219"/>
      <c r="B30" s="6" t="s">
        <v>8</v>
      </c>
      <c r="C30" s="121">
        <f t="shared" ref="C30:C36" si="3">SUM(D30:F30)</f>
        <v>247</v>
      </c>
      <c r="D30" s="122">
        <f>'운영실적(월별) '!D62+'운영실적(월별) '!D70+'운영실적(월별) '!D78</f>
        <v>23</v>
      </c>
      <c r="E30" s="122">
        <f>'운영실적(월별) '!E62+'운영실적(월별) '!E70+'운영실적(월별) '!E78</f>
        <v>49</v>
      </c>
      <c r="F30" s="122">
        <f>'운영실적(월별) '!F62+'운영실적(월별) '!F70+'운영실적(월별) '!F78</f>
        <v>175</v>
      </c>
      <c r="G30" s="1"/>
      <c r="K30" s="44"/>
      <c r="L30" s="45"/>
      <c r="M30" s="45"/>
      <c r="N30" s="45"/>
    </row>
    <row r="31" spans="1:14" ht="24" customHeight="1">
      <c r="A31" s="219"/>
      <c r="B31" s="6" t="s">
        <v>15</v>
      </c>
      <c r="C31" s="121">
        <f t="shared" si="3"/>
        <v>847</v>
      </c>
      <c r="D31" s="122">
        <f>'운영실적(월별) '!D63+'운영실적(월별) '!D71+'운영실적(월별) '!D79</f>
        <v>46</v>
      </c>
      <c r="E31" s="122">
        <f>'운영실적(월별) '!E63+'운영실적(월별) '!E71+'운영실적(월별) '!E79</f>
        <v>64</v>
      </c>
      <c r="F31" s="122">
        <f>'운영실적(월별) '!F63+'운영실적(월별) '!F71+'운영실적(월별) '!F79</f>
        <v>737</v>
      </c>
      <c r="G31" s="1"/>
      <c r="K31" s="44"/>
      <c r="L31" s="45"/>
      <c r="M31" s="45"/>
      <c r="N31" s="45"/>
    </row>
    <row r="32" spans="1:14" ht="24" customHeight="1">
      <c r="A32" s="219"/>
      <c r="B32" s="6" t="s">
        <v>9</v>
      </c>
      <c r="C32" s="121">
        <f t="shared" si="3"/>
        <v>358</v>
      </c>
      <c r="D32" s="122">
        <f>'운영실적(월별) '!D64+'운영실적(월별) '!D72+'운영실적(월별) '!D80</f>
        <v>42</v>
      </c>
      <c r="E32" s="122">
        <f>'운영실적(월별) '!E64+'운영실적(월별) '!E72+'운영실적(월별) '!E80</f>
        <v>49</v>
      </c>
      <c r="F32" s="122">
        <f>'운영실적(월별) '!F64+'운영실적(월별) '!F72+'운영실적(월별) '!F80</f>
        <v>267</v>
      </c>
      <c r="G32" s="1"/>
      <c r="K32" s="44"/>
      <c r="L32" s="46"/>
      <c r="M32" s="46"/>
      <c r="N32" s="46"/>
    </row>
    <row r="33" spans="1:14" ht="24" customHeight="1">
      <c r="A33" s="219"/>
      <c r="B33" s="20" t="s">
        <v>29</v>
      </c>
      <c r="C33" s="121">
        <f t="shared" si="3"/>
        <v>236</v>
      </c>
      <c r="D33" s="122">
        <f>'운영실적(월별) '!D65+'운영실적(월별) '!D73+'운영실적(월별) '!D81</f>
        <v>28</v>
      </c>
      <c r="E33" s="122">
        <f>'운영실적(월별) '!E65+'운영실적(월별) '!E73+'운영실적(월별) '!E81</f>
        <v>38</v>
      </c>
      <c r="F33" s="122">
        <f>'운영실적(월별) '!F65+'운영실적(월별) '!F73+'운영실적(월별) '!F81</f>
        <v>170</v>
      </c>
      <c r="G33" s="1"/>
      <c r="K33" s="44"/>
      <c r="L33" s="45"/>
      <c r="M33" s="45"/>
      <c r="N33" s="45"/>
    </row>
    <row r="34" spans="1:14" ht="24" customHeight="1">
      <c r="A34" s="219"/>
      <c r="B34" s="20" t="s">
        <v>30</v>
      </c>
      <c r="C34" s="121">
        <f t="shared" si="3"/>
        <v>155</v>
      </c>
      <c r="D34" s="122">
        <f>'운영실적(월별) '!D66+'운영실적(월별) '!D74+'운영실적(월별) '!D82</f>
        <v>11</v>
      </c>
      <c r="E34" s="122">
        <f>'운영실적(월별) '!E66+'운영실적(월별) '!E74+'운영실적(월별) '!E82</f>
        <v>27</v>
      </c>
      <c r="F34" s="122">
        <f>'운영실적(월별) '!F66+'운영실적(월별) '!F74+'운영실적(월별) '!F82</f>
        <v>117</v>
      </c>
      <c r="G34" s="1"/>
      <c r="K34" s="42"/>
      <c r="L34" s="42"/>
      <c r="M34" s="42"/>
      <c r="N34" s="42"/>
    </row>
    <row r="35" spans="1:14" ht="24" customHeight="1">
      <c r="A35" s="219"/>
      <c r="B35" s="36" t="s">
        <v>46</v>
      </c>
      <c r="C35" s="121">
        <f t="shared" si="3"/>
        <v>78</v>
      </c>
      <c r="D35" s="122">
        <f>'운영실적(월별) '!D67+'운영실적(월별) '!D75+'운영실적(월별) '!D83</f>
        <v>18</v>
      </c>
      <c r="E35" s="122">
        <f>'운영실적(월별) '!E67+'운영실적(월별) '!E75+'운영실적(월별) '!E83</f>
        <v>35</v>
      </c>
      <c r="F35" s="122">
        <f>'운영실적(월별) '!F67+'운영실적(월별) '!F75+'운영실적(월별) '!F83</f>
        <v>25</v>
      </c>
      <c r="G35" s="35"/>
      <c r="K35" s="42"/>
      <c r="L35" s="42"/>
      <c r="M35" s="42"/>
      <c r="N35" s="42"/>
    </row>
    <row r="36" spans="1:14" ht="24" customHeight="1">
      <c r="A36" s="220"/>
      <c r="B36" s="36" t="s">
        <v>45</v>
      </c>
      <c r="C36" s="121">
        <f t="shared" si="3"/>
        <v>141</v>
      </c>
      <c r="D36" s="122">
        <f>'운영실적(월별) '!D68+'운영실적(월별) '!D76+'운영실적(월별) '!D84</f>
        <v>0</v>
      </c>
      <c r="E36" s="122">
        <f>'운영실적(월별) '!E68+'운영실적(월별) '!E76+'운영실적(월별) '!E84</f>
        <v>128</v>
      </c>
      <c r="F36" s="122">
        <f>'운영실적(월별) '!F68+'운영실적(월별) '!F76+'운영실적(월별) '!F84</f>
        <v>13</v>
      </c>
      <c r="G36" s="1"/>
    </row>
  </sheetData>
  <mergeCells count="6">
    <mergeCell ref="A29:A36"/>
    <mergeCell ref="A21:A28"/>
    <mergeCell ref="A1:G1"/>
    <mergeCell ref="A2:G2"/>
    <mergeCell ref="A13:A20"/>
    <mergeCell ref="A5:A12"/>
  </mergeCells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6"/>
  <sheetViews>
    <sheetView zoomScaleNormal="100" workbookViewId="0">
      <pane xSplit="5" ySplit="3" topLeftCell="F10" activePane="bottomRight" state="frozen"/>
      <selection activeCell="C8" sqref="C8"/>
      <selection pane="topRight" activeCell="C8" sqref="C8"/>
      <selection pane="bottomLeft" activeCell="C8" sqref="C8"/>
      <selection pane="bottomRight" activeCell="C8" sqref="C8"/>
    </sheetView>
  </sheetViews>
  <sheetFormatPr defaultRowHeight="16.5"/>
  <cols>
    <col min="1" max="1" width="5.625" customWidth="1"/>
    <col min="2" max="2" width="5.75" customWidth="1"/>
    <col min="6" max="6" width="5.875" style="98" customWidth="1"/>
    <col min="10" max="10" width="6.5" style="70" customWidth="1"/>
    <col min="14" max="14" width="6.375" style="70" customWidth="1"/>
    <col min="18" max="18" width="6.125" style="70" customWidth="1"/>
    <col min="22" max="22" width="5.625" style="70" customWidth="1"/>
    <col min="26" max="26" width="7" style="70" customWidth="1"/>
    <col min="30" max="30" width="5.625" style="70" customWidth="1"/>
  </cols>
  <sheetData>
    <row r="1" spans="1:34">
      <c r="A1" s="32"/>
      <c r="B1" s="222"/>
      <c r="C1" s="222"/>
      <c r="D1" s="222"/>
      <c r="E1" s="222"/>
      <c r="F1" s="222" t="s">
        <v>7</v>
      </c>
      <c r="G1" s="222"/>
      <c r="H1" s="222"/>
      <c r="I1" s="222"/>
      <c r="J1" s="222"/>
      <c r="K1" s="222"/>
      <c r="L1" s="222"/>
      <c r="M1" s="222"/>
      <c r="N1" s="222"/>
      <c r="O1" s="222"/>
      <c r="P1" s="222"/>
      <c r="Q1" s="222"/>
      <c r="R1" s="222"/>
      <c r="S1" s="222"/>
      <c r="T1" s="222"/>
      <c r="U1" s="222"/>
      <c r="V1" s="222"/>
      <c r="W1" s="222"/>
      <c r="X1" s="222"/>
      <c r="Y1" s="222"/>
      <c r="Z1" s="222"/>
      <c r="AA1" s="222"/>
      <c r="AB1" s="222"/>
      <c r="AC1" s="222"/>
      <c r="AD1" s="222"/>
      <c r="AE1" s="222"/>
      <c r="AF1" s="222"/>
      <c r="AG1" s="222"/>
      <c r="AH1" s="222"/>
    </row>
    <row r="2" spans="1:34">
      <c r="A2" s="222" t="s">
        <v>69</v>
      </c>
      <c r="B2" s="233" t="s">
        <v>3</v>
      </c>
      <c r="C2" s="233"/>
      <c r="D2" s="233"/>
      <c r="E2" s="233"/>
      <c r="F2" s="222" t="s">
        <v>8</v>
      </c>
      <c r="G2" s="222"/>
      <c r="H2" s="222"/>
      <c r="I2" s="222"/>
      <c r="J2" s="222" t="s">
        <v>15</v>
      </c>
      <c r="K2" s="222"/>
      <c r="L2" s="222"/>
      <c r="M2" s="222"/>
      <c r="N2" s="222" t="s">
        <v>9</v>
      </c>
      <c r="O2" s="222"/>
      <c r="P2" s="222"/>
      <c r="Q2" s="222"/>
      <c r="R2" s="222" t="s">
        <v>29</v>
      </c>
      <c r="S2" s="222"/>
      <c r="T2" s="222"/>
      <c r="U2" s="222"/>
      <c r="V2" s="222" t="s">
        <v>30</v>
      </c>
      <c r="W2" s="222"/>
      <c r="X2" s="222"/>
      <c r="Y2" s="222"/>
      <c r="Z2" s="222" t="s">
        <v>37</v>
      </c>
      <c r="AA2" s="222"/>
      <c r="AB2" s="222"/>
      <c r="AC2" s="222"/>
      <c r="AD2" s="232" t="s">
        <v>45</v>
      </c>
      <c r="AE2" s="232"/>
      <c r="AF2" s="232"/>
      <c r="AG2" s="232"/>
      <c r="AH2" s="32" t="s">
        <v>5</v>
      </c>
    </row>
    <row r="3" spans="1:34" ht="33">
      <c r="A3" s="222"/>
      <c r="B3" s="62" t="s">
        <v>66</v>
      </c>
      <c r="C3" s="63" t="s">
        <v>13</v>
      </c>
      <c r="D3" s="64" t="s">
        <v>67</v>
      </c>
      <c r="E3" s="65" t="s">
        <v>68</v>
      </c>
      <c r="F3" s="96" t="s">
        <v>66</v>
      </c>
      <c r="G3" s="63" t="s">
        <v>13</v>
      </c>
      <c r="H3" s="64" t="s">
        <v>67</v>
      </c>
      <c r="I3" s="65" t="s">
        <v>68</v>
      </c>
      <c r="J3" s="105" t="s">
        <v>66</v>
      </c>
      <c r="K3" s="63" t="s">
        <v>13</v>
      </c>
      <c r="L3" s="64" t="s">
        <v>67</v>
      </c>
      <c r="M3" s="65" t="s">
        <v>68</v>
      </c>
      <c r="N3" s="106" t="s">
        <v>66</v>
      </c>
      <c r="O3" s="59" t="s">
        <v>13</v>
      </c>
      <c r="P3" s="60" t="s">
        <v>67</v>
      </c>
      <c r="Q3" s="61" t="s">
        <v>68</v>
      </c>
      <c r="R3" s="106" t="s">
        <v>66</v>
      </c>
      <c r="S3" s="59" t="s">
        <v>13</v>
      </c>
      <c r="T3" s="60" t="s">
        <v>67</v>
      </c>
      <c r="U3" s="61" t="s">
        <v>68</v>
      </c>
      <c r="V3" s="106" t="s">
        <v>66</v>
      </c>
      <c r="W3" s="59" t="s">
        <v>13</v>
      </c>
      <c r="X3" s="60" t="s">
        <v>67</v>
      </c>
      <c r="Y3" s="61" t="s">
        <v>68</v>
      </c>
      <c r="Z3" s="106" t="s">
        <v>66</v>
      </c>
      <c r="AA3" s="59" t="s">
        <v>13</v>
      </c>
      <c r="AB3" s="60" t="s">
        <v>67</v>
      </c>
      <c r="AC3" s="61" t="s">
        <v>68</v>
      </c>
      <c r="AD3" s="106" t="s">
        <v>66</v>
      </c>
      <c r="AE3" s="59" t="s">
        <v>13</v>
      </c>
      <c r="AF3" s="60" t="s">
        <v>67</v>
      </c>
      <c r="AG3" s="61" t="s">
        <v>68</v>
      </c>
      <c r="AH3" s="32"/>
    </row>
    <row r="4" spans="1:34" s="70" customFormat="1" ht="21" customHeight="1">
      <c r="A4" s="71" t="s">
        <v>16</v>
      </c>
      <c r="B4" s="72">
        <f>C4+D4+E4</f>
        <v>1285</v>
      </c>
      <c r="C4" s="73">
        <f>SUM(C5:C35)</f>
        <v>99</v>
      </c>
      <c r="D4" s="74">
        <f>SUM(D5:D35)</f>
        <v>223</v>
      </c>
      <c r="E4" s="75">
        <f>SUM(E5:E35)</f>
        <v>963</v>
      </c>
      <c r="F4" s="97">
        <f>G4+H4+I4</f>
        <v>318</v>
      </c>
      <c r="G4" s="73">
        <f>SUM(G5:G35)</f>
        <v>16</v>
      </c>
      <c r="H4" s="74">
        <f>SUM(H5:H35)</f>
        <v>39</v>
      </c>
      <c r="I4" s="75">
        <f>SUM(I5:I35)</f>
        <v>263</v>
      </c>
      <c r="J4" s="72">
        <f>K4+L4+M4</f>
        <v>414</v>
      </c>
      <c r="K4" s="73">
        <f>SUM(K5:K35)</f>
        <v>29</v>
      </c>
      <c r="L4" s="74">
        <f>SUM(L5:L35)</f>
        <v>28</v>
      </c>
      <c r="M4" s="75">
        <f>SUM(M5:M35)</f>
        <v>357</v>
      </c>
      <c r="N4" s="72">
        <f>O4+P4+Q4</f>
        <v>202</v>
      </c>
      <c r="O4" s="73">
        <f>SUM(O5:O35)</f>
        <v>19</v>
      </c>
      <c r="P4" s="74">
        <f>SUM(P5:P35)</f>
        <v>25</v>
      </c>
      <c r="Q4" s="75">
        <f>SUM(Q5:Q35)</f>
        <v>158</v>
      </c>
      <c r="R4" s="72">
        <f>S4+T4+U4</f>
        <v>130</v>
      </c>
      <c r="S4" s="73">
        <f>SUM(S5:S35)</f>
        <v>16</v>
      </c>
      <c r="T4" s="74">
        <f>SUM(T5:T35)</f>
        <v>17</v>
      </c>
      <c r="U4" s="75">
        <f>SUM(U5:U35)</f>
        <v>97</v>
      </c>
      <c r="V4" s="72">
        <f>W4+X4+Y4</f>
        <v>100</v>
      </c>
      <c r="W4" s="73">
        <f>SUM(W5:W35)</f>
        <v>8</v>
      </c>
      <c r="X4" s="74">
        <f>SUM(X5:X35)</f>
        <v>18</v>
      </c>
      <c r="Y4" s="75">
        <f>SUM(Y5:Y35)</f>
        <v>74</v>
      </c>
      <c r="Z4" s="72">
        <f>AA4+AB4+AC4</f>
        <v>43</v>
      </c>
      <c r="AA4" s="73">
        <f>SUM(AA5:AA35)</f>
        <v>11</v>
      </c>
      <c r="AB4" s="74">
        <f>SUM(AB5:AB35)</f>
        <v>18</v>
      </c>
      <c r="AC4" s="75">
        <f>SUM(AC5:AC35)</f>
        <v>14</v>
      </c>
      <c r="AD4" s="72">
        <f>AE4+AF4+AG4</f>
        <v>78</v>
      </c>
      <c r="AE4" s="73">
        <f>SUM(AE5:AE35)</f>
        <v>0</v>
      </c>
      <c r="AF4" s="74">
        <f>SUM(AF5:AF35)</f>
        <v>78</v>
      </c>
      <c r="AG4" s="75">
        <f>SUM(AG5:AG35)</f>
        <v>0</v>
      </c>
      <c r="AH4" s="40"/>
    </row>
    <row r="5" spans="1:34" s="114" customFormat="1">
      <c r="A5" s="109">
        <v>1</v>
      </c>
      <c r="B5" s="110">
        <f t="shared" ref="B5" si="0">C5+D5+E5</f>
        <v>0</v>
      </c>
      <c r="C5" s="111">
        <f t="shared" ref="C5:E6" si="1">G5+K5+O5+S5+W5+AA5+AE5</f>
        <v>0</v>
      </c>
      <c r="D5" s="112">
        <f t="shared" si="1"/>
        <v>0</v>
      </c>
      <c r="E5" s="113">
        <f t="shared" si="1"/>
        <v>0</v>
      </c>
      <c r="F5" s="110">
        <f>SUM(G5:I5)</f>
        <v>0</v>
      </c>
      <c r="G5" s="111"/>
      <c r="H5" s="112"/>
      <c r="I5" s="113"/>
      <c r="J5" s="110">
        <f>SUM(K5:M5)</f>
        <v>0</v>
      </c>
      <c r="K5" s="111"/>
      <c r="L5" s="112"/>
      <c r="M5" s="113"/>
      <c r="N5" s="110">
        <f>SUM(O5:Q5)</f>
        <v>0</v>
      </c>
      <c r="O5" s="111"/>
      <c r="P5" s="112"/>
      <c r="Q5" s="113"/>
      <c r="R5" s="110">
        <f>SUM(S5:U5)</f>
        <v>0</v>
      </c>
      <c r="S5" s="111"/>
      <c r="T5" s="112"/>
      <c r="U5" s="113"/>
      <c r="V5" s="110">
        <f>SUM(W5:Y5)</f>
        <v>0</v>
      </c>
      <c r="W5" s="111"/>
      <c r="X5" s="112"/>
      <c r="Y5" s="113"/>
      <c r="Z5" s="110">
        <f>SUM(AA5:AC5)</f>
        <v>0</v>
      </c>
      <c r="AA5" s="111"/>
      <c r="AB5" s="112"/>
      <c r="AC5" s="113"/>
      <c r="AD5" s="110">
        <f>SUM(AE5:AG5)</f>
        <v>0</v>
      </c>
      <c r="AE5" s="111"/>
      <c r="AF5" s="112"/>
      <c r="AG5" s="113"/>
      <c r="AH5" s="109"/>
    </row>
    <row r="6" spans="1:34" s="114" customFormat="1">
      <c r="A6" s="109">
        <v>2</v>
      </c>
      <c r="B6" s="110">
        <f t="shared" ref="B6:B35" si="2">C6+D6+E6</f>
        <v>0</v>
      </c>
      <c r="C6" s="111">
        <f t="shared" si="1"/>
        <v>0</v>
      </c>
      <c r="D6" s="112">
        <f t="shared" si="1"/>
        <v>0</v>
      </c>
      <c r="E6" s="113">
        <f t="shared" si="1"/>
        <v>0</v>
      </c>
      <c r="F6" s="110">
        <f t="shared" ref="F6:F35" si="3">SUM(G6:I6)</f>
        <v>0</v>
      </c>
      <c r="G6" s="111"/>
      <c r="H6" s="112"/>
      <c r="I6" s="113"/>
      <c r="J6" s="110">
        <f t="shared" ref="J6:J35" si="4">SUM(K6:M6)</f>
        <v>0</v>
      </c>
      <c r="K6" s="111"/>
      <c r="L6" s="112"/>
      <c r="M6" s="113"/>
      <c r="N6" s="110">
        <f t="shared" ref="N6:N35" si="5">SUM(O6:Q6)</f>
        <v>0</v>
      </c>
      <c r="O6" s="111"/>
      <c r="P6" s="112"/>
      <c r="Q6" s="113"/>
      <c r="R6" s="110">
        <f t="shared" ref="R6:R35" si="6">SUM(S6:U6)</f>
        <v>0</v>
      </c>
      <c r="S6" s="111"/>
      <c r="T6" s="112"/>
      <c r="U6" s="113"/>
      <c r="V6" s="110">
        <f t="shared" ref="V6:V35" si="7">SUM(W6:Y6)</f>
        <v>0</v>
      </c>
      <c r="W6" s="111"/>
      <c r="X6" s="112"/>
      <c r="Y6" s="113"/>
      <c r="Z6" s="110">
        <f t="shared" ref="Z6:Z35" si="8">SUM(AA6:AC6)</f>
        <v>0</v>
      </c>
      <c r="AA6" s="111"/>
      <c r="AB6" s="112"/>
      <c r="AC6" s="113"/>
      <c r="AD6" s="110">
        <f t="shared" ref="AD6:AD35" si="9">SUM(AE6:AG6)</f>
        <v>0</v>
      </c>
      <c r="AE6" s="111"/>
      <c r="AF6" s="112"/>
      <c r="AG6" s="113"/>
      <c r="AH6" s="109"/>
    </row>
    <row r="7" spans="1:34" s="114" customFormat="1">
      <c r="A7" s="109">
        <v>3</v>
      </c>
      <c r="B7" s="110">
        <f t="shared" si="2"/>
        <v>0</v>
      </c>
      <c r="C7" s="111">
        <f t="shared" ref="C7:C35" si="10">G7+K7+O7+S7+W7+AA7+AE7</f>
        <v>0</v>
      </c>
      <c r="D7" s="112">
        <f t="shared" ref="D7:D35" si="11">H7+L7+P7+T7+X7+AB7+AF7</f>
        <v>0</v>
      </c>
      <c r="E7" s="113">
        <f t="shared" ref="E7:E35" si="12">I7+M7+Q7+U7+Y7+AC7+AG7</f>
        <v>0</v>
      </c>
      <c r="F7" s="110">
        <f t="shared" si="3"/>
        <v>0</v>
      </c>
      <c r="G7" s="111"/>
      <c r="H7" s="112"/>
      <c r="I7" s="113"/>
      <c r="J7" s="110">
        <f t="shared" si="4"/>
        <v>0</v>
      </c>
      <c r="K7" s="111"/>
      <c r="L7" s="112"/>
      <c r="M7" s="113"/>
      <c r="N7" s="110">
        <f t="shared" si="5"/>
        <v>0</v>
      </c>
      <c r="O7" s="111"/>
      <c r="P7" s="112"/>
      <c r="Q7" s="113"/>
      <c r="R7" s="110">
        <f t="shared" si="6"/>
        <v>0</v>
      </c>
      <c r="S7" s="111"/>
      <c r="T7" s="112"/>
      <c r="U7" s="113"/>
      <c r="V7" s="110">
        <f t="shared" si="7"/>
        <v>0</v>
      </c>
      <c r="W7" s="111"/>
      <c r="X7" s="112"/>
      <c r="Y7" s="113"/>
      <c r="Z7" s="110">
        <f t="shared" si="8"/>
        <v>0</v>
      </c>
      <c r="AA7" s="111"/>
      <c r="AB7" s="112"/>
      <c r="AC7" s="113"/>
      <c r="AD7" s="110">
        <f t="shared" si="9"/>
        <v>0</v>
      </c>
      <c r="AE7" s="111"/>
      <c r="AF7" s="112"/>
      <c r="AG7" s="113"/>
      <c r="AH7" s="109"/>
    </row>
    <row r="8" spans="1:34" s="114" customFormat="1">
      <c r="A8" s="109">
        <v>4</v>
      </c>
      <c r="B8" s="110">
        <f t="shared" si="2"/>
        <v>0</v>
      </c>
      <c r="C8" s="111">
        <f t="shared" si="10"/>
        <v>0</v>
      </c>
      <c r="D8" s="112">
        <f t="shared" si="11"/>
        <v>0</v>
      </c>
      <c r="E8" s="113">
        <f t="shared" si="12"/>
        <v>0</v>
      </c>
      <c r="F8" s="110">
        <f t="shared" si="3"/>
        <v>0</v>
      </c>
      <c r="G8" s="111"/>
      <c r="H8" s="112"/>
      <c r="I8" s="113"/>
      <c r="J8" s="110">
        <f t="shared" si="4"/>
        <v>0</v>
      </c>
      <c r="K8" s="111"/>
      <c r="L8" s="112"/>
      <c r="M8" s="113"/>
      <c r="N8" s="110">
        <f t="shared" si="5"/>
        <v>0</v>
      </c>
      <c r="O8" s="111"/>
      <c r="P8" s="112"/>
      <c r="Q8" s="113"/>
      <c r="R8" s="110">
        <f t="shared" si="6"/>
        <v>0</v>
      </c>
      <c r="S8" s="111"/>
      <c r="T8" s="112"/>
      <c r="U8" s="113"/>
      <c r="V8" s="110">
        <f t="shared" si="7"/>
        <v>0</v>
      </c>
      <c r="W8" s="111"/>
      <c r="X8" s="112"/>
      <c r="Y8" s="113"/>
      <c r="Z8" s="110">
        <f t="shared" si="8"/>
        <v>0</v>
      </c>
      <c r="AA8" s="111"/>
      <c r="AB8" s="112"/>
      <c r="AC8" s="113"/>
      <c r="AD8" s="110">
        <f t="shared" si="9"/>
        <v>0</v>
      </c>
      <c r="AE8" s="111"/>
      <c r="AF8" s="112"/>
      <c r="AG8" s="113"/>
      <c r="AH8" s="109"/>
    </row>
    <row r="9" spans="1:34" s="70" customFormat="1">
      <c r="A9" s="40">
        <v>5</v>
      </c>
      <c r="B9" s="66">
        <f t="shared" si="2"/>
        <v>9</v>
      </c>
      <c r="C9" s="67">
        <f t="shared" si="10"/>
        <v>0</v>
      </c>
      <c r="D9" s="68">
        <f t="shared" si="11"/>
        <v>0</v>
      </c>
      <c r="E9" s="69">
        <f t="shared" si="12"/>
        <v>9</v>
      </c>
      <c r="F9" s="66">
        <f t="shared" si="3"/>
        <v>0</v>
      </c>
      <c r="G9" s="67"/>
      <c r="H9" s="68"/>
      <c r="I9" s="69"/>
      <c r="J9" s="110">
        <f t="shared" si="4"/>
        <v>7</v>
      </c>
      <c r="K9" s="67"/>
      <c r="L9" s="68"/>
      <c r="M9" s="69">
        <v>7</v>
      </c>
      <c r="N9" s="110">
        <f t="shared" si="5"/>
        <v>2</v>
      </c>
      <c r="O9" s="67"/>
      <c r="P9" s="68"/>
      <c r="Q9" s="69">
        <v>2</v>
      </c>
      <c r="R9" s="110">
        <f t="shared" si="6"/>
        <v>0</v>
      </c>
      <c r="S9" s="67"/>
      <c r="T9" s="68"/>
      <c r="U9" s="69"/>
      <c r="V9" s="110">
        <f t="shared" si="7"/>
        <v>0</v>
      </c>
      <c r="W9" s="67"/>
      <c r="X9" s="68"/>
      <c r="Y9" s="69"/>
      <c r="Z9" s="110">
        <f t="shared" si="8"/>
        <v>0</v>
      </c>
      <c r="AA9" s="67"/>
      <c r="AB9" s="68"/>
      <c r="AC9" s="69"/>
      <c r="AD9" s="110">
        <f t="shared" si="9"/>
        <v>0</v>
      </c>
      <c r="AE9" s="67"/>
      <c r="AF9" s="68"/>
      <c r="AG9" s="69"/>
      <c r="AH9" s="40"/>
    </row>
    <row r="10" spans="1:34" s="70" customFormat="1">
      <c r="A10" s="40">
        <v>6</v>
      </c>
      <c r="B10" s="66">
        <f t="shared" si="2"/>
        <v>4</v>
      </c>
      <c r="C10" s="67">
        <f t="shared" si="10"/>
        <v>0</v>
      </c>
      <c r="D10" s="68">
        <f t="shared" si="11"/>
        <v>0</v>
      </c>
      <c r="E10" s="69">
        <f t="shared" si="12"/>
        <v>4</v>
      </c>
      <c r="F10" s="66">
        <f t="shared" si="3"/>
        <v>0</v>
      </c>
      <c r="G10" s="67"/>
      <c r="H10" s="68"/>
      <c r="I10" s="69"/>
      <c r="J10" s="110">
        <f t="shared" si="4"/>
        <v>2</v>
      </c>
      <c r="K10" s="67"/>
      <c r="L10" s="68"/>
      <c r="M10" s="69">
        <v>2</v>
      </c>
      <c r="N10" s="110">
        <f t="shared" si="5"/>
        <v>1</v>
      </c>
      <c r="O10" s="67"/>
      <c r="P10" s="68"/>
      <c r="Q10" s="69">
        <v>1</v>
      </c>
      <c r="R10" s="110">
        <f t="shared" si="6"/>
        <v>1</v>
      </c>
      <c r="S10" s="67"/>
      <c r="T10" s="68"/>
      <c r="U10" s="69">
        <v>1</v>
      </c>
      <c r="V10" s="110">
        <f t="shared" si="7"/>
        <v>0</v>
      </c>
      <c r="W10" s="67"/>
      <c r="X10" s="68"/>
      <c r="Y10" s="69"/>
      <c r="Z10" s="110">
        <f t="shared" si="8"/>
        <v>0</v>
      </c>
      <c r="AA10" s="67"/>
      <c r="AB10" s="68"/>
      <c r="AC10" s="69"/>
      <c r="AD10" s="110">
        <f t="shared" si="9"/>
        <v>0</v>
      </c>
      <c r="AE10" s="67"/>
      <c r="AF10" s="68"/>
      <c r="AG10" s="69"/>
      <c r="AH10" s="40"/>
    </row>
    <row r="11" spans="1:34" s="70" customFormat="1">
      <c r="A11" s="40">
        <v>7</v>
      </c>
      <c r="B11" s="66">
        <f t="shared" si="2"/>
        <v>15</v>
      </c>
      <c r="C11" s="67">
        <f t="shared" si="10"/>
        <v>2</v>
      </c>
      <c r="D11" s="68">
        <f t="shared" si="11"/>
        <v>0</v>
      </c>
      <c r="E11" s="69">
        <f t="shared" si="12"/>
        <v>13</v>
      </c>
      <c r="F11" s="66">
        <f t="shared" si="3"/>
        <v>5</v>
      </c>
      <c r="G11" s="67"/>
      <c r="H11" s="68"/>
      <c r="I11" s="69">
        <v>5</v>
      </c>
      <c r="J11" s="110">
        <f t="shared" si="4"/>
        <v>7</v>
      </c>
      <c r="K11" s="67"/>
      <c r="L11" s="68"/>
      <c r="M11" s="69">
        <v>7</v>
      </c>
      <c r="N11" s="110">
        <f t="shared" si="5"/>
        <v>0</v>
      </c>
      <c r="O11" s="67"/>
      <c r="P11" s="68"/>
      <c r="Q11" s="69"/>
      <c r="R11" s="110">
        <f t="shared" si="6"/>
        <v>0</v>
      </c>
      <c r="S11" s="67"/>
      <c r="T11" s="68"/>
      <c r="U11" s="69"/>
      <c r="V11" s="110">
        <f t="shared" si="7"/>
        <v>0</v>
      </c>
      <c r="W11" s="67"/>
      <c r="X11" s="68"/>
      <c r="Y11" s="69"/>
      <c r="Z11" s="110">
        <f t="shared" si="8"/>
        <v>3</v>
      </c>
      <c r="AA11" s="67">
        <v>2</v>
      </c>
      <c r="AB11" s="68"/>
      <c r="AC11" s="69">
        <v>1</v>
      </c>
      <c r="AD11" s="110">
        <f t="shared" si="9"/>
        <v>0</v>
      </c>
      <c r="AE11" s="67"/>
      <c r="AF11" s="68"/>
      <c r="AG11" s="69"/>
      <c r="AH11" s="40"/>
    </row>
    <row r="12" spans="1:34" s="70" customFormat="1">
      <c r="A12" s="40">
        <v>8</v>
      </c>
      <c r="B12" s="66">
        <f t="shared" si="2"/>
        <v>2</v>
      </c>
      <c r="C12" s="67">
        <f t="shared" si="10"/>
        <v>0</v>
      </c>
      <c r="D12" s="68">
        <f t="shared" si="11"/>
        <v>0</v>
      </c>
      <c r="E12" s="69">
        <f t="shared" si="12"/>
        <v>2</v>
      </c>
      <c r="F12" s="66">
        <f t="shared" si="3"/>
        <v>1</v>
      </c>
      <c r="G12" s="67"/>
      <c r="H12" s="68"/>
      <c r="I12" s="69">
        <v>1</v>
      </c>
      <c r="J12" s="110">
        <f t="shared" si="4"/>
        <v>0</v>
      </c>
      <c r="K12" s="67"/>
      <c r="L12" s="68"/>
      <c r="M12" s="69"/>
      <c r="N12" s="110">
        <f t="shared" si="5"/>
        <v>1</v>
      </c>
      <c r="O12" s="67"/>
      <c r="P12" s="68"/>
      <c r="Q12" s="69">
        <v>1</v>
      </c>
      <c r="R12" s="110">
        <f t="shared" si="6"/>
        <v>0</v>
      </c>
      <c r="S12" s="67"/>
      <c r="T12" s="68"/>
      <c r="U12" s="69"/>
      <c r="V12" s="110">
        <f t="shared" si="7"/>
        <v>0</v>
      </c>
      <c r="W12" s="67"/>
      <c r="X12" s="68"/>
      <c r="Y12" s="69"/>
      <c r="Z12" s="110">
        <f t="shared" si="8"/>
        <v>0</v>
      </c>
      <c r="AA12" s="67"/>
      <c r="AB12" s="68"/>
      <c r="AC12" s="69"/>
      <c r="AD12" s="110">
        <f t="shared" si="9"/>
        <v>0</v>
      </c>
      <c r="AE12" s="67"/>
      <c r="AF12" s="68"/>
      <c r="AG12" s="69"/>
      <c r="AH12" s="40"/>
    </row>
    <row r="13" spans="1:34" s="114" customFormat="1">
      <c r="A13" s="109">
        <v>9</v>
      </c>
      <c r="B13" s="110">
        <f t="shared" si="2"/>
        <v>0</v>
      </c>
      <c r="C13" s="111">
        <f t="shared" si="10"/>
        <v>0</v>
      </c>
      <c r="D13" s="112">
        <f t="shared" si="11"/>
        <v>0</v>
      </c>
      <c r="E13" s="113">
        <f t="shared" si="12"/>
        <v>0</v>
      </c>
      <c r="F13" s="110">
        <f t="shared" si="3"/>
        <v>0</v>
      </c>
      <c r="G13" s="111"/>
      <c r="H13" s="112"/>
      <c r="I13" s="113"/>
      <c r="J13" s="110">
        <f t="shared" si="4"/>
        <v>0</v>
      </c>
      <c r="K13" s="111"/>
      <c r="L13" s="112"/>
      <c r="M13" s="113"/>
      <c r="N13" s="110">
        <f t="shared" si="5"/>
        <v>0</v>
      </c>
      <c r="O13" s="111"/>
      <c r="P13" s="112"/>
      <c r="Q13" s="113"/>
      <c r="R13" s="110">
        <f t="shared" si="6"/>
        <v>0</v>
      </c>
      <c r="S13" s="111"/>
      <c r="T13" s="112"/>
      <c r="U13" s="113"/>
      <c r="V13" s="110">
        <f t="shared" si="7"/>
        <v>0</v>
      </c>
      <c r="W13" s="111"/>
      <c r="X13" s="112"/>
      <c r="Y13" s="113"/>
      <c r="Z13" s="110">
        <f t="shared" si="8"/>
        <v>0</v>
      </c>
      <c r="AA13" s="111"/>
      <c r="AB13" s="112"/>
      <c r="AC13" s="113"/>
      <c r="AD13" s="110">
        <f t="shared" si="9"/>
        <v>0</v>
      </c>
      <c r="AE13" s="111"/>
      <c r="AF13" s="112"/>
      <c r="AG13" s="113"/>
      <c r="AH13" s="109"/>
    </row>
    <row r="14" spans="1:34" s="114" customFormat="1">
      <c r="A14" s="109">
        <v>10</v>
      </c>
      <c r="B14" s="110">
        <f t="shared" si="2"/>
        <v>0</v>
      </c>
      <c r="C14" s="111">
        <f t="shared" si="10"/>
        <v>0</v>
      </c>
      <c r="D14" s="112">
        <f t="shared" si="11"/>
        <v>0</v>
      </c>
      <c r="E14" s="113">
        <f t="shared" si="12"/>
        <v>0</v>
      </c>
      <c r="F14" s="110">
        <f t="shared" si="3"/>
        <v>0</v>
      </c>
      <c r="G14" s="111"/>
      <c r="H14" s="112"/>
      <c r="I14" s="113"/>
      <c r="J14" s="110">
        <f t="shared" si="4"/>
        <v>0</v>
      </c>
      <c r="K14" s="111"/>
      <c r="L14" s="112"/>
      <c r="M14" s="113"/>
      <c r="N14" s="110">
        <f t="shared" si="5"/>
        <v>0</v>
      </c>
      <c r="O14" s="111"/>
      <c r="P14" s="112"/>
      <c r="Q14" s="113"/>
      <c r="R14" s="110">
        <f t="shared" si="6"/>
        <v>0</v>
      </c>
      <c r="S14" s="111"/>
      <c r="T14" s="112"/>
      <c r="U14" s="113"/>
      <c r="V14" s="110">
        <f t="shared" si="7"/>
        <v>0</v>
      </c>
      <c r="W14" s="111"/>
      <c r="X14" s="112"/>
      <c r="Y14" s="113"/>
      <c r="Z14" s="110">
        <f t="shared" si="8"/>
        <v>0</v>
      </c>
      <c r="AA14" s="111"/>
      <c r="AB14" s="112"/>
      <c r="AC14" s="113"/>
      <c r="AD14" s="110">
        <f t="shared" si="9"/>
        <v>0</v>
      </c>
      <c r="AE14" s="111"/>
      <c r="AF14" s="112"/>
      <c r="AG14" s="113"/>
      <c r="AH14" s="109"/>
    </row>
    <row r="15" spans="1:34" s="114" customFormat="1">
      <c r="A15" s="109">
        <v>11</v>
      </c>
      <c r="B15" s="110">
        <f t="shared" si="2"/>
        <v>0</v>
      </c>
      <c r="C15" s="111">
        <f t="shared" si="10"/>
        <v>0</v>
      </c>
      <c r="D15" s="112">
        <f t="shared" si="11"/>
        <v>0</v>
      </c>
      <c r="E15" s="113">
        <f t="shared" si="12"/>
        <v>0</v>
      </c>
      <c r="F15" s="110">
        <f t="shared" si="3"/>
        <v>0</v>
      </c>
      <c r="G15" s="111"/>
      <c r="H15" s="112"/>
      <c r="I15" s="113"/>
      <c r="J15" s="110">
        <f t="shared" si="4"/>
        <v>0</v>
      </c>
      <c r="K15" s="111"/>
      <c r="L15" s="112"/>
      <c r="M15" s="113"/>
      <c r="N15" s="110">
        <f t="shared" si="5"/>
        <v>0</v>
      </c>
      <c r="O15" s="111"/>
      <c r="P15" s="112"/>
      <c r="Q15" s="113"/>
      <c r="R15" s="110">
        <f t="shared" si="6"/>
        <v>0</v>
      </c>
      <c r="S15" s="111"/>
      <c r="T15" s="112"/>
      <c r="U15" s="113"/>
      <c r="V15" s="110">
        <f t="shared" si="7"/>
        <v>0</v>
      </c>
      <c r="W15" s="111"/>
      <c r="X15" s="112"/>
      <c r="Y15" s="113"/>
      <c r="Z15" s="110">
        <f t="shared" si="8"/>
        <v>0</v>
      </c>
      <c r="AA15" s="111"/>
      <c r="AB15" s="112"/>
      <c r="AC15" s="113"/>
      <c r="AD15" s="110">
        <f t="shared" si="9"/>
        <v>0</v>
      </c>
      <c r="AE15" s="111"/>
      <c r="AF15" s="112"/>
      <c r="AG15" s="113"/>
      <c r="AH15" s="109"/>
    </row>
    <row r="16" spans="1:34" s="70" customFormat="1">
      <c r="A16" s="40">
        <v>12</v>
      </c>
      <c r="B16" s="66">
        <f t="shared" si="2"/>
        <v>71</v>
      </c>
      <c r="C16" s="67">
        <f t="shared" si="10"/>
        <v>8</v>
      </c>
      <c r="D16" s="68">
        <f t="shared" si="11"/>
        <v>5</v>
      </c>
      <c r="E16" s="69">
        <f t="shared" si="12"/>
        <v>58</v>
      </c>
      <c r="F16" s="66">
        <f t="shared" si="3"/>
        <v>19</v>
      </c>
      <c r="G16" s="67">
        <v>3</v>
      </c>
      <c r="H16" s="68">
        <v>2</v>
      </c>
      <c r="I16" s="69">
        <v>14</v>
      </c>
      <c r="J16" s="110">
        <f t="shared" si="4"/>
        <v>30</v>
      </c>
      <c r="K16" s="67">
        <v>4</v>
      </c>
      <c r="L16" s="68"/>
      <c r="M16" s="69">
        <v>26</v>
      </c>
      <c r="N16" s="110">
        <f t="shared" si="5"/>
        <v>10</v>
      </c>
      <c r="O16" s="67">
        <v>1</v>
      </c>
      <c r="P16" s="68">
        <v>1</v>
      </c>
      <c r="Q16" s="69">
        <v>8</v>
      </c>
      <c r="R16" s="110">
        <f t="shared" si="6"/>
        <v>9</v>
      </c>
      <c r="S16" s="67"/>
      <c r="T16" s="68"/>
      <c r="U16" s="69">
        <v>9</v>
      </c>
      <c r="V16" s="110">
        <f t="shared" si="7"/>
        <v>1</v>
      </c>
      <c r="W16" s="67"/>
      <c r="X16" s="68"/>
      <c r="Y16" s="69">
        <v>1</v>
      </c>
      <c r="Z16" s="110">
        <f t="shared" si="8"/>
        <v>2</v>
      </c>
      <c r="AA16" s="67"/>
      <c r="AB16" s="68">
        <v>2</v>
      </c>
      <c r="AC16" s="69"/>
      <c r="AD16" s="110">
        <f t="shared" si="9"/>
        <v>0</v>
      </c>
      <c r="AE16" s="67"/>
      <c r="AF16" s="68"/>
      <c r="AG16" s="69"/>
      <c r="AH16" s="40"/>
    </row>
    <row r="17" spans="1:34" s="70" customFormat="1">
      <c r="A17" s="40">
        <v>13</v>
      </c>
      <c r="B17" s="66">
        <f t="shared" si="2"/>
        <v>100</v>
      </c>
      <c r="C17" s="67">
        <f t="shared" si="10"/>
        <v>15</v>
      </c>
      <c r="D17" s="68">
        <f t="shared" si="11"/>
        <v>10</v>
      </c>
      <c r="E17" s="69">
        <f t="shared" si="12"/>
        <v>75</v>
      </c>
      <c r="F17" s="66">
        <f t="shared" si="3"/>
        <v>32</v>
      </c>
      <c r="G17" s="67">
        <v>4</v>
      </c>
      <c r="H17" s="68">
        <v>5</v>
      </c>
      <c r="I17" s="69">
        <v>23</v>
      </c>
      <c r="J17" s="110">
        <f t="shared" si="4"/>
        <v>37</v>
      </c>
      <c r="K17" s="67">
        <v>5</v>
      </c>
      <c r="L17" s="68"/>
      <c r="M17" s="69">
        <v>32</v>
      </c>
      <c r="N17" s="110">
        <f t="shared" si="5"/>
        <v>11</v>
      </c>
      <c r="O17" s="67">
        <v>1</v>
      </c>
      <c r="P17" s="68">
        <v>3</v>
      </c>
      <c r="Q17" s="69">
        <v>7</v>
      </c>
      <c r="R17" s="110">
        <f t="shared" si="6"/>
        <v>9</v>
      </c>
      <c r="S17" s="67">
        <v>2</v>
      </c>
      <c r="T17" s="68">
        <v>1</v>
      </c>
      <c r="U17" s="69">
        <v>6</v>
      </c>
      <c r="V17" s="110">
        <f t="shared" si="7"/>
        <v>8</v>
      </c>
      <c r="W17" s="67">
        <v>1</v>
      </c>
      <c r="X17" s="68">
        <v>1</v>
      </c>
      <c r="Y17" s="69">
        <v>6</v>
      </c>
      <c r="Z17" s="110">
        <f t="shared" si="8"/>
        <v>3</v>
      </c>
      <c r="AA17" s="67">
        <v>2</v>
      </c>
      <c r="AB17" s="68"/>
      <c r="AC17" s="69">
        <v>1</v>
      </c>
      <c r="AD17" s="110">
        <f t="shared" si="9"/>
        <v>0</v>
      </c>
      <c r="AE17" s="67"/>
      <c r="AF17" s="68"/>
      <c r="AG17" s="69"/>
      <c r="AH17" s="40"/>
    </row>
    <row r="18" spans="1:34" s="70" customFormat="1">
      <c r="A18" s="40">
        <v>14</v>
      </c>
      <c r="B18" s="66">
        <f t="shared" si="2"/>
        <v>88</v>
      </c>
      <c r="C18" s="67">
        <f t="shared" si="10"/>
        <v>9</v>
      </c>
      <c r="D18" s="68">
        <f t="shared" si="11"/>
        <v>13</v>
      </c>
      <c r="E18" s="69">
        <f t="shared" si="12"/>
        <v>66</v>
      </c>
      <c r="F18" s="66">
        <f t="shared" si="3"/>
        <v>23</v>
      </c>
      <c r="G18" s="67">
        <v>2</v>
      </c>
      <c r="H18" s="68">
        <v>2</v>
      </c>
      <c r="I18" s="69">
        <v>19</v>
      </c>
      <c r="J18" s="110">
        <f t="shared" si="4"/>
        <v>28</v>
      </c>
      <c r="K18" s="67"/>
      <c r="L18" s="68">
        <v>4</v>
      </c>
      <c r="M18" s="69">
        <v>24</v>
      </c>
      <c r="N18" s="110">
        <f t="shared" si="5"/>
        <v>12</v>
      </c>
      <c r="O18" s="67">
        <v>3</v>
      </c>
      <c r="P18" s="68">
        <v>1</v>
      </c>
      <c r="Q18" s="69">
        <v>8</v>
      </c>
      <c r="R18" s="110">
        <f t="shared" si="6"/>
        <v>13</v>
      </c>
      <c r="S18" s="67">
        <v>2</v>
      </c>
      <c r="T18" s="68">
        <v>2</v>
      </c>
      <c r="U18" s="69">
        <v>9</v>
      </c>
      <c r="V18" s="110">
        <f t="shared" si="7"/>
        <v>9</v>
      </c>
      <c r="W18" s="67">
        <v>1</v>
      </c>
      <c r="X18" s="68">
        <v>2</v>
      </c>
      <c r="Y18" s="69">
        <v>6</v>
      </c>
      <c r="Z18" s="110">
        <f t="shared" si="8"/>
        <v>3</v>
      </c>
      <c r="AA18" s="67">
        <v>1</v>
      </c>
      <c r="AB18" s="68">
        <v>2</v>
      </c>
      <c r="AC18" s="69"/>
      <c r="AD18" s="110">
        <f t="shared" si="9"/>
        <v>0</v>
      </c>
      <c r="AE18" s="67"/>
      <c r="AF18" s="68"/>
      <c r="AG18" s="69"/>
      <c r="AH18" s="40"/>
    </row>
    <row r="19" spans="1:34" s="70" customFormat="1">
      <c r="A19" s="40">
        <v>15</v>
      </c>
      <c r="B19" s="66">
        <f t="shared" si="2"/>
        <v>76</v>
      </c>
      <c r="C19" s="67">
        <f t="shared" si="10"/>
        <v>6</v>
      </c>
      <c r="D19" s="68">
        <f t="shared" si="11"/>
        <v>10</v>
      </c>
      <c r="E19" s="69">
        <f t="shared" si="12"/>
        <v>60</v>
      </c>
      <c r="F19" s="66">
        <f t="shared" si="3"/>
        <v>15</v>
      </c>
      <c r="G19" s="67">
        <v>1</v>
      </c>
      <c r="H19" s="68">
        <v>2</v>
      </c>
      <c r="I19" s="69">
        <v>12</v>
      </c>
      <c r="J19" s="110">
        <f t="shared" si="4"/>
        <v>22</v>
      </c>
      <c r="K19" s="67">
        <v>1</v>
      </c>
      <c r="L19" s="68">
        <v>1</v>
      </c>
      <c r="M19" s="69">
        <v>20</v>
      </c>
      <c r="N19" s="110">
        <f t="shared" si="5"/>
        <v>17</v>
      </c>
      <c r="O19" s="67">
        <v>3</v>
      </c>
      <c r="P19" s="68"/>
      <c r="Q19" s="69">
        <v>14</v>
      </c>
      <c r="R19" s="110">
        <f t="shared" si="6"/>
        <v>6</v>
      </c>
      <c r="S19" s="67"/>
      <c r="T19" s="68">
        <v>2</v>
      </c>
      <c r="U19" s="69">
        <v>4</v>
      </c>
      <c r="V19" s="110">
        <f t="shared" si="7"/>
        <v>12</v>
      </c>
      <c r="W19" s="67">
        <v>1</v>
      </c>
      <c r="X19" s="68">
        <v>2</v>
      </c>
      <c r="Y19" s="69">
        <v>9</v>
      </c>
      <c r="Z19" s="110">
        <f t="shared" si="8"/>
        <v>4</v>
      </c>
      <c r="AA19" s="67"/>
      <c r="AB19" s="68">
        <v>3</v>
      </c>
      <c r="AC19" s="69">
        <v>1</v>
      </c>
      <c r="AD19" s="110">
        <f t="shared" si="9"/>
        <v>0</v>
      </c>
      <c r="AE19" s="67"/>
      <c r="AF19" s="68"/>
      <c r="AG19" s="69"/>
      <c r="AH19" s="40"/>
    </row>
    <row r="20" spans="1:34" s="70" customFormat="1">
      <c r="A20" s="40">
        <v>16</v>
      </c>
      <c r="B20" s="66">
        <f t="shared" si="2"/>
        <v>69</v>
      </c>
      <c r="C20" s="67">
        <f t="shared" si="10"/>
        <v>6</v>
      </c>
      <c r="D20" s="68">
        <f t="shared" si="11"/>
        <v>10</v>
      </c>
      <c r="E20" s="69">
        <f t="shared" si="12"/>
        <v>53</v>
      </c>
      <c r="F20" s="66">
        <f t="shared" si="3"/>
        <v>12</v>
      </c>
      <c r="G20" s="67">
        <v>2</v>
      </c>
      <c r="H20" s="68">
        <v>3</v>
      </c>
      <c r="I20" s="69">
        <v>7</v>
      </c>
      <c r="J20" s="110">
        <f t="shared" si="4"/>
        <v>21</v>
      </c>
      <c r="K20" s="67"/>
      <c r="L20" s="68">
        <v>3</v>
      </c>
      <c r="M20" s="69">
        <v>18</v>
      </c>
      <c r="N20" s="110">
        <f t="shared" si="5"/>
        <v>16</v>
      </c>
      <c r="O20" s="67"/>
      <c r="P20" s="68">
        <v>2</v>
      </c>
      <c r="Q20" s="69">
        <v>14</v>
      </c>
      <c r="R20" s="110">
        <f t="shared" si="6"/>
        <v>8</v>
      </c>
      <c r="S20" s="67">
        <v>1</v>
      </c>
      <c r="T20" s="68">
        <v>1</v>
      </c>
      <c r="U20" s="69">
        <v>6</v>
      </c>
      <c r="V20" s="110">
        <f t="shared" si="7"/>
        <v>12</v>
      </c>
      <c r="W20" s="67">
        <v>3</v>
      </c>
      <c r="X20" s="68">
        <v>1</v>
      </c>
      <c r="Y20" s="69">
        <v>8</v>
      </c>
      <c r="Z20" s="110">
        <f t="shared" si="8"/>
        <v>0</v>
      </c>
      <c r="AA20" s="67"/>
      <c r="AB20" s="68"/>
      <c r="AC20" s="69"/>
      <c r="AD20" s="110">
        <f t="shared" si="9"/>
        <v>0</v>
      </c>
      <c r="AE20" s="67"/>
      <c r="AF20" s="68"/>
      <c r="AG20" s="69"/>
      <c r="AH20" s="40"/>
    </row>
    <row r="21" spans="1:34" s="114" customFormat="1">
      <c r="A21" s="109">
        <v>17</v>
      </c>
      <c r="B21" s="110">
        <f t="shared" si="2"/>
        <v>8</v>
      </c>
      <c r="C21" s="111">
        <f t="shared" si="10"/>
        <v>0</v>
      </c>
      <c r="D21" s="112">
        <f t="shared" si="11"/>
        <v>8</v>
      </c>
      <c r="E21" s="113">
        <f t="shared" si="12"/>
        <v>0</v>
      </c>
      <c r="F21" s="110">
        <f t="shared" si="3"/>
        <v>0</v>
      </c>
      <c r="G21" s="111"/>
      <c r="H21" s="112"/>
      <c r="I21" s="113"/>
      <c r="J21" s="110">
        <f t="shared" si="4"/>
        <v>0</v>
      </c>
      <c r="K21" s="111"/>
      <c r="L21" s="112"/>
      <c r="M21" s="113"/>
      <c r="N21" s="110">
        <f t="shared" si="5"/>
        <v>0</v>
      </c>
      <c r="O21" s="111"/>
      <c r="P21" s="112"/>
      <c r="Q21" s="113"/>
      <c r="R21" s="110">
        <f t="shared" si="6"/>
        <v>0</v>
      </c>
      <c r="S21" s="111"/>
      <c r="T21" s="112"/>
      <c r="U21" s="113"/>
      <c r="V21" s="110">
        <f t="shared" si="7"/>
        <v>0</v>
      </c>
      <c r="W21" s="111"/>
      <c r="X21" s="112"/>
      <c r="Y21" s="113"/>
      <c r="Z21" s="110">
        <f t="shared" si="8"/>
        <v>0</v>
      </c>
      <c r="AA21" s="111"/>
      <c r="AB21" s="112"/>
      <c r="AC21" s="113"/>
      <c r="AD21" s="110">
        <f t="shared" si="9"/>
        <v>8</v>
      </c>
      <c r="AE21" s="111"/>
      <c r="AF21" s="112">
        <v>8</v>
      </c>
      <c r="AG21" s="113"/>
      <c r="AH21" s="109"/>
    </row>
    <row r="22" spans="1:34" s="114" customFormat="1">
      <c r="A22" s="109">
        <v>18</v>
      </c>
      <c r="B22" s="110">
        <f t="shared" si="2"/>
        <v>19</v>
      </c>
      <c r="C22" s="111">
        <f t="shared" si="10"/>
        <v>0</v>
      </c>
      <c r="D22" s="112">
        <f t="shared" si="11"/>
        <v>19</v>
      </c>
      <c r="E22" s="113">
        <f t="shared" si="12"/>
        <v>0</v>
      </c>
      <c r="F22" s="110">
        <f t="shared" si="3"/>
        <v>0</v>
      </c>
      <c r="G22" s="111"/>
      <c r="H22" s="112"/>
      <c r="I22" s="113"/>
      <c r="J22" s="110">
        <f t="shared" si="4"/>
        <v>0</v>
      </c>
      <c r="K22" s="111"/>
      <c r="L22" s="112"/>
      <c r="M22" s="113"/>
      <c r="N22" s="110">
        <f t="shared" si="5"/>
        <v>0</v>
      </c>
      <c r="O22" s="111"/>
      <c r="P22" s="112"/>
      <c r="Q22" s="113"/>
      <c r="R22" s="110">
        <f t="shared" si="6"/>
        <v>0</v>
      </c>
      <c r="S22" s="111"/>
      <c r="T22" s="112"/>
      <c r="U22" s="113"/>
      <c r="V22" s="110">
        <f t="shared" si="7"/>
        <v>0</v>
      </c>
      <c r="W22" s="111"/>
      <c r="X22" s="112"/>
      <c r="Y22" s="113"/>
      <c r="Z22" s="110">
        <f t="shared" si="8"/>
        <v>0</v>
      </c>
      <c r="AA22" s="111"/>
      <c r="AB22" s="112"/>
      <c r="AC22" s="113"/>
      <c r="AD22" s="110">
        <f t="shared" si="9"/>
        <v>19</v>
      </c>
      <c r="AE22" s="111"/>
      <c r="AF22" s="112">
        <v>19</v>
      </c>
      <c r="AG22" s="113"/>
      <c r="AH22" s="109"/>
    </row>
    <row r="23" spans="1:34" s="70" customFormat="1">
      <c r="A23" s="40">
        <v>19</v>
      </c>
      <c r="B23" s="66">
        <f t="shared" si="2"/>
        <v>98</v>
      </c>
      <c r="C23" s="67">
        <f t="shared" si="10"/>
        <v>7</v>
      </c>
      <c r="D23" s="68">
        <f t="shared" si="11"/>
        <v>12</v>
      </c>
      <c r="E23" s="69">
        <f t="shared" si="12"/>
        <v>79</v>
      </c>
      <c r="F23" s="66">
        <f t="shared" si="3"/>
        <v>22</v>
      </c>
      <c r="G23" s="67"/>
      <c r="H23" s="68">
        <v>5</v>
      </c>
      <c r="I23" s="69">
        <v>17</v>
      </c>
      <c r="J23" s="110">
        <f t="shared" si="4"/>
        <v>35</v>
      </c>
      <c r="K23" s="67">
        <v>2</v>
      </c>
      <c r="L23" s="68">
        <v>1</v>
      </c>
      <c r="M23" s="69">
        <v>32</v>
      </c>
      <c r="N23" s="110">
        <f t="shared" si="5"/>
        <v>19</v>
      </c>
      <c r="O23" s="67">
        <v>3</v>
      </c>
      <c r="P23" s="68">
        <v>3</v>
      </c>
      <c r="Q23" s="69">
        <v>13</v>
      </c>
      <c r="R23" s="110">
        <f t="shared" si="6"/>
        <v>9</v>
      </c>
      <c r="S23" s="67">
        <v>1</v>
      </c>
      <c r="T23" s="68"/>
      <c r="U23" s="69">
        <v>8</v>
      </c>
      <c r="V23" s="110">
        <f t="shared" si="7"/>
        <v>11</v>
      </c>
      <c r="W23" s="67">
        <v>1</v>
      </c>
      <c r="X23" s="68">
        <v>2</v>
      </c>
      <c r="Y23" s="69">
        <v>8</v>
      </c>
      <c r="Z23" s="110">
        <f t="shared" si="8"/>
        <v>2</v>
      </c>
      <c r="AA23" s="67"/>
      <c r="AB23" s="68">
        <v>1</v>
      </c>
      <c r="AC23" s="69">
        <v>1</v>
      </c>
      <c r="AD23" s="110">
        <f t="shared" si="9"/>
        <v>0</v>
      </c>
      <c r="AE23" s="67"/>
      <c r="AF23" s="68"/>
      <c r="AG23" s="69"/>
      <c r="AH23" s="40"/>
    </row>
    <row r="24" spans="1:34" s="70" customFormat="1">
      <c r="A24" s="40">
        <v>20</v>
      </c>
      <c r="B24" s="66">
        <f t="shared" si="2"/>
        <v>86</v>
      </c>
      <c r="C24" s="67">
        <f t="shared" si="10"/>
        <v>3</v>
      </c>
      <c r="D24" s="68">
        <f t="shared" si="11"/>
        <v>13</v>
      </c>
      <c r="E24" s="69">
        <f t="shared" si="12"/>
        <v>70</v>
      </c>
      <c r="F24" s="66">
        <f t="shared" si="3"/>
        <v>24</v>
      </c>
      <c r="G24" s="67"/>
      <c r="H24" s="68">
        <v>4</v>
      </c>
      <c r="I24" s="69">
        <v>20</v>
      </c>
      <c r="J24" s="110">
        <f>SUM(K24:M24)</f>
        <v>23</v>
      </c>
      <c r="K24" s="67">
        <v>1</v>
      </c>
      <c r="L24" s="68">
        <v>1</v>
      </c>
      <c r="M24" s="69">
        <v>21</v>
      </c>
      <c r="N24" s="110">
        <f t="shared" si="5"/>
        <v>19</v>
      </c>
      <c r="O24" s="67">
        <v>1</v>
      </c>
      <c r="P24" s="68">
        <v>2</v>
      </c>
      <c r="Q24" s="69">
        <v>16</v>
      </c>
      <c r="R24" s="110">
        <f t="shared" si="6"/>
        <v>12</v>
      </c>
      <c r="S24" s="67">
        <v>1</v>
      </c>
      <c r="T24" s="68">
        <v>2</v>
      </c>
      <c r="U24" s="69">
        <v>9</v>
      </c>
      <c r="V24" s="110">
        <f t="shared" si="7"/>
        <v>4</v>
      </c>
      <c r="W24" s="67"/>
      <c r="X24" s="68">
        <v>2</v>
      </c>
      <c r="Y24" s="69">
        <v>2</v>
      </c>
      <c r="Z24" s="110">
        <f t="shared" si="8"/>
        <v>4</v>
      </c>
      <c r="AA24" s="67"/>
      <c r="AB24" s="68">
        <v>2</v>
      </c>
      <c r="AC24" s="69">
        <v>2</v>
      </c>
      <c r="AD24" s="110">
        <f t="shared" si="9"/>
        <v>0</v>
      </c>
      <c r="AE24" s="67"/>
      <c r="AF24" s="68"/>
      <c r="AG24" s="69"/>
      <c r="AH24" s="40"/>
    </row>
    <row r="25" spans="1:34" s="70" customFormat="1">
      <c r="A25" s="40">
        <v>21</v>
      </c>
      <c r="B25" s="66">
        <f t="shared" si="2"/>
        <v>78</v>
      </c>
      <c r="C25" s="67">
        <f t="shared" si="10"/>
        <v>8</v>
      </c>
      <c r="D25" s="68">
        <f t="shared" si="11"/>
        <v>7</v>
      </c>
      <c r="E25" s="69">
        <f t="shared" si="12"/>
        <v>63</v>
      </c>
      <c r="F25" s="66">
        <f t="shared" si="3"/>
        <v>21</v>
      </c>
      <c r="G25" s="67"/>
      <c r="H25" s="68">
        <v>2</v>
      </c>
      <c r="I25" s="69">
        <v>19</v>
      </c>
      <c r="J25" s="110">
        <f t="shared" si="4"/>
        <v>19</v>
      </c>
      <c r="K25" s="67">
        <v>1</v>
      </c>
      <c r="L25" s="68"/>
      <c r="M25" s="69">
        <v>18</v>
      </c>
      <c r="N25" s="110">
        <f t="shared" si="5"/>
        <v>20</v>
      </c>
      <c r="O25" s="67">
        <v>4</v>
      </c>
      <c r="P25" s="68">
        <v>3</v>
      </c>
      <c r="Q25" s="69">
        <v>13</v>
      </c>
      <c r="R25" s="110">
        <f t="shared" si="6"/>
        <v>9</v>
      </c>
      <c r="S25" s="67">
        <v>2</v>
      </c>
      <c r="T25" s="68"/>
      <c r="U25" s="69">
        <v>7</v>
      </c>
      <c r="V25" s="110">
        <f t="shared" si="7"/>
        <v>7</v>
      </c>
      <c r="W25" s="67"/>
      <c r="X25" s="68">
        <v>1</v>
      </c>
      <c r="Y25" s="69">
        <v>6</v>
      </c>
      <c r="Z25" s="110">
        <f t="shared" si="8"/>
        <v>2</v>
      </c>
      <c r="AA25" s="67">
        <v>1</v>
      </c>
      <c r="AB25" s="68">
        <v>1</v>
      </c>
      <c r="AC25" s="69"/>
      <c r="AD25" s="110">
        <f t="shared" si="9"/>
        <v>0</v>
      </c>
      <c r="AE25" s="67"/>
      <c r="AF25" s="68"/>
      <c r="AG25" s="69"/>
      <c r="AH25" s="40"/>
    </row>
    <row r="26" spans="1:34" s="70" customFormat="1">
      <c r="A26" s="40">
        <v>22</v>
      </c>
      <c r="B26" s="66">
        <f t="shared" si="2"/>
        <v>60</v>
      </c>
      <c r="C26" s="67">
        <f t="shared" si="10"/>
        <v>4</v>
      </c>
      <c r="D26" s="68">
        <f t="shared" si="11"/>
        <v>8</v>
      </c>
      <c r="E26" s="69">
        <f t="shared" si="12"/>
        <v>48</v>
      </c>
      <c r="F26" s="66">
        <f t="shared" si="3"/>
        <v>20</v>
      </c>
      <c r="G26" s="67"/>
      <c r="H26" s="68">
        <v>4</v>
      </c>
      <c r="I26" s="69">
        <v>16</v>
      </c>
      <c r="J26" s="110">
        <f t="shared" si="4"/>
        <v>16</v>
      </c>
      <c r="K26" s="67">
        <v>1</v>
      </c>
      <c r="L26" s="68">
        <v>2</v>
      </c>
      <c r="M26" s="69">
        <v>13</v>
      </c>
      <c r="N26" s="110">
        <f t="shared" si="5"/>
        <v>9</v>
      </c>
      <c r="O26" s="67">
        <v>1</v>
      </c>
      <c r="P26" s="68">
        <v>1</v>
      </c>
      <c r="Q26" s="69">
        <v>7</v>
      </c>
      <c r="R26" s="110">
        <f t="shared" si="6"/>
        <v>9</v>
      </c>
      <c r="S26" s="67">
        <v>2</v>
      </c>
      <c r="T26" s="68"/>
      <c r="U26" s="69">
        <v>7</v>
      </c>
      <c r="V26" s="110">
        <f t="shared" si="7"/>
        <v>4</v>
      </c>
      <c r="W26" s="67"/>
      <c r="X26" s="68">
        <v>1</v>
      </c>
      <c r="Y26" s="69">
        <v>3</v>
      </c>
      <c r="Z26" s="110">
        <f t="shared" si="8"/>
        <v>2</v>
      </c>
      <c r="AA26" s="67"/>
      <c r="AB26" s="68"/>
      <c r="AC26" s="69">
        <v>2</v>
      </c>
      <c r="AD26" s="110">
        <f t="shared" si="9"/>
        <v>0</v>
      </c>
      <c r="AE26" s="67"/>
      <c r="AF26" s="68"/>
      <c r="AG26" s="69"/>
      <c r="AH26" s="40"/>
    </row>
    <row r="27" spans="1:34" s="70" customFormat="1">
      <c r="A27" s="40">
        <v>23</v>
      </c>
      <c r="B27" s="66">
        <f t="shared" si="2"/>
        <v>73</v>
      </c>
      <c r="C27" s="67">
        <f t="shared" si="10"/>
        <v>5</v>
      </c>
      <c r="D27" s="68">
        <f t="shared" si="11"/>
        <v>9</v>
      </c>
      <c r="E27" s="69">
        <f t="shared" si="12"/>
        <v>59</v>
      </c>
      <c r="F27" s="66">
        <f t="shared" si="3"/>
        <v>24</v>
      </c>
      <c r="G27" s="67">
        <v>1</v>
      </c>
      <c r="H27" s="68">
        <v>4</v>
      </c>
      <c r="I27" s="69">
        <v>19</v>
      </c>
      <c r="J27" s="110">
        <f t="shared" si="4"/>
        <v>27</v>
      </c>
      <c r="K27" s="67">
        <v>2</v>
      </c>
      <c r="L27" s="68">
        <v>2</v>
      </c>
      <c r="M27" s="69">
        <v>23</v>
      </c>
      <c r="N27" s="110">
        <f t="shared" si="5"/>
        <v>7</v>
      </c>
      <c r="O27" s="67"/>
      <c r="P27" s="68">
        <v>2</v>
      </c>
      <c r="Q27" s="69">
        <v>5</v>
      </c>
      <c r="R27" s="110">
        <f t="shared" si="6"/>
        <v>6</v>
      </c>
      <c r="S27" s="67">
        <v>1</v>
      </c>
      <c r="T27" s="68">
        <v>1</v>
      </c>
      <c r="U27" s="69">
        <v>4</v>
      </c>
      <c r="V27" s="110">
        <f t="shared" si="7"/>
        <v>5</v>
      </c>
      <c r="W27" s="67"/>
      <c r="X27" s="68"/>
      <c r="Y27" s="69">
        <v>5</v>
      </c>
      <c r="Z27" s="110">
        <f t="shared" si="8"/>
        <v>4</v>
      </c>
      <c r="AA27" s="67">
        <v>1</v>
      </c>
      <c r="AB27" s="68"/>
      <c r="AC27" s="69">
        <v>3</v>
      </c>
      <c r="AD27" s="110">
        <f t="shared" si="9"/>
        <v>0</v>
      </c>
      <c r="AE27" s="67"/>
      <c r="AF27" s="68"/>
      <c r="AG27" s="69"/>
      <c r="AH27" s="40"/>
    </row>
    <row r="28" spans="1:34" s="114" customFormat="1">
      <c r="A28" s="109">
        <v>24</v>
      </c>
      <c r="B28" s="110">
        <f t="shared" si="2"/>
        <v>12</v>
      </c>
      <c r="C28" s="111">
        <f t="shared" si="10"/>
        <v>0</v>
      </c>
      <c r="D28" s="112">
        <f t="shared" si="11"/>
        <v>12</v>
      </c>
      <c r="E28" s="113">
        <f t="shared" si="12"/>
        <v>0</v>
      </c>
      <c r="F28" s="110">
        <f t="shared" si="3"/>
        <v>0</v>
      </c>
      <c r="G28" s="111"/>
      <c r="H28" s="112"/>
      <c r="I28" s="113"/>
      <c r="J28" s="110">
        <f t="shared" si="4"/>
        <v>0</v>
      </c>
      <c r="K28" s="111"/>
      <c r="L28" s="112"/>
      <c r="M28" s="113"/>
      <c r="N28" s="110">
        <f t="shared" si="5"/>
        <v>0</v>
      </c>
      <c r="O28" s="111"/>
      <c r="P28" s="112"/>
      <c r="Q28" s="113"/>
      <c r="R28" s="110">
        <f t="shared" si="6"/>
        <v>0</v>
      </c>
      <c r="S28" s="111"/>
      <c r="T28" s="112"/>
      <c r="U28" s="113"/>
      <c r="V28" s="110">
        <f t="shared" si="7"/>
        <v>0</v>
      </c>
      <c r="W28" s="111"/>
      <c r="X28" s="112"/>
      <c r="Y28" s="113"/>
      <c r="Z28" s="110">
        <f t="shared" si="8"/>
        <v>0</v>
      </c>
      <c r="AA28" s="111"/>
      <c r="AB28" s="112"/>
      <c r="AC28" s="113"/>
      <c r="AD28" s="110">
        <f t="shared" si="9"/>
        <v>12</v>
      </c>
      <c r="AE28" s="111"/>
      <c r="AF28" s="112">
        <v>12</v>
      </c>
      <c r="AG28" s="113"/>
      <c r="AH28" s="109"/>
    </row>
    <row r="29" spans="1:34" s="114" customFormat="1">
      <c r="A29" s="109">
        <v>25</v>
      </c>
      <c r="B29" s="110">
        <f t="shared" si="2"/>
        <v>19</v>
      </c>
      <c r="C29" s="111">
        <f t="shared" si="10"/>
        <v>0</v>
      </c>
      <c r="D29" s="112">
        <f t="shared" si="11"/>
        <v>19</v>
      </c>
      <c r="E29" s="113">
        <f t="shared" si="12"/>
        <v>0</v>
      </c>
      <c r="F29" s="110">
        <f t="shared" si="3"/>
        <v>0</v>
      </c>
      <c r="G29" s="111"/>
      <c r="H29" s="112"/>
      <c r="I29" s="113"/>
      <c r="J29" s="110">
        <f t="shared" si="4"/>
        <v>0</v>
      </c>
      <c r="K29" s="111"/>
      <c r="L29" s="112"/>
      <c r="M29" s="113"/>
      <c r="N29" s="110">
        <f t="shared" si="5"/>
        <v>0</v>
      </c>
      <c r="O29" s="111"/>
      <c r="P29" s="112"/>
      <c r="Q29" s="113"/>
      <c r="R29" s="110">
        <f t="shared" si="6"/>
        <v>0</v>
      </c>
      <c r="S29" s="111"/>
      <c r="T29" s="112"/>
      <c r="U29" s="113"/>
      <c r="V29" s="110">
        <f t="shared" si="7"/>
        <v>0</v>
      </c>
      <c r="W29" s="111"/>
      <c r="X29" s="112"/>
      <c r="Y29" s="113"/>
      <c r="Z29" s="110">
        <f t="shared" si="8"/>
        <v>0</v>
      </c>
      <c r="AA29" s="111"/>
      <c r="AB29" s="112"/>
      <c r="AC29" s="113"/>
      <c r="AD29" s="110">
        <f t="shared" si="9"/>
        <v>19</v>
      </c>
      <c r="AE29" s="111"/>
      <c r="AF29" s="112">
        <v>19</v>
      </c>
      <c r="AG29" s="113"/>
      <c r="AH29" s="109"/>
    </row>
    <row r="30" spans="1:34" s="70" customFormat="1">
      <c r="A30" s="40">
        <v>26</v>
      </c>
      <c r="B30" s="66">
        <f t="shared" si="2"/>
        <v>78</v>
      </c>
      <c r="C30" s="67">
        <f t="shared" si="10"/>
        <v>8</v>
      </c>
      <c r="D30" s="68">
        <f t="shared" si="11"/>
        <v>2</v>
      </c>
      <c r="E30" s="69">
        <f t="shared" si="12"/>
        <v>68</v>
      </c>
      <c r="F30" s="66">
        <f t="shared" si="3"/>
        <v>20</v>
      </c>
      <c r="G30" s="67"/>
      <c r="H30" s="68">
        <v>1</v>
      </c>
      <c r="I30" s="69">
        <v>19</v>
      </c>
      <c r="J30" s="110">
        <f t="shared" si="4"/>
        <v>35</v>
      </c>
      <c r="K30" s="67">
        <v>7</v>
      </c>
      <c r="L30" s="68"/>
      <c r="M30" s="69">
        <v>28</v>
      </c>
      <c r="N30" s="110">
        <f t="shared" si="5"/>
        <v>11</v>
      </c>
      <c r="O30" s="67"/>
      <c r="P30" s="68"/>
      <c r="Q30" s="69">
        <v>11</v>
      </c>
      <c r="R30" s="110">
        <f t="shared" si="6"/>
        <v>7</v>
      </c>
      <c r="S30" s="67">
        <v>1</v>
      </c>
      <c r="T30" s="68"/>
      <c r="U30" s="69">
        <v>6</v>
      </c>
      <c r="V30" s="110">
        <f t="shared" si="7"/>
        <v>4</v>
      </c>
      <c r="W30" s="67"/>
      <c r="X30" s="68"/>
      <c r="Y30" s="69">
        <v>4</v>
      </c>
      <c r="Z30" s="110">
        <f t="shared" si="8"/>
        <v>1</v>
      </c>
      <c r="AA30" s="67"/>
      <c r="AB30" s="68">
        <v>1</v>
      </c>
      <c r="AC30" s="69"/>
      <c r="AD30" s="110">
        <f t="shared" si="9"/>
        <v>0</v>
      </c>
      <c r="AE30" s="67"/>
      <c r="AF30" s="68"/>
      <c r="AG30" s="69"/>
      <c r="AH30" s="40"/>
    </row>
    <row r="31" spans="1:34" s="70" customFormat="1">
      <c r="A31" s="40">
        <v>27</v>
      </c>
      <c r="B31" s="66">
        <f t="shared" si="2"/>
        <v>80</v>
      </c>
      <c r="C31" s="67">
        <f t="shared" si="10"/>
        <v>8</v>
      </c>
      <c r="D31" s="68">
        <f t="shared" si="11"/>
        <v>13</v>
      </c>
      <c r="E31" s="69">
        <f t="shared" si="12"/>
        <v>59</v>
      </c>
      <c r="F31" s="66">
        <f t="shared" si="3"/>
        <v>23</v>
      </c>
      <c r="G31" s="67">
        <v>1</v>
      </c>
      <c r="H31" s="68">
        <v>4</v>
      </c>
      <c r="I31" s="69">
        <v>18</v>
      </c>
      <c r="J31" s="110">
        <f t="shared" si="4"/>
        <v>29</v>
      </c>
      <c r="K31" s="67">
        <v>2</v>
      </c>
      <c r="L31" s="68">
        <v>2</v>
      </c>
      <c r="M31" s="69">
        <v>25</v>
      </c>
      <c r="N31" s="110">
        <f t="shared" si="5"/>
        <v>11</v>
      </c>
      <c r="O31" s="67">
        <v>1</v>
      </c>
      <c r="P31" s="68">
        <v>1</v>
      </c>
      <c r="Q31" s="69">
        <v>9</v>
      </c>
      <c r="R31" s="110">
        <f t="shared" si="6"/>
        <v>12</v>
      </c>
      <c r="S31" s="67">
        <v>2</v>
      </c>
      <c r="T31" s="68">
        <v>4</v>
      </c>
      <c r="U31" s="69">
        <v>6</v>
      </c>
      <c r="V31" s="110">
        <f t="shared" si="7"/>
        <v>2</v>
      </c>
      <c r="W31" s="67"/>
      <c r="X31" s="68">
        <v>1</v>
      </c>
      <c r="Y31" s="69">
        <v>1</v>
      </c>
      <c r="Z31" s="110">
        <f t="shared" si="8"/>
        <v>3</v>
      </c>
      <c r="AA31" s="67">
        <v>2</v>
      </c>
      <c r="AB31" s="68">
        <v>1</v>
      </c>
      <c r="AC31" s="69"/>
      <c r="AD31" s="110">
        <f t="shared" si="9"/>
        <v>0</v>
      </c>
      <c r="AE31" s="67"/>
      <c r="AF31" s="68"/>
      <c r="AG31" s="69"/>
      <c r="AH31" s="40"/>
    </row>
    <row r="32" spans="1:34" s="70" customFormat="1">
      <c r="A32" s="40">
        <v>28</v>
      </c>
      <c r="B32" s="66">
        <f t="shared" si="2"/>
        <v>82</v>
      </c>
      <c r="C32" s="67">
        <f t="shared" si="10"/>
        <v>6</v>
      </c>
      <c r="D32" s="68">
        <f t="shared" si="11"/>
        <v>13</v>
      </c>
      <c r="E32" s="69">
        <f t="shared" si="12"/>
        <v>63</v>
      </c>
      <c r="F32" s="66">
        <f t="shared" si="3"/>
        <v>18</v>
      </c>
      <c r="G32" s="67">
        <v>2</v>
      </c>
      <c r="H32" s="68">
        <v>1</v>
      </c>
      <c r="I32" s="69">
        <v>15</v>
      </c>
      <c r="J32" s="110">
        <f t="shared" si="4"/>
        <v>28</v>
      </c>
      <c r="K32" s="67">
        <v>1</v>
      </c>
      <c r="L32" s="68">
        <v>5</v>
      </c>
      <c r="M32" s="69">
        <v>22</v>
      </c>
      <c r="N32" s="110">
        <f t="shared" si="5"/>
        <v>14</v>
      </c>
      <c r="O32" s="67">
        <v>1</v>
      </c>
      <c r="P32" s="68">
        <v>3</v>
      </c>
      <c r="Q32" s="69">
        <v>10</v>
      </c>
      <c r="R32" s="110">
        <f t="shared" si="6"/>
        <v>9</v>
      </c>
      <c r="S32" s="67">
        <v>1</v>
      </c>
      <c r="T32" s="68">
        <v>1</v>
      </c>
      <c r="U32" s="69">
        <v>7</v>
      </c>
      <c r="V32" s="110">
        <f t="shared" si="7"/>
        <v>10</v>
      </c>
      <c r="W32" s="67">
        <v>1</v>
      </c>
      <c r="X32" s="68">
        <v>3</v>
      </c>
      <c r="Y32" s="69">
        <v>6</v>
      </c>
      <c r="Z32" s="110">
        <f t="shared" si="8"/>
        <v>3</v>
      </c>
      <c r="AA32" s="67"/>
      <c r="AB32" s="68"/>
      <c r="AC32" s="69">
        <v>3</v>
      </c>
      <c r="AD32" s="110">
        <f t="shared" si="9"/>
        <v>0</v>
      </c>
      <c r="AE32" s="67"/>
      <c r="AF32" s="68"/>
      <c r="AG32" s="69"/>
      <c r="AH32" s="40"/>
    </row>
    <row r="33" spans="1:34" s="70" customFormat="1">
      <c r="A33" s="40">
        <v>29</v>
      </c>
      <c r="B33" s="66">
        <f t="shared" si="2"/>
        <v>71</v>
      </c>
      <c r="C33" s="67">
        <f t="shared" si="10"/>
        <v>3</v>
      </c>
      <c r="D33" s="68">
        <f t="shared" si="11"/>
        <v>5</v>
      </c>
      <c r="E33" s="69">
        <f t="shared" si="12"/>
        <v>63</v>
      </c>
      <c r="F33" s="66">
        <f t="shared" si="3"/>
        <v>20</v>
      </c>
      <c r="G33" s="67"/>
      <c r="H33" s="68"/>
      <c r="I33" s="69">
        <v>20</v>
      </c>
      <c r="J33" s="110">
        <f t="shared" si="4"/>
        <v>24</v>
      </c>
      <c r="K33" s="67">
        <v>2</v>
      </c>
      <c r="L33" s="68">
        <v>1</v>
      </c>
      <c r="M33" s="69">
        <v>21</v>
      </c>
      <c r="N33" s="110">
        <f t="shared" si="5"/>
        <v>12</v>
      </c>
      <c r="O33" s="67"/>
      <c r="P33" s="68"/>
      <c r="Q33" s="69">
        <v>12</v>
      </c>
      <c r="R33" s="110">
        <f t="shared" si="6"/>
        <v>6</v>
      </c>
      <c r="S33" s="67"/>
      <c r="T33" s="68">
        <v>1</v>
      </c>
      <c r="U33" s="69">
        <v>5</v>
      </c>
      <c r="V33" s="110">
        <f t="shared" si="7"/>
        <v>5</v>
      </c>
      <c r="W33" s="67"/>
      <c r="X33" s="68"/>
      <c r="Y33" s="69">
        <v>5</v>
      </c>
      <c r="Z33" s="110">
        <f t="shared" si="8"/>
        <v>4</v>
      </c>
      <c r="AA33" s="67">
        <v>1</v>
      </c>
      <c r="AB33" s="68">
        <v>3</v>
      </c>
      <c r="AC33" s="69"/>
      <c r="AD33" s="110">
        <f t="shared" si="9"/>
        <v>0</v>
      </c>
      <c r="AE33" s="67"/>
      <c r="AF33" s="68"/>
      <c r="AG33" s="69"/>
      <c r="AH33" s="40"/>
    </row>
    <row r="34" spans="1:34" s="70" customFormat="1">
      <c r="A34" s="40">
        <v>30</v>
      </c>
      <c r="B34" s="66">
        <f t="shared" si="2"/>
        <v>67</v>
      </c>
      <c r="C34" s="67">
        <f t="shared" si="10"/>
        <v>1</v>
      </c>
      <c r="D34" s="68">
        <f t="shared" si="11"/>
        <v>15</v>
      </c>
      <c r="E34" s="69">
        <f t="shared" si="12"/>
        <v>51</v>
      </c>
      <c r="F34" s="66">
        <f t="shared" si="3"/>
        <v>19</v>
      </c>
      <c r="G34" s="67"/>
      <c r="H34" s="68"/>
      <c r="I34" s="69">
        <v>19</v>
      </c>
      <c r="J34" s="110">
        <f t="shared" si="4"/>
        <v>24</v>
      </c>
      <c r="K34" s="67"/>
      <c r="L34" s="68">
        <v>6</v>
      </c>
      <c r="M34" s="69">
        <v>18</v>
      </c>
      <c r="N34" s="110">
        <f t="shared" si="5"/>
        <v>10</v>
      </c>
      <c r="O34" s="67"/>
      <c r="P34" s="68">
        <v>3</v>
      </c>
      <c r="Q34" s="69">
        <v>7</v>
      </c>
      <c r="R34" s="110">
        <f t="shared" si="6"/>
        <v>5</v>
      </c>
      <c r="S34" s="67"/>
      <c r="T34" s="68">
        <v>2</v>
      </c>
      <c r="U34" s="69">
        <v>3</v>
      </c>
      <c r="V34" s="110">
        <f t="shared" si="7"/>
        <v>6</v>
      </c>
      <c r="W34" s="67"/>
      <c r="X34" s="68">
        <v>2</v>
      </c>
      <c r="Y34" s="69">
        <v>4</v>
      </c>
      <c r="Z34" s="110">
        <f t="shared" si="8"/>
        <v>3</v>
      </c>
      <c r="AA34" s="67">
        <v>1</v>
      </c>
      <c r="AB34" s="68">
        <v>2</v>
      </c>
      <c r="AC34" s="69"/>
      <c r="AD34" s="110">
        <f t="shared" si="9"/>
        <v>0</v>
      </c>
      <c r="AE34" s="67"/>
      <c r="AF34" s="68"/>
      <c r="AG34" s="69"/>
      <c r="AH34" s="40"/>
    </row>
    <row r="35" spans="1:34" s="114" customFormat="1">
      <c r="A35" s="109">
        <v>31</v>
      </c>
      <c r="B35" s="110">
        <f t="shared" si="2"/>
        <v>20</v>
      </c>
      <c r="C35" s="111">
        <f t="shared" si="10"/>
        <v>0</v>
      </c>
      <c r="D35" s="112">
        <f t="shared" si="11"/>
        <v>20</v>
      </c>
      <c r="E35" s="113">
        <f t="shared" si="12"/>
        <v>0</v>
      </c>
      <c r="F35" s="110">
        <f t="shared" si="3"/>
        <v>0</v>
      </c>
      <c r="G35" s="111"/>
      <c r="H35" s="112"/>
      <c r="I35" s="113"/>
      <c r="J35" s="110">
        <f t="shared" si="4"/>
        <v>0</v>
      </c>
      <c r="K35" s="111"/>
      <c r="L35" s="112"/>
      <c r="M35" s="113"/>
      <c r="N35" s="110">
        <f t="shared" si="5"/>
        <v>0</v>
      </c>
      <c r="O35" s="111"/>
      <c r="P35" s="112"/>
      <c r="Q35" s="113"/>
      <c r="R35" s="110">
        <f t="shared" si="6"/>
        <v>0</v>
      </c>
      <c r="S35" s="111"/>
      <c r="T35" s="112"/>
      <c r="U35" s="113"/>
      <c r="V35" s="110">
        <f t="shared" si="7"/>
        <v>0</v>
      </c>
      <c r="W35" s="111"/>
      <c r="X35" s="112"/>
      <c r="Y35" s="113"/>
      <c r="Z35" s="110">
        <f t="shared" si="8"/>
        <v>0</v>
      </c>
      <c r="AA35" s="111"/>
      <c r="AB35" s="112"/>
      <c r="AC35" s="113"/>
      <c r="AD35" s="110">
        <f t="shared" si="9"/>
        <v>20</v>
      </c>
      <c r="AE35" s="111"/>
      <c r="AF35" s="112">
        <v>20</v>
      </c>
      <c r="AG35" s="113"/>
      <c r="AH35" s="109"/>
    </row>
    <row r="36" spans="1:34">
      <c r="W36" s="58"/>
    </row>
  </sheetData>
  <mergeCells count="11">
    <mergeCell ref="AD2:AG2"/>
    <mergeCell ref="B1:E1"/>
    <mergeCell ref="F1:AH1"/>
    <mergeCell ref="A2:A3"/>
    <mergeCell ref="B2:E2"/>
    <mergeCell ref="F2:I2"/>
    <mergeCell ref="J2:M2"/>
    <mergeCell ref="N2:Q2"/>
    <mergeCell ref="R2:U2"/>
    <mergeCell ref="V2:Y2"/>
    <mergeCell ref="Z2:AC2"/>
  </mergeCells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5"/>
  <sheetViews>
    <sheetView zoomScale="85" zoomScaleNormal="85" workbookViewId="0">
      <pane xSplit="5" ySplit="2" topLeftCell="F3" activePane="bottomRight" state="frozen"/>
      <selection activeCell="C8" sqref="C8"/>
      <selection pane="topRight" activeCell="C8" sqref="C8"/>
      <selection pane="bottomLeft" activeCell="C8" sqref="C8"/>
      <selection pane="bottomRight" activeCell="N37" sqref="N37"/>
    </sheetView>
  </sheetViews>
  <sheetFormatPr defaultRowHeight="16.5"/>
  <cols>
    <col min="1" max="1" width="5.625" customWidth="1"/>
    <col min="2" max="2" width="5.75" customWidth="1"/>
    <col min="6" max="6" width="5.875" style="98" customWidth="1"/>
    <col min="10" max="10" width="6.5" style="70" customWidth="1"/>
    <col min="14" max="14" width="6.375" style="70" customWidth="1"/>
    <col min="18" max="18" width="6.125" style="70" customWidth="1"/>
    <col min="22" max="22" width="5.625" style="70" customWidth="1"/>
    <col min="26" max="26" width="7" style="70" customWidth="1"/>
    <col min="30" max="30" width="5.625" style="70" customWidth="1"/>
  </cols>
  <sheetData>
    <row r="1" spans="1:34">
      <c r="A1" s="32"/>
      <c r="B1" s="222"/>
      <c r="C1" s="222"/>
      <c r="D1" s="222"/>
      <c r="E1" s="222"/>
      <c r="F1" s="222" t="s">
        <v>7</v>
      </c>
      <c r="G1" s="222"/>
      <c r="H1" s="222"/>
      <c r="I1" s="222"/>
      <c r="J1" s="222"/>
      <c r="K1" s="222"/>
      <c r="L1" s="222"/>
      <c r="M1" s="222"/>
      <c r="N1" s="222"/>
      <c r="O1" s="222"/>
      <c r="P1" s="222"/>
      <c r="Q1" s="222"/>
      <c r="R1" s="222"/>
      <c r="S1" s="222"/>
      <c r="T1" s="222"/>
      <c r="U1" s="222"/>
      <c r="V1" s="222"/>
      <c r="W1" s="222"/>
      <c r="X1" s="222"/>
      <c r="Y1" s="222"/>
      <c r="Z1" s="222"/>
      <c r="AA1" s="222"/>
      <c r="AB1" s="222"/>
      <c r="AC1" s="222"/>
      <c r="AD1" s="222"/>
      <c r="AE1" s="222"/>
      <c r="AF1" s="222"/>
      <c r="AG1" s="222"/>
      <c r="AH1" s="222"/>
    </row>
    <row r="2" spans="1:34">
      <c r="A2" s="222" t="s">
        <v>69</v>
      </c>
      <c r="B2" s="233" t="s">
        <v>3</v>
      </c>
      <c r="C2" s="233"/>
      <c r="D2" s="233"/>
      <c r="E2" s="233"/>
      <c r="F2" s="222" t="s">
        <v>8</v>
      </c>
      <c r="G2" s="222"/>
      <c r="H2" s="222"/>
      <c r="I2" s="222"/>
      <c r="J2" s="222" t="s">
        <v>15</v>
      </c>
      <c r="K2" s="222"/>
      <c r="L2" s="222"/>
      <c r="M2" s="222"/>
      <c r="N2" s="222" t="s">
        <v>9</v>
      </c>
      <c r="O2" s="222"/>
      <c r="P2" s="222"/>
      <c r="Q2" s="222"/>
      <c r="R2" s="222" t="s">
        <v>29</v>
      </c>
      <c r="S2" s="222"/>
      <c r="T2" s="222"/>
      <c r="U2" s="222"/>
      <c r="V2" s="222" t="s">
        <v>30</v>
      </c>
      <c r="W2" s="222"/>
      <c r="X2" s="222"/>
      <c r="Y2" s="222"/>
      <c r="Z2" s="222" t="s">
        <v>37</v>
      </c>
      <c r="AA2" s="222"/>
      <c r="AB2" s="222"/>
      <c r="AC2" s="222"/>
      <c r="AD2" s="232" t="s">
        <v>45</v>
      </c>
      <c r="AE2" s="232"/>
      <c r="AF2" s="232"/>
      <c r="AG2" s="232"/>
      <c r="AH2" s="32" t="s">
        <v>5</v>
      </c>
    </row>
    <row r="3" spans="1:34" ht="33">
      <c r="A3" s="222"/>
      <c r="B3" s="62" t="s">
        <v>66</v>
      </c>
      <c r="C3" s="63" t="s">
        <v>13</v>
      </c>
      <c r="D3" s="64" t="s">
        <v>67</v>
      </c>
      <c r="E3" s="65" t="s">
        <v>68</v>
      </c>
      <c r="F3" s="96" t="s">
        <v>66</v>
      </c>
      <c r="G3" s="63" t="s">
        <v>13</v>
      </c>
      <c r="H3" s="64" t="s">
        <v>67</v>
      </c>
      <c r="I3" s="65" t="s">
        <v>68</v>
      </c>
      <c r="J3" s="105" t="s">
        <v>66</v>
      </c>
      <c r="K3" s="63" t="s">
        <v>13</v>
      </c>
      <c r="L3" s="64" t="s">
        <v>67</v>
      </c>
      <c r="M3" s="65" t="s">
        <v>68</v>
      </c>
      <c r="N3" s="106" t="s">
        <v>66</v>
      </c>
      <c r="O3" s="59" t="s">
        <v>13</v>
      </c>
      <c r="P3" s="60" t="s">
        <v>67</v>
      </c>
      <c r="Q3" s="61" t="s">
        <v>68</v>
      </c>
      <c r="R3" s="106" t="s">
        <v>66</v>
      </c>
      <c r="S3" s="59" t="s">
        <v>13</v>
      </c>
      <c r="T3" s="60" t="s">
        <v>67</v>
      </c>
      <c r="U3" s="61" t="s">
        <v>68</v>
      </c>
      <c r="V3" s="106" t="s">
        <v>66</v>
      </c>
      <c r="W3" s="59" t="s">
        <v>13</v>
      </c>
      <c r="X3" s="60" t="s">
        <v>67</v>
      </c>
      <c r="Y3" s="61" t="s">
        <v>68</v>
      </c>
      <c r="Z3" s="106" t="s">
        <v>66</v>
      </c>
      <c r="AA3" s="59" t="s">
        <v>13</v>
      </c>
      <c r="AB3" s="60" t="s">
        <v>67</v>
      </c>
      <c r="AC3" s="61" t="s">
        <v>68</v>
      </c>
      <c r="AD3" s="106" t="s">
        <v>66</v>
      </c>
      <c r="AE3" s="59" t="s">
        <v>13</v>
      </c>
      <c r="AF3" s="60" t="s">
        <v>67</v>
      </c>
      <c r="AG3" s="61" t="s">
        <v>68</v>
      </c>
      <c r="AH3" s="32"/>
    </row>
    <row r="4" spans="1:34" s="70" customFormat="1" ht="21" customHeight="1">
      <c r="A4" s="71" t="s">
        <v>16</v>
      </c>
      <c r="B4" s="72">
        <f>C4+D4+E4</f>
        <v>978</v>
      </c>
      <c r="C4" s="73">
        <f>SUM(C5:C34)</f>
        <v>65</v>
      </c>
      <c r="D4" s="74">
        <f>SUM(D5:D34)</f>
        <v>180</v>
      </c>
      <c r="E4" s="75">
        <f>SUM(E5:E34)</f>
        <v>733</v>
      </c>
      <c r="F4" s="97">
        <f>G4+H4+I4</f>
        <v>184</v>
      </c>
      <c r="G4" s="73">
        <f>SUM(G5:G34)</f>
        <v>7</v>
      </c>
      <c r="H4" s="74">
        <f>SUM(H5:H34)</f>
        <v>10</v>
      </c>
      <c r="I4" s="75">
        <f>SUM(I5:I34)</f>
        <v>167</v>
      </c>
      <c r="J4" s="72">
        <f>K4+L4+M4</f>
        <v>386</v>
      </c>
      <c r="K4" s="73">
        <f>SUM(K5:K34)</f>
        <v>17</v>
      </c>
      <c r="L4" s="74">
        <f>SUM(L5:L34)</f>
        <v>36</v>
      </c>
      <c r="M4" s="75">
        <f>SUM(M5:M34)</f>
        <v>333</v>
      </c>
      <c r="N4" s="72">
        <f>O4+P4+Q4</f>
        <v>155</v>
      </c>
      <c r="O4" s="73">
        <f>SUM(O5:O34)</f>
        <v>23</v>
      </c>
      <c r="P4" s="74">
        <f>SUM(P5:P34)</f>
        <v>24</v>
      </c>
      <c r="Q4" s="75">
        <f>SUM(Q5:Q34)</f>
        <v>108</v>
      </c>
      <c r="R4" s="72">
        <f>S4+T4+U4</f>
        <v>104</v>
      </c>
      <c r="S4" s="73">
        <f>SUM(S5:S34)</f>
        <v>11</v>
      </c>
      <c r="T4" s="74">
        <f>SUM(T5:T34)</f>
        <v>21</v>
      </c>
      <c r="U4" s="75">
        <f>SUM(U5:U34)</f>
        <v>72</v>
      </c>
      <c r="V4" s="72">
        <f>W4+X4+Y4</f>
        <v>54</v>
      </c>
      <c r="W4" s="73">
        <f>SUM(W5:W34)</f>
        <v>3</v>
      </c>
      <c r="X4" s="74">
        <f>SUM(X5:X34)</f>
        <v>9</v>
      </c>
      <c r="Y4" s="75">
        <f>SUM(Y5:Y34)</f>
        <v>42</v>
      </c>
      <c r="Z4" s="72">
        <f>AA4+AB4+AC4</f>
        <v>32</v>
      </c>
      <c r="AA4" s="73">
        <f>SUM(AA5:AA34)</f>
        <v>4</v>
      </c>
      <c r="AB4" s="74">
        <f>SUM(AB5:AB34)</f>
        <v>17</v>
      </c>
      <c r="AC4" s="75">
        <f>SUM(AC5:AC34)</f>
        <v>11</v>
      </c>
      <c r="AD4" s="72">
        <f>AE4+AF4+AG4</f>
        <v>63</v>
      </c>
      <c r="AE4" s="73">
        <f>SUM(AE5:AE34)</f>
        <v>0</v>
      </c>
      <c r="AF4" s="74">
        <f>SUM(AF5:AF34)</f>
        <v>50</v>
      </c>
      <c r="AG4" s="75">
        <f>SUM(AG5:AG34)</f>
        <v>13</v>
      </c>
      <c r="AH4" s="40"/>
    </row>
    <row r="5" spans="1:34" s="114" customFormat="1">
      <c r="A5" s="109">
        <v>1</v>
      </c>
      <c r="B5" s="110">
        <f t="shared" ref="B5:B34" si="0">C5+D5+E5</f>
        <v>1</v>
      </c>
      <c r="C5" s="111">
        <f>G5+K5+O5+S5+W5+AA5+AE5</f>
        <v>0</v>
      </c>
      <c r="D5" s="112">
        <f>H5+L5+P5+T5+X5+AB5+AF5</f>
        <v>1</v>
      </c>
      <c r="E5" s="113">
        <f>I5+M5+Q5+U5+Y5+AC5+AG5</f>
        <v>0</v>
      </c>
      <c r="F5" s="110"/>
      <c r="G5" s="111"/>
      <c r="H5" s="112"/>
      <c r="I5" s="113"/>
      <c r="J5" s="110"/>
      <c r="K5" s="111"/>
      <c r="L5" s="112"/>
      <c r="M5" s="113"/>
      <c r="N5" s="110"/>
      <c r="O5" s="111"/>
      <c r="P5" s="112"/>
      <c r="Q5" s="113"/>
      <c r="R5" s="110"/>
      <c r="S5" s="111"/>
      <c r="T5" s="112"/>
      <c r="U5" s="113"/>
      <c r="V5" s="110"/>
      <c r="W5" s="111"/>
      <c r="X5" s="112"/>
      <c r="Y5" s="113"/>
      <c r="Z5" s="110"/>
      <c r="AA5" s="111"/>
      <c r="AB5" s="112"/>
      <c r="AC5" s="113"/>
      <c r="AD5" s="110"/>
      <c r="AE5" s="111"/>
      <c r="AF5" s="112">
        <v>1</v>
      </c>
      <c r="AG5" s="113"/>
      <c r="AH5" s="109"/>
    </row>
    <row r="6" spans="1:34" s="70" customFormat="1">
      <c r="A6" s="40">
        <v>2</v>
      </c>
      <c r="B6" s="66">
        <f t="shared" si="0"/>
        <v>81</v>
      </c>
      <c r="C6" s="67">
        <f t="shared" ref="C6:D34" si="1">G6+K6+O6+S6+W6+AA6+AE6</f>
        <v>1</v>
      </c>
      <c r="D6" s="68">
        <f>H6+L6+P6+T6+X6+AB6+AF6</f>
        <v>13</v>
      </c>
      <c r="E6" s="69">
        <f t="shared" ref="E6:E34" si="2">I6+M6+Q6+U6+Y6+AC6+AG6</f>
        <v>67</v>
      </c>
      <c r="F6" s="66"/>
      <c r="G6" s="67">
        <v>1</v>
      </c>
      <c r="H6" s="68"/>
      <c r="I6" s="69">
        <v>17</v>
      </c>
      <c r="J6" s="66"/>
      <c r="K6" s="67"/>
      <c r="L6" s="68">
        <v>4</v>
      </c>
      <c r="M6" s="69">
        <v>28</v>
      </c>
      <c r="N6" s="66"/>
      <c r="O6" s="67"/>
      <c r="P6" s="68">
        <v>1</v>
      </c>
      <c r="Q6" s="69">
        <v>9</v>
      </c>
      <c r="R6" s="66"/>
      <c r="S6" s="67"/>
      <c r="T6" s="68">
        <v>2</v>
      </c>
      <c r="U6" s="69">
        <v>8</v>
      </c>
      <c r="V6" s="66"/>
      <c r="W6" s="67"/>
      <c r="X6" s="68">
        <v>4</v>
      </c>
      <c r="Y6" s="69">
        <v>5</v>
      </c>
      <c r="Z6" s="66"/>
      <c r="AA6" s="67"/>
      <c r="AB6" s="68">
        <v>2</v>
      </c>
      <c r="AC6" s="69"/>
      <c r="AD6" s="66"/>
      <c r="AE6" s="67"/>
      <c r="AF6" s="68"/>
      <c r="AG6" s="69"/>
      <c r="AH6" s="40"/>
    </row>
    <row r="7" spans="1:34" s="70" customFormat="1">
      <c r="A7" s="40">
        <v>3</v>
      </c>
      <c r="B7" s="66">
        <f t="shared" si="0"/>
        <v>49</v>
      </c>
      <c r="C7" s="67">
        <f t="shared" si="1"/>
        <v>3</v>
      </c>
      <c r="D7" s="68">
        <f t="shared" si="1"/>
        <v>9</v>
      </c>
      <c r="E7" s="69">
        <f t="shared" si="2"/>
        <v>37</v>
      </c>
      <c r="F7" s="66"/>
      <c r="G7" s="67">
        <v>1</v>
      </c>
      <c r="H7" s="68"/>
      <c r="I7" s="69">
        <v>9</v>
      </c>
      <c r="J7" s="66"/>
      <c r="K7" s="67">
        <v>1</v>
      </c>
      <c r="L7" s="68">
        <v>4</v>
      </c>
      <c r="M7" s="69">
        <v>16</v>
      </c>
      <c r="N7" s="66"/>
      <c r="O7" s="67"/>
      <c r="P7" s="68">
        <v>1</v>
      </c>
      <c r="Q7" s="69">
        <v>7</v>
      </c>
      <c r="R7" s="66"/>
      <c r="S7" s="67">
        <v>1</v>
      </c>
      <c r="T7" s="68">
        <v>1</v>
      </c>
      <c r="U7" s="69">
        <v>2</v>
      </c>
      <c r="V7" s="66"/>
      <c r="W7" s="67"/>
      <c r="X7" s="68">
        <v>1</v>
      </c>
      <c r="Y7" s="69">
        <v>2</v>
      </c>
      <c r="Z7" s="66"/>
      <c r="AA7" s="67"/>
      <c r="AB7" s="68">
        <v>2</v>
      </c>
      <c r="AC7" s="69">
        <v>1</v>
      </c>
      <c r="AD7" s="66"/>
      <c r="AE7" s="67"/>
      <c r="AF7" s="68"/>
      <c r="AG7" s="69"/>
      <c r="AH7" s="40"/>
    </row>
    <row r="8" spans="1:34" s="70" customFormat="1">
      <c r="A8" s="40">
        <v>4</v>
      </c>
      <c r="B8" s="66">
        <f t="shared" si="0"/>
        <v>58</v>
      </c>
      <c r="C8" s="67">
        <f t="shared" si="1"/>
        <v>2</v>
      </c>
      <c r="D8" s="68">
        <f t="shared" si="1"/>
        <v>2</v>
      </c>
      <c r="E8" s="69">
        <f t="shared" si="2"/>
        <v>54</v>
      </c>
      <c r="F8" s="66"/>
      <c r="G8" s="67"/>
      <c r="H8" s="68"/>
      <c r="I8" s="69">
        <v>10</v>
      </c>
      <c r="J8" s="66"/>
      <c r="K8" s="67"/>
      <c r="L8" s="68"/>
      <c r="M8" s="69">
        <v>23</v>
      </c>
      <c r="N8" s="66"/>
      <c r="O8" s="67">
        <v>1</v>
      </c>
      <c r="P8" s="68"/>
      <c r="Q8" s="69">
        <v>8</v>
      </c>
      <c r="R8" s="66"/>
      <c r="S8" s="67"/>
      <c r="T8" s="68"/>
      <c r="U8" s="69">
        <v>6</v>
      </c>
      <c r="V8" s="66"/>
      <c r="W8" s="67">
        <v>1</v>
      </c>
      <c r="X8" s="68"/>
      <c r="Y8" s="69">
        <v>6</v>
      </c>
      <c r="Z8" s="66"/>
      <c r="AA8" s="67"/>
      <c r="AB8" s="68">
        <v>2</v>
      </c>
      <c r="AC8" s="69">
        <v>1</v>
      </c>
      <c r="AD8" s="66"/>
      <c r="AE8" s="67"/>
      <c r="AF8" s="68"/>
      <c r="AG8" s="69"/>
      <c r="AH8" s="40"/>
    </row>
    <row r="9" spans="1:34" s="70" customFormat="1">
      <c r="A9" s="40">
        <v>5</v>
      </c>
      <c r="B9" s="66">
        <f t="shared" si="0"/>
        <v>60</v>
      </c>
      <c r="C9" s="67">
        <f t="shared" si="1"/>
        <v>2</v>
      </c>
      <c r="D9" s="68">
        <f t="shared" si="1"/>
        <v>10</v>
      </c>
      <c r="E9" s="69">
        <f t="shared" si="2"/>
        <v>48</v>
      </c>
      <c r="F9" s="66"/>
      <c r="G9" s="67"/>
      <c r="H9" s="68"/>
      <c r="I9" s="69">
        <v>15</v>
      </c>
      <c r="J9" s="66"/>
      <c r="K9" s="67">
        <v>2</v>
      </c>
      <c r="L9" s="68">
        <v>1</v>
      </c>
      <c r="M9" s="69">
        <v>21</v>
      </c>
      <c r="N9" s="66"/>
      <c r="O9" s="67"/>
      <c r="P9" s="68">
        <v>3</v>
      </c>
      <c r="Q9" s="69">
        <v>3</v>
      </c>
      <c r="R9" s="66"/>
      <c r="S9" s="67"/>
      <c r="T9" s="68">
        <v>1</v>
      </c>
      <c r="U9" s="69">
        <v>2</v>
      </c>
      <c r="V9" s="66"/>
      <c r="W9" s="67"/>
      <c r="X9" s="68"/>
      <c r="Y9" s="69">
        <v>6</v>
      </c>
      <c r="Z9" s="66"/>
      <c r="AA9" s="67"/>
      <c r="AB9" s="68">
        <v>5</v>
      </c>
      <c r="AC9" s="69">
        <v>1</v>
      </c>
      <c r="AD9" s="66"/>
      <c r="AE9" s="67"/>
      <c r="AF9" s="68"/>
      <c r="AG9" s="69"/>
      <c r="AH9" s="40"/>
    </row>
    <row r="10" spans="1:34" s="70" customFormat="1">
      <c r="A10" s="40">
        <v>6</v>
      </c>
      <c r="B10" s="66">
        <f t="shared" si="0"/>
        <v>52</v>
      </c>
      <c r="C10" s="67">
        <f t="shared" si="1"/>
        <v>0</v>
      </c>
      <c r="D10" s="68">
        <f t="shared" si="1"/>
        <v>11</v>
      </c>
      <c r="E10" s="69">
        <f t="shared" si="2"/>
        <v>41</v>
      </c>
      <c r="F10" s="66"/>
      <c r="G10" s="67"/>
      <c r="H10" s="68">
        <v>1</v>
      </c>
      <c r="I10" s="69">
        <v>18</v>
      </c>
      <c r="J10" s="66"/>
      <c r="K10" s="67"/>
      <c r="L10" s="68">
        <v>4</v>
      </c>
      <c r="M10" s="69">
        <v>8</v>
      </c>
      <c r="N10" s="66"/>
      <c r="O10" s="67"/>
      <c r="P10" s="68">
        <v>3</v>
      </c>
      <c r="Q10" s="69">
        <v>5</v>
      </c>
      <c r="R10" s="66"/>
      <c r="S10" s="67"/>
      <c r="T10" s="68">
        <v>2</v>
      </c>
      <c r="U10" s="69">
        <v>8</v>
      </c>
      <c r="V10" s="66"/>
      <c r="W10" s="67"/>
      <c r="X10" s="68"/>
      <c r="Y10" s="69">
        <v>1</v>
      </c>
      <c r="Z10" s="66"/>
      <c r="AA10" s="67"/>
      <c r="AB10" s="68">
        <v>1</v>
      </c>
      <c r="AC10" s="69">
        <v>1</v>
      </c>
      <c r="AD10" s="66"/>
      <c r="AE10" s="67"/>
      <c r="AF10" s="68"/>
      <c r="AG10" s="69"/>
      <c r="AH10" s="40"/>
    </row>
    <row r="11" spans="1:34" s="114" customFormat="1">
      <c r="A11" s="109">
        <v>7</v>
      </c>
      <c r="B11" s="110">
        <f t="shared" si="0"/>
        <v>12</v>
      </c>
      <c r="C11" s="111">
        <f t="shared" si="1"/>
        <v>0</v>
      </c>
      <c r="D11" s="112">
        <f t="shared" si="1"/>
        <v>12</v>
      </c>
      <c r="E11" s="113">
        <f t="shared" si="2"/>
        <v>0</v>
      </c>
      <c r="F11" s="110"/>
      <c r="G11" s="111"/>
      <c r="H11" s="112"/>
      <c r="I11" s="113"/>
      <c r="J11" s="110"/>
      <c r="K11" s="111"/>
      <c r="L11" s="112"/>
      <c r="M11" s="113"/>
      <c r="N11" s="110"/>
      <c r="O11" s="111"/>
      <c r="P11" s="112"/>
      <c r="Q11" s="113"/>
      <c r="R11" s="110"/>
      <c r="S11" s="111"/>
      <c r="T11" s="112"/>
      <c r="U11" s="113"/>
      <c r="V11" s="110"/>
      <c r="W11" s="111"/>
      <c r="X11" s="112"/>
      <c r="Y11" s="113"/>
      <c r="Z11" s="110"/>
      <c r="AA11" s="111"/>
      <c r="AB11" s="112"/>
      <c r="AC11" s="113"/>
      <c r="AD11" s="110"/>
      <c r="AE11" s="111"/>
      <c r="AF11" s="112">
        <v>12</v>
      </c>
      <c r="AG11" s="113"/>
      <c r="AH11" s="109"/>
    </row>
    <row r="12" spans="1:34" s="114" customFormat="1">
      <c r="A12" s="109">
        <v>8</v>
      </c>
      <c r="B12" s="110">
        <f t="shared" si="0"/>
        <v>12</v>
      </c>
      <c r="C12" s="111">
        <f t="shared" si="1"/>
        <v>0</v>
      </c>
      <c r="D12" s="112">
        <f t="shared" si="1"/>
        <v>12</v>
      </c>
      <c r="E12" s="113">
        <f t="shared" si="2"/>
        <v>0</v>
      </c>
      <c r="F12" s="110"/>
      <c r="G12" s="111"/>
      <c r="H12" s="112"/>
      <c r="I12" s="113"/>
      <c r="J12" s="110"/>
      <c r="K12" s="111"/>
      <c r="L12" s="112"/>
      <c r="M12" s="113"/>
      <c r="N12" s="110"/>
      <c r="O12" s="111"/>
      <c r="P12" s="112"/>
      <c r="Q12" s="113"/>
      <c r="R12" s="110"/>
      <c r="S12" s="111"/>
      <c r="T12" s="112"/>
      <c r="U12" s="113"/>
      <c r="V12" s="110"/>
      <c r="W12" s="111"/>
      <c r="X12" s="112"/>
      <c r="Y12" s="113"/>
      <c r="Z12" s="110"/>
      <c r="AA12" s="111"/>
      <c r="AB12" s="112"/>
      <c r="AC12" s="113"/>
      <c r="AD12" s="110"/>
      <c r="AE12" s="111"/>
      <c r="AF12" s="112">
        <v>12</v>
      </c>
      <c r="AG12" s="113"/>
      <c r="AH12" s="109"/>
    </row>
    <row r="13" spans="1:34" s="70" customFormat="1">
      <c r="A13" s="40">
        <v>9</v>
      </c>
      <c r="B13" s="66">
        <f t="shared" si="0"/>
        <v>59</v>
      </c>
      <c r="C13" s="67">
        <f t="shared" si="1"/>
        <v>3</v>
      </c>
      <c r="D13" s="68">
        <f t="shared" si="1"/>
        <v>5</v>
      </c>
      <c r="E13" s="69">
        <f t="shared" si="2"/>
        <v>51</v>
      </c>
      <c r="F13" s="66"/>
      <c r="G13" s="67"/>
      <c r="H13" s="68"/>
      <c r="I13" s="69">
        <v>12</v>
      </c>
      <c r="J13" s="66"/>
      <c r="K13" s="67">
        <v>1</v>
      </c>
      <c r="L13" s="68">
        <v>3</v>
      </c>
      <c r="M13" s="69">
        <v>25</v>
      </c>
      <c r="N13" s="66"/>
      <c r="O13" s="67">
        <v>2</v>
      </c>
      <c r="P13" s="68">
        <v>1</v>
      </c>
      <c r="Q13" s="69">
        <v>7</v>
      </c>
      <c r="R13" s="66"/>
      <c r="S13" s="67"/>
      <c r="T13" s="68"/>
      <c r="U13" s="69">
        <v>6</v>
      </c>
      <c r="V13" s="66"/>
      <c r="W13" s="67"/>
      <c r="X13" s="68">
        <v>1</v>
      </c>
      <c r="Y13" s="69">
        <v>1</v>
      </c>
      <c r="Z13" s="66"/>
      <c r="AA13" s="67"/>
      <c r="AB13" s="68"/>
      <c r="AC13" s="69">
        <v>0</v>
      </c>
      <c r="AD13" s="66"/>
      <c r="AE13" s="67"/>
      <c r="AF13" s="68"/>
      <c r="AG13" s="69"/>
      <c r="AH13" s="40"/>
    </row>
    <row r="14" spans="1:34" s="70" customFormat="1">
      <c r="A14" s="40">
        <v>10</v>
      </c>
      <c r="B14" s="66">
        <f t="shared" si="0"/>
        <v>66</v>
      </c>
      <c r="C14" s="67">
        <f t="shared" si="1"/>
        <v>4</v>
      </c>
      <c r="D14" s="68">
        <f t="shared" si="1"/>
        <v>9</v>
      </c>
      <c r="E14" s="69">
        <f t="shared" si="2"/>
        <v>53</v>
      </c>
      <c r="F14" s="66"/>
      <c r="G14" s="67">
        <v>2</v>
      </c>
      <c r="H14" s="68">
        <v>3</v>
      </c>
      <c r="I14" s="69">
        <v>14</v>
      </c>
      <c r="J14" s="66"/>
      <c r="K14" s="67"/>
      <c r="L14" s="68">
        <v>1</v>
      </c>
      <c r="M14" s="69">
        <v>23</v>
      </c>
      <c r="N14" s="66"/>
      <c r="O14" s="67"/>
      <c r="P14" s="68">
        <v>1</v>
      </c>
      <c r="Q14" s="69">
        <v>4</v>
      </c>
      <c r="R14" s="66"/>
      <c r="S14" s="67">
        <v>2</v>
      </c>
      <c r="T14" s="68">
        <v>4</v>
      </c>
      <c r="U14" s="69">
        <v>5</v>
      </c>
      <c r="V14" s="66"/>
      <c r="W14" s="67"/>
      <c r="X14" s="68"/>
      <c r="Y14" s="69">
        <v>6</v>
      </c>
      <c r="Z14" s="66"/>
      <c r="AA14" s="67"/>
      <c r="AB14" s="68"/>
      <c r="AC14" s="69">
        <v>1</v>
      </c>
      <c r="AD14" s="66"/>
      <c r="AE14" s="67"/>
      <c r="AF14" s="68"/>
      <c r="AG14" s="69"/>
      <c r="AH14" s="40"/>
    </row>
    <row r="15" spans="1:34" s="70" customFormat="1">
      <c r="A15" s="40">
        <v>11</v>
      </c>
      <c r="B15" s="66">
        <f t="shared" si="0"/>
        <v>54</v>
      </c>
      <c r="C15" s="67">
        <f t="shared" si="1"/>
        <v>2</v>
      </c>
      <c r="D15" s="68">
        <f t="shared" si="1"/>
        <v>6</v>
      </c>
      <c r="E15" s="69">
        <f t="shared" si="2"/>
        <v>46</v>
      </c>
      <c r="F15" s="66"/>
      <c r="G15" s="67"/>
      <c r="H15" s="68">
        <v>1</v>
      </c>
      <c r="I15" s="69">
        <v>7</v>
      </c>
      <c r="J15" s="66"/>
      <c r="K15" s="67">
        <v>1</v>
      </c>
      <c r="L15" s="68"/>
      <c r="M15" s="69">
        <v>25</v>
      </c>
      <c r="N15" s="66"/>
      <c r="O15" s="67">
        <v>1</v>
      </c>
      <c r="P15" s="68">
        <v>1</v>
      </c>
      <c r="Q15" s="69">
        <v>8</v>
      </c>
      <c r="R15" s="66"/>
      <c r="S15" s="67"/>
      <c r="T15" s="68">
        <v>2</v>
      </c>
      <c r="U15" s="69">
        <v>5</v>
      </c>
      <c r="V15" s="66"/>
      <c r="W15" s="67"/>
      <c r="X15" s="68"/>
      <c r="Y15" s="69"/>
      <c r="Z15" s="66"/>
      <c r="AA15" s="67"/>
      <c r="AB15" s="68">
        <v>2</v>
      </c>
      <c r="AC15" s="69">
        <v>1</v>
      </c>
      <c r="AD15" s="66"/>
      <c r="AE15" s="67"/>
      <c r="AF15" s="68"/>
      <c r="AG15" s="69"/>
      <c r="AH15" s="40"/>
    </row>
    <row r="16" spans="1:34" s="70" customFormat="1">
      <c r="A16" s="40">
        <v>12</v>
      </c>
      <c r="B16" s="66">
        <f t="shared" si="0"/>
        <v>33</v>
      </c>
      <c r="C16" s="67">
        <f t="shared" si="1"/>
        <v>4</v>
      </c>
      <c r="D16" s="68">
        <f t="shared" si="1"/>
        <v>4</v>
      </c>
      <c r="E16" s="69">
        <f t="shared" si="2"/>
        <v>25</v>
      </c>
      <c r="F16" s="66"/>
      <c r="G16" s="67"/>
      <c r="H16" s="68"/>
      <c r="I16" s="69"/>
      <c r="J16" s="66"/>
      <c r="K16" s="67"/>
      <c r="L16" s="68">
        <v>3</v>
      </c>
      <c r="M16" s="69">
        <v>15</v>
      </c>
      <c r="N16" s="66"/>
      <c r="O16" s="67">
        <v>2</v>
      </c>
      <c r="P16" s="68">
        <v>1</v>
      </c>
      <c r="Q16" s="69">
        <v>8</v>
      </c>
      <c r="R16" s="103"/>
      <c r="S16" s="67"/>
      <c r="T16" s="68"/>
      <c r="U16" s="69"/>
      <c r="V16" s="66"/>
      <c r="W16" s="67">
        <v>1</v>
      </c>
      <c r="X16" s="68"/>
      <c r="Y16" s="69">
        <v>1</v>
      </c>
      <c r="Z16" s="66"/>
      <c r="AA16" s="67">
        <v>1</v>
      </c>
      <c r="AB16" s="68"/>
      <c r="AC16" s="69">
        <v>1</v>
      </c>
      <c r="AD16" s="66"/>
      <c r="AE16" s="67"/>
      <c r="AF16" s="68"/>
      <c r="AG16" s="69"/>
      <c r="AH16" s="40"/>
    </row>
    <row r="17" spans="1:34" s="70" customFormat="1">
      <c r="A17" s="40">
        <v>13</v>
      </c>
      <c r="B17" s="66">
        <f t="shared" si="0"/>
        <v>64</v>
      </c>
      <c r="C17" s="67">
        <f t="shared" si="1"/>
        <v>7</v>
      </c>
      <c r="D17" s="68">
        <f t="shared" si="1"/>
        <v>8</v>
      </c>
      <c r="E17" s="69">
        <f t="shared" si="2"/>
        <v>49</v>
      </c>
      <c r="F17" s="66"/>
      <c r="G17" s="67">
        <v>1</v>
      </c>
      <c r="H17" s="68">
        <v>3</v>
      </c>
      <c r="I17" s="69">
        <v>18</v>
      </c>
      <c r="J17" s="66"/>
      <c r="K17" s="67">
        <v>2</v>
      </c>
      <c r="L17" s="68">
        <v>3</v>
      </c>
      <c r="M17" s="69">
        <v>21</v>
      </c>
      <c r="N17" s="66"/>
      <c r="O17" s="67">
        <v>4</v>
      </c>
      <c r="P17" s="68">
        <v>1</v>
      </c>
      <c r="Q17" s="69">
        <v>6</v>
      </c>
      <c r="R17" s="66"/>
      <c r="S17" s="67"/>
      <c r="T17" s="68"/>
      <c r="U17" s="69"/>
      <c r="V17" s="66"/>
      <c r="W17" s="67"/>
      <c r="X17" s="68">
        <v>1</v>
      </c>
      <c r="Y17" s="69">
        <v>2</v>
      </c>
      <c r="Z17" s="66"/>
      <c r="AA17" s="67"/>
      <c r="AB17" s="68"/>
      <c r="AC17" s="69">
        <v>2</v>
      </c>
      <c r="AD17" s="66"/>
      <c r="AE17" s="67"/>
      <c r="AF17" s="68"/>
      <c r="AG17" s="69"/>
      <c r="AH17" s="40"/>
    </row>
    <row r="18" spans="1:34" s="114" customFormat="1">
      <c r="A18" s="109">
        <v>14</v>
      </c>
      <c r="B18" s="110">
        <f t="shared" si="0"/>
        <v>14</v>
      </c>
      <c r="C18" s="111">
        <f t="shared" si="1"/>
        <v>0</v>
      </c>
      <c r="D18" s="112">
        <f t="shared" si="1"/>
        <v>14</v>
      </c>
      <c r="E18" s="113">
        <f t="shared" si="2"/>
        <v>0</v>
      </c>
      <c r="F18" s="110"/>
      <c r="G18" s="111"/>
      <c r="H18" s="112"/>
      <c r="I18" s="113"/>
      <c r="J18" s="110"/>
      <c r="K18" s="111"/>
      <c r="L18" s="112"/>
      <c r="M18" s="113"/>
      <c r="N18" s="110"/>
      <c r="O18" s="111"/>
      <c r="P18" s="112"/>
      <c r="Q18" s="113"/>
      <c r="R18" s="110"/>
      <c r="S18" s="111"/>
      <c r="T18" s="112"/>
      <c r="U18" s="113"/>
      <c r="V18" s="110"/>
      <c r="W18" s="111"/>
      <c r="X18" s="112"/>
      <c r="Y18" s="113"/>
      <c r="Z18" s="110"/>
      <c r="AA18" s="111"/>
      <c r="AB18" s="112"/>
      <c r="AC18" s="113"/>
      <c r="AD18" s="110"/>
      <c r="AE18" s="111"/>
      <c r="AF18" s="112">
        <v>14</v>
      </c>
      <c r="AG18" s="113"/>
      <c r="AH18" s="109"/>
    </row>
    <row r="19" spans="1:34" s="114" customFormat="1">
      <c r="A19" s="109">
        <v>15</v>
      </c>
      <c r="B19" s="110">
        <f t="shared" si="0"/>
        <v>11</v>
      </c>
      <c r="C19" s="111">
        <f t="shared" si="1"/>
        <v>0</v>
      </c>
      <c r="D19" s="112">
        <f t="shared" si="1"/>
        <v>11</v>
      </c>
      <c r="E19" s="113">
        <f t="shared" si="2"/>
        <v>0</v>
      </c>
      <c r="F19" s="110"/>
      <c r="G19" s="111"/>
      <c r="H19" s="112"/>
      <c r="I19" s="113"/>
      <c r="J19" s="110"/>
      <c r="K19" s="111"/>
      <c r="L19" s="112"/>
      <c r="M19" s="113"/>
      <c r="N19" s="110"/>
      <c r="O19" s="111"/>
      <c r="P19" s="112"/>
      <c r="Q19" s="113"/>
      <c r="R19" s="110"/>
      <c r="S19" s="111"/>
      <c r="T19" s="112"/>
      <c r="U19" s="113"/>
      <c r="V19" s="110"/>
      <c r="W19" s="111"/>
      <c r="X19" s="112"/>
      <c r="Y19" s="113"/>
      <c r="Z19" s="110"/>
      <c r="AA19" s="111"/>
      <c r="AB19" s="112"/>
      <c r="AC19" s="113"/>
      <c r="AD19" s="110"/>
      <c r="AE19" s="111"/>
      <c r="AF19" s="112">
        <v>11</v>
      </c>
      <c r="AG19" s="113"/>
      <c r="AH19" s="109"/>
    </row>
    <row r="20" spans="1:34" s="70" customFormat="1">
      <c r="A20" s="40">
        <v>16</v>
      </c>
      <c r="B20" s="66">
        <f t="shared" si="0"/>
        <v>69</v>
      </c>
      <c r="C20" s="67">
        <f t="shared" si="1"/>
        <v>7</v>
      </c>
      <c r="D20" s="68">
        <f t="shared" si="1"/>
        <v>12</v>
      </c>
      <c r="E20" s="69">
        <f t="shared" si="2"/>
        <v>50</v>
      </c>
      <c r="F20" s="66"/>
      <c r="G20" s="67"/>
      <c r="H20" s="68">
        <v>1</v>
      </c>
      <c r="I20" s="69">
        <v>12</v>
      </c>
      <c r="J20" s="66"/>
      <c r="K20" s="67"/>
      <c r="L20" s="68">
        <v>6</v>
      </c>
      <c r="M20" s="69">
        <v>18</v>
      </c>
      <c r="N20" s="66"/>
      <c r="O20" s="67">
        <v>7</v>
      </c>
      <c r="P20" s="68">
        <v>3</v>
      </c>
      <c r="Q20" s="69">
        <v>13</v>
      </c>
      <c r="R20" s="66"/>
      <c r="S20" s="67"/>
      <c r="T20" s="68">
        <v>2</v>
      </c>
      <c r="U20" s="69">
        <v>3</v>
      </c>
      <c r="V20" s="66"/>
      <c r="W20" s="67"/>
      <c r="X20" s="68"/>
      <c r="Y20" s="69">
        <v>4</v>
      </c>
      <c r="Z20" s="66"/>
      <c r="AA20" s="67"/>
      <c r="AB20" s="68"/>
      <c r="AC20" s="69"/>
      <c r="AD20" s="66"/>
      <c r="AE20" s="67"/>
      <c r="AF20" s="68"/>
      <c r="AG20" s="69"/>
      <c r="AH20" s="40"/>
    </row>
    <row r="21" spans="1:34" s="70" customFormat="1">
      <c r="A21" s="40">
        <v>17</v>
      </c>
      <c r="B21" s="66">
        <f t="shared" si="0"/>
        <v>43</v>
      </c>
      <c r="C21" s="67">
        <f t="shared" si="1"/>
        <v>2</v>
      </c>
      <c r="D21" s="68">
        <f t="shared" si="1"/>
        <v>5</v>
      </c>
      <c r="E21" s="69">
        <f t="shared" si="2"/>
        <v>36</v>
      </c>
      <c r="F21" s="66"/>
      <c r="G21" s="67"/>
      <c r="H21" s="68"/>
      <c r="I21" s="69">
        <v>7</v>
      </c>
      <c r="J21" s="66"/>
      <c r="K21" s="67"/>
      <c r="L21" s="68">
        <v>2</v>
      </c>
      <c r="M21" s="69">
        <v>20</v>
      </c>
      <c r="N21" s="66"/>
      <c r="O21" s="67">
        <v>1</v>
      </c>
      <c r="P21" s="68">
        <v>2</v>
      </c>
      <c r="Q21" s="69">
        <v>4</v>
      </c>
      <c r="R21" s="66"/>
      <c r="S21" s="67">
        <v>1</v>
      </c>
      <c r="T21" s="68">
        <v>1</v>
      </c>
      <c r="U21" s="69">
        <v>2</v>
      </c>
      <c r="V21" s="66"/>
      <c r="W21" s="67"/>
      <c r="X21" s="68"/>
      <c r="Y21" s="69">
        <v>2</v>
      </c>
      <c r="Z21" s="66"/>
      <c r="AA21" s="67"/>
      <c r="AB21" s="68"/>
      <c r="AC21" s="69">
        <v>1</v>
      </c>
      <c r="AD21" s="66"/>
      <c r="AE21" s="67"/>
      <c r="AF21" s="68"/>
      <c r="AG21" s="69"/>
      <c r="AH21" s="40"/>
    </row>
    <row r="22" spans="1:34" s="70" customFormat="1">
      <c r="A22" s="40">
        <v>18</v>
      </c>
      <c r="B22" s="66">
        <f t="shared" si="0"/>
        <v>27</v>
      </c>
      <c r="C22" s="67">
        <f t="shared" si="1"/>
        <v>3</v>
      </c>
      <c r="D22" s="68">
        <f t="shared" si="1"/>
        <v>6</v>
      </c>
      <c r="E22" s="69">
        <f t="shared" si="2"/>
        <v>18</v>
      </c>
      <c r="F22" s="66"/>
      <c r="G22" s="67"/>
      <c r="H22" s="68">
        <v>1</v>
      </c>
      <c r="I22" s="69">
        <v>3</v>
      </c>
      <c r="J22" s="66"/>
      <c r="K22" s="67">
        <v>1</v>
      </c>
      <c r="L22" s="68">
        <v>1</v>
      </c>
      <c r="M22" s="69">
        <v>9</v>
      </c>
      <c r="N22" s="66"/>
      <c r="O22" s="67"/>
      <c r="P22" s="68">
        <v>1</v>
      </c>
      <c r="Q22" s="69">
        <v>1</v>
      </c>
      <c r="R22" s="66"/>
      <c r="S22" s="67"/>
      <c r="T22" s="68">
        <v>1</v>
      </c>
      <c r="U22" s="69">
        <v>5</v>
      </c>
      <c r="V22" s="66"/>
      <c r="W22" s="67">
        <v>1</v>
      </c>
      <c r="X22" s="68">
        <v>2</v>
      </c>
      <c r="Y22" s="69"/>
      <c r="Z22" s="66"/>
      <c r="AA22" s="67">
        <v>1</v>
      </c>
      <c r="AB22" s="68"/>
      <c r="AC22" s="69"/>
      <c r="AD22" s="66"/>
      <c r="AE22" s="67"/>
      <c r="AF22" s="68"/>
      <c r="AG22" s="69"/>
      <c r="AH22" s="40"/>
    </row>
    <row r="23" spans="1:34" s="70" customFormat="1">
      <c r="A23" s="40">
        <v>19</v>
      </c>
      <c r="B23" s="66">
        <f t="shared" si="0"/>
        <v>12</v>
      </c>
      <c r="C23" s="67">
        <f t="shared" si="1"/>
        <v>2</v>
      </c>
      <c r="D23" s="68">
        <f t="shared" si="1"/>
        <v>3</v>
      </c>
      <c r="E23" s="69">
        <f t="shared" si="2"/>
        <v>7</v>
      </c>
      <c r="F23" s="66"/>
      <c r="G23" s="67"/>
      <c r="H23" s="68"/>
      <c r="I23" s="69"/>
      <c r="J23" s="66"/>
      <c r="K23" s="67"/>
      <c r="L23" s="68"/>
      <c r="M23" s="69">
        <v>4</v>
      </c>
      <c r="N23" s="66"/>
      <c r="O23" s="67">
        <v>1</v>
      </c>
      <c r="P23" s="68">
        <v>3</v>
      </c>
      <c r="Q23" s="69">
        <v>2</v>
      </c>
      <c r="R23" s="66"/>
      <c r="S23" s="67">
        <v>1</v>
      </c>
      <c r="T23" s="68"/>
      <c r="U23" s="69">
        <v>1</v>
      </c>
      <c r="V23" s="66"/>
      <c r="W23" s="67"/>
      <c r="X23" s="68"/>
      <c r="Y23" s="69"/>
      <c r="Z23" s="66"/>
      <c r="AA23" s="67"/>
      <c r="AB23" s="68"/>
      <c r="AC23" s="69"/>
      <c r="AD23" s="66"/>
      <c r="AE23" s="67"/>
      <c r="AF23" s="68"/>
      <c r="AG23" s="69"/>
      <c r="AH23" s="40"/>
    </row>
    <row r="24" spans="1:34" s="70" customFormat="1">
      <c r="A24" s="40">
        <v>20</v>
      </c>
      <c r="B24" s="66">
        <f t="shared" si="0"/>
        <v>35</v>
      </c>
      <c r="C24" s="67">
        <f t="shared" si="1"/>
        <v>3</v>
      </c>
      <c r="D24" s="68">
        <f t="shared" si="1"/>
        <v>1</v>
      </c>
      <c r="E24" s="69">
        <f t="shared" si="2"/>
        <v>31</v>
      </c>
      <c r="F24" s="66"/>
      <c r="G24" s="67"/>
      <c r="H24" s="68"/>
      <c r="I24" s="69">
        <v>5</v>
      </c>
      <c r="J24" s="66"/>
      <c r="K24" s="67">
        <v>2</v>
      </c>
      <c r="L24" s="68"/>
      <c r="M24" s="69">
        <v>24</v>
      </c>
      <c r="N24" s="66"/>
      <c r="O24" s="67"/>
      <c r="P24" s="68">
        <v>1</v>
      </c>
      <c r="Q24" s="69"/>
      <c r="R24" s="66"/>
      <c r="S24" s="67">
        <v>1</v>
      </c>
      <c r="T24" s="68"/>
      <c r="U24" s="69">
        <v>1</v>
      </c>
      <c r="V24" s="66"/>
      <c r="W24" s="67"/>
      <c r="X24" s="68"/>
      <c r="Y24" s="69">
        <v>1</v>
      </c>
      <c r="Z24" s="66"/>
      <c r="AA24" s="67"/>
      <c r="AB24" s="68"/>
      <c r="AC24" s="69"/>
      <c r="AD24" s="66"/>
      <c r="AE24" s="67"/>
      <c r="AF24" s="68"/>
      <c r="AG24" s="69"/>
      <c r="AH24" s="40"/>
    </row>
    <row r="25" spans="1:34" s="114" customFormat="1">
      <c r="A25" s="109">
        <v>21</v>
      </c>
      <c r="B25" s="110">
        <f t="shared" si="0"/>
        <v>12</v>
      </c>
      <c r="C25" s="111">
        <f t="shared" si="1"/>
        <v>0</v>
      </c>
      <c r="D25" s="112">
        <v>12</v>
      </c>
      <c r="E25" s="113">
        <v>0</v>
      </c>
      <c r="F25" s="110"/>
      <c r="G25" s="111"/>
      <c r="H25" s="112"/>
      <c r="I25" s="113"/>
      <c r="J25" s="110"/>
      <c r="K25" s="111"/>
      <c r="L25" s="112"/>
      <c r="M25" s="113"/>
      <c r="N25" s="110"/>
      <c r="O25" s="111"/>
      <c r="P25" s="112"/>
      <c r="Q25" s="113"/>
      <c r="R25" s="110"/>
      <c r="S25" s="111"/>
      <c r="T25" s="112"/>
      <c r="U25" s="113"/>
      <c r="V25" s="110"/>
      <c r="W25" s="111"/>
      <c r="X25" s="112"/>
      <c r="Y25" s="113"/>
      <c r="Z25" s="110"/>
      <c r="AA25" s="111"/>
      <c r="AB25" s="112"/>
      <c r="AC25" s="113"/>
      <c r="AD25" s="110"/>
      <c r="AE25" s="111"/>
      <c r="AF25" s="112"/>
      <c r="AG25" s="113">
        <v>12</v>
      </c>
      <c r="AH25" s="109"/>
    </row>
    <row r="26" spans="1:34" s="114" customFormat="1">
      <c r="A26" s="109">
        <v>22</v>
      </c>
      <c r="B26" s="110">
        <f t="shared" si="0"/>
        <v>1</v>
      </c>
      <c r="C26" s="111">
        <f t="shared" si="1"/>
        <v>0</v>
      </c>
      <c r="D26" s="112">
        <v>1</v>
      </c>
      <c r="E26" s="113">
        <v>0</v>
      </c>
      <c r="F26" s="110"/>
      <c r="G26" s="111"/>
      <c r="H26" s="112"/>
      <c r="I26" s="113"/>
      <c r="J26" s="110"/>
      <c r="K26" s="111"/>
      <c r="L26" s="112"/>
      <c r="M26" s="113"/>
      <c r="N26" s="110"/>
      <c r="O26" s="111"/>
      <c r="P26" s="112"/>
      <c r="Q26" s="113"/>
      <c r="R26" s="110"/>
      <c r="S26" s="111"/>
      <c r="T26" s="112"/>
      <c r="U26" s="113"/>
      <c r="V26" s="110"/>
      <c r="W26" s="111"/>
      <c r="X26" s="112"/>
      <c r="Y26" s="113"/>
      <c r="Z26" s="110"/>
      <c r="AA26" s="111"/>
      <c r="AB26" s="112"/>
      <c r="AC26" s="113"/>
      <c r="AD26" s="110"/>
      <c r="AE26" s="111"/>
      <c r="AF26" s="112"/>
      <c r="AG26" s="113">
        <v>1</v>
      </c>
      <c r="AH26" s="109"/>
    </row>
    <row r="27" spans="1:34" s="70" customFormat="1">
      <c r="A27" s="40">
        <v>23</v>
      </c>
      <c r="B27" s="66">
        <f t="shared" si="0"/>
        <v>39</v>
      </c>
      <c r="C27" s="67">
        <f t="shared" si="1"/>
        <v>5</v>
      </c>
      <c r="D27" s="68">
        <f t="shared" si="1"/>
        <v>3</v>
      </c>
      <c r="E27" s="69">
        <f t="shared" si="2"/>
        <v>31</v>
      </c>
      <c r="F27" s="66"/>
      <c r="G27" s="67">
        <v>2</v>
      </c>
      <c r="H27" s="68"/>
      <c r="I27" s="69">
        <v>7</v>
      </c>
      <c r="J27" s="66"/>
      <c r="K27" s="67">
        <v>2</v>
      </c>
      <c r="L27" s="68">
        <v>1</v>
      </c>
      <c r="M27" s="69">
        <v>18</v>
      </c>
      <c r="N27" s="66"/>
      <c r="O27" s="67"/>
      <c r="P27" s="68"/>
      <c r="Q27" s="69"/>
      <c r="R27" s="66"/>
      <c r="S27" s="67">
        <v>1</v>
      </c>
      <c r="T27" s="68">
        <v>2</v>
      </c>
      <c r="U27" s="69">
        <v>4</v>
      </c>
      <c r="V27" s="66"/>
      <c r="W27" s="67"/>
      <c r="X27" s="68"/>
      <c r="Y27" s="69">
        <v>2</v>
      </c>
      <c r="Z27" s="66"/>
      <c r="AA27" s="67"/>
      <c r="AB27" s="68"/>
      <c r="AC27" s="69"/>
      <c r="AD27" s="66"/>
      <c r="AE27" s="67"/>
      <c r="AF27" s="68"/>
      <c r="AG27" s="69"/>
      <c r="AH27" s="40"/>
    </row>
    <row r="28" spans="1:34" s="70" customFormat="1">
      <c r="A28" s="40">
        <v>24</v>
      </c>
      <c r="B28" s="66">
        <f t="shared" si="0"/>
        <v>48</v>
      </c>
      <c r="C28" s="67">
        <f t="shared" si="1"/>
        <v>4</v>
      </c>
      <c r="D28" s="68">
        <f t="shared" si="1"/>
        <v>5</v>
      </c>
      <c r="E28" s="69">
        <f t="shared" si="2"/>
        <v>39</v>
      </c>
      <c r="F28" s="66"/>
      <c r="G28" s="67"/>
      <c r="H28" s="68"/>
      <c r="I28" s="69">
        <v>8</v>
      </c>
      <c r="J28" s="66"/>
      <c r="K28" s="67">
        <v>1</v>
      </c>
      <c r="L28" s="68">
        <v>2</v>
      </c>
      <c r="M28" s="69">
        <v>15</v>
      </c>
      <c r="N28" s="66"/>
      <c r="O28" s="67">
        <v>2</v>
      </c>
      <c r="P28" s="68"/>
      <c r="Q28" s="69">
        <v>10</v>
      </c>
      <c r="R28" s="66"/>
      <c r="S28" s="67">
        <v>1</v>
      </c>
      <c r="T28" s="68">
        <v>1</v>
      </c>
      <c r="U28" s="69">
        <v>4</v>
      </c>
      <c r="V28" s="66"/>
      <c r="W28" s="67"/>
      <c r="X28" s="68"/>
      <c r="Y28" s="69">
        <v>2</v>
      </c>
      <c r="Z28" s="66"/>
      <c r="AA28" s="67"/>
      <c r="AB28" s="68">
        <v>2</v>
      </c>
      <c r="AC28" s="69"/>
      <c r="AD28" s="66"/>
      <c r="AE28" s="67"/>
      <c r="AF28" s="68"/>
      <c r="AG28" s="69"/>
      <c r="AH28" s="40"/>
    </row>
    <row r="29" spans="1:34" s="70" customFormat="1">
      <c r="A29" s="40">
        <v>25</v>
      </c>
      <c r="B29" s="66">
        <f t="shared" si="0"/>
        <v>15</v>
      </c>
      <c r="C29" s="67">
        <f t="shared" si="1"/>
        <v>3</v>
      </c>
      <c r="D29" s="68">
        <f t="shared" si="1"/>
        <v>1</v>
      </c>
      <c r="E29" s="69">
        <f t="shared" si="2"/>
        <v>11</v>
      </c>
      <c r="F29" s="66"/>
      <c r="G29" s="67"/>
      <c r="H29" s="68"/>
      <c r="I29" s="69">
        <v>5</v>
      </c>
      <c r="J29" s="66"/>
      <c r="K29" s="67"/>
      <c r="L29" s="68"/>
      <c r="M29" s="69">
        <v>3</v>
      </c>
      <c r="N29" s="66"/>
      <c r="O29" s="67">
        <v>2</v>
      </c>
      <c r="P29" s="68"/>
      <c r="Q29" s="69">
        <v>3</v>
      </c>
      <c r="R29" s="66"/>
      <c r="S29" s="67"/>
      <c r="T29" s="68"/>
      <c r="U29" s="69"/>
      <c r="V29" s="66"/>
      <c r="W29" s="67"/>
      <c r="X29" s="68"/>
      <c r="Y29" s="69"/>
      <c r="Z29" s="66"/>
      <c r="AA29" s="67">
        <v>1</v>
      </c>
      <c r="AB29" s="68">
        <v>1</v>
      </c>
      <c r="AC29" s="69"/>
      <c r="AD29" s="66"/>
      <c r="AE29" s="67"/>
      <c r="AF29" s="68"/>
      <c r="AG29" s="69"/>
      <c r="AH29" s="40"/>
    </row>
    <row r="30" spans="1:34" s="70" customFormat="1">
      <c r="A30" s="40">
        <v>26</v>
      </c>
      <c r="B30" s="66">
        <f t="shared" si="0"/>
        <v>45</v>
      </c>
      <c r="C30" s="67">
        <f t="shared" si="1"/>
        <v>7</v>
      </c>
      <c r="D30" s="68">
        <f t="shared" si="1"/>
        <v>4</v>
      </c>
      <c r="E30" s="69">
        <f t="shared" si="2"/>
        <v>34</v>
      </c>
      <c r="F30" s="66"/>
      <c r="G30" s="67"/>
      <c r="H30" s="68"/>
      <c r="I30" s="69"/>
      <c r="J30" s="66"/>
      <c r="K30" s="67">
        <v>4</v>
      </c>
      <c r="L30" s="68">
        <v>1</v>
      </c>
      <c r="M30" s="69">
        <v>14</v>
      </c>
      <c r="N30" s="66"/>
      <c r="O30" s="67"/>
      <c r="P30" s="68">
        <v>1</v>
      </c>
      <c r="Q30" s="69">
        <v>10</v>
      </c>
      <c r="R30" s="66"/>
      <c r="S30" s="67">
        <v>3</v>
      </c>
      <c r="T30" s="68">
        <v>2</v>
      </c>
      <c r="U30" s="69">
        <v>9</v>
      </c>
      <c r="V30" s="66"/>
      <c r="W30" s="67"/>
      <c r="X30" s="68"/>
      <c r="Y30" s="69">
        <v>1</v>
      </c>
      <c r="Z30" s="66"/>
      <c r="AA30" s="67"/>
      <c r="AB30" s="68"/>
      <c r="AC30" s="69"/>
      <c r="AD30" s="66"/>
      <c r="AE30" s="67"/>
      <c r="AF30" s="68"/>
      <c r="AG30" s="69"/>
      <c r="AH30" s="40"/>
    </row>
    <row r="31" spans="1:34" s="70" customFormat="1">
      <c r="A31" s="40">
        <v>27</v>
      </c>
      <c r="B31" s="66">
        <f t="shared" si="0"/>
        <v>6</v>
      </c>
      <c r="C31" s="67">
        <f t="shared" si="1"/>
        <v>1</v>
      </c>
      <c r="D31" s="68">
        <f t="shared" si="1"/>
        <v>0</v>
      </c>
      <c r="E31" s="69">
        <f t="shared" si="2"/>
        <v>5</v>
      </c>
      <c r="F31" s="66"/>
      <c r="G31" s="67"/>
      <c r="H31" s="68"/>
      <c r="I31" s="69"/>
      <c r="J31" s="66"/>
      <c r="K31" s="67"/>
      <c r="L31" s="68"/>
      <c r="M31" s="69">
        <v>3</v>
      </c>
      <c r="N31" s="66"/>
      <c r="O31" s="67"/>
      <c r="P31" s="68"/>
      <c r="Q31" s="69"/>
      <c r="R31" s="66"/>
      <c r="S31" s="67"/>
      <c r="T31" s="68"/>
      <c r="U31" s="69">
        <v>1</v>
      </c>
      <c r="V31" s="66"/>
      <c r="W31" s="67"/>
      <c r="X31" s="68"/>
      <c r="Y31" s="69"/>
      <c r="Z31" s="66"/>
      <c r="AA31" s="67">
        <v>1</v>
      </c>
      <c r="AB31" s="68"/>
      <c r="AC31" s="69">
        <v>1</v>
      </c>
      <c r="AD31" s="66"/>
      <c r="AE31" s="67"/>
      <c r="AF31" s="68"/>
      <c r="AG31" s="69"/>
      <c r="AH31" s="40"/>
    </row>
    <row r="32" spans="1:34" s="114" customFormat="1">
      <c r="A32" s="109">
        <v>28</v>
      </c>
      <c r="B32" s="110">
        <f t="shared" si="0"/>
        <v>0</v>
      </c>
      <c r="C32" s="111">
        <f t="shared" si="1"/>
        <v>0</v>
      </c>
      <c r="D32" s="112">
        <f t="shared" si="1"/>
        <v>0</v>
      </c>
      <c r="E32" s="113">
        <f t="shared" si="2"/>
        <v>0</v>
      </c>
      <c r="F32" s="110"/>
      <c r="G32" s="111"/>
      <c r="H32" s="112"/>
      <c r="I32" s="113"/>
      <c r="J32" s="110"/>
      <c r="K32" s="111"/>
      <c r="L32" s="112"/>
      <c r="M32" s="113"/>
      <c r="N32" s="110"/>
      <c r="O32" s="111"/>
      <c r="P32" s="112"/>
      <c r="Q32" s="113"/>
      <c r="R32" s="110"/>
      <c r="S32" s="111"/>
      <c r="T32" s="112"/>
      <c r="U32" s="113"/>
      <c r="V32" s="110"/>
      <c r="W32" s="111"/>
      <c r="X32" s="112"/>
      <c r="Y32" s="113"/>
      <c r="Z32" s="110"/>
      <c r="AA32" s="111"/>
      <c r="AB32" s="112"/>
      <c r="AC32" s="113"/>
      <c r="AD32" s="110"/>
      <c r="AE32" s="111"/>
      <c r="AF32" s="112"/>
      <c r="AG32" s="113"/>
      <c r="AH32" s="109"/>
    </row>
    <row r="33" spans="1:34" s="114" customFormat="1">
      <c r="A33" s="109">
        <v>29</v>
      </c>
      <c r="B33" s="110">
        <f t="shared" si="0"/>
        <v>0</v>
      </c>
      <c r="C33" s="111">
        <f t="shared" si="1"/>
        <v>0</v>
      </c>
      <c r="D33" s="112">
        <f t="shared" si="1"/>
        <v>0</v>
      </c>
      <c r="E33" s="113">
        <f t="shared" si="2"/>
        <v>0</v>
      </c>
      <c r="F33" s="110"/>
      <c r="G33" s="111"/>
      <c r="H33" s="112"/>
      <c r="I33" s="113"/>
      <c r="J33" s="110"/>
      <c r="K33" s="111"/>
      <c r="L33" s="112"/>
      <c r="M33" s="113"/>
      <c r="N33" s="110"/>
      <c r="O33" s="111"/>
      <c r="P33" s="112"/>
      <c r="Q33" s="113"/>
      <c r="R33" s="110"/>
      <c r="S33" s="111"/>
      <c r="T33" s="112"/>
      <c r="U33" s="113"/>
      <c r="V33" s="110"/>
      <c r="W33" s="111"/>
      <c r="X33" s="112"/>
      <c r="Y33" s="113"/>
      <c r="Z33" s="110"/>
      <c r="AA33" s="111"/>
      <c r="AB33" s="112"/>
      <c r="AC33" s="113"/>
      <c r="AD33" s="110"/>
      <c r="AE33" s="111"/>
      <c r="AF33" s="112"/>
      <c r="AG33" s="113"/>
      <c r="AH33" s="109"/>
    </row>
    <row r="34" spans="1:34" s="70" customFormat="1">
      <c r="A34" s="40">
        <v>30</v>
      </c>
      <c r="B34" s="66">
        <f t="shared" si="0"/>
        <v>0</v>
      </c>
      <c r="C34" s="67">
        <f t="shared" si="1"/>
        <v>0</v>
      </c>
      <c r="D34" s="68">
        <f t="shared" si="1"/>
        <v>0</v>
      </c>
      <c r="E34" s="69">
        <f t="shared" si="2"/>
        <v>0</v>
      </c>
      <c r="F34" s="66"/>
      <c r="G34" s="67"/>
      <c r="H34" s="68"/>
      <c r="I34" s="69"/>
      <c r="J34" s="66"/>
      <c r="K34" s="67"/>
      <c r="L34" s="68"/>
      <c r="M34" s="69"/>
      <c r="N34" s="66"/>
      <c r="O34" s="67"/>
      <c r="P34" s="68"/>
      <c r="Q34" s="69"/>
      <c r="R34" s="66"/>
      <c r="S34" s="67"/>
      <c r="T34" s="68"/>
      <c r="U34" s="69"/>
      <c r="V34" s="66"/>
      <c r="W34" s="67"/>
      <c r="X34" s="68"/>
      <c r="Y34" s="69"/>
      <c r="Z34" s="66"/>
      <c r="AA34" s="67"/>
      <c r="AB34" s="68"/>
      <c r="AC34" s="69"/>
      <c r="AD34" s="66"/>
      <c r="AE34" s="67"/>
      <c r="AF34" s="68"/>
      <c r="AG34" s="69"/>
      <c r="AH34" s="40"/>
    </row>
    <row r="35" spans="1:34">
      <c r="W35" s="58"/>
    </row>
  </sheetData>
  <mergeCells count="11">
    <mergeCell ref="AD2:AG2"/>
    <mergeCell ref="B1:E1"/>
    <mergeCell ref="F1:AH1"/>
    <mergeCell ref="A2:A3"/>
    <mergeCell ref="B2:E2"/>
    <mergeCell ref="F2:I2"/>
    <mergeCell ref="J2:M2"/>
    <mergeCell ref="N2:Q2"/>
    <mergeCell ref="R2:U2"/>
    <mergeCell ref="V2:Y2"/>
    <mergeCell ref="Z2:AC2"/>
  </mergeCells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6"/>
  <sheetViews>
    <sheetView zoomScale="85" zoomScaleNormal="85" workbookViewId="0">
      <selection activeCell="M4" sqref="M4"/>
    </sheetView>
  </sheetViews>
  <sheetFormatPr defaultRowHeight="16.5"/>
  <cols>
    <col min="1" max="1" width="5.625" customWidth="1"/>
    <col min="2" max="2" width="5.75" customWidth="1"/>
    <col min="6" max="6" width="5.875" style="98" customWidth="1"/>
    <col min="10" max="10" width="6.5" style="70" customWidth="1"/>
    <col min="14" max="14" width="6.375" style="70" customWidth="1"/>
    <col min="18" max="18" width="6.125" style="70" customWidth="1"/>
    <col min="22" max="22" width="5.625" style="70" customWidth="1"/>
    <col min="26" max="26" width="7" style="70" customWidth="1"/>
    <col min="30" max="30" width="5.625" style="70" customWidth="1"/>
  </cols>
  <sheetData>
    <row r="1" spans="1:34">
      <c r="A1" s="32"/>
      <c r="B1" s="222"/>
      <c r="C1" s="222"/>
      <c r="D1" s="222"/>
      <c r="E1" s="222"/>
      <c r="F1" s="222" t="s">
        <v>7</v>
      </c>
      <c r="G1" s="222"/>
      <c r="H1" s="222"/>
      <c r="I1" s="222"/>
      <c r="J1" s="222"/>
      <c r="K1" s="222"/>
      <c r="L1" s="222"/>
      <c r="M1" s="222"/>
      <c r="N1" s="222"/>
      <c r="O1" s="222"/>
      <c r="P1" s="222"/>
      <c r="Q1" s="222"/>
      <c r="R1" s="222"/>
      <c r="S1" s="222"/>
      <c r="T1" s="222"/>
      <c r="U1" s="222"/>
      <c r="V1" s="222"/>
      <c r="W1" s="222"/>
      <c r="X1" s="222"/>
      <c r="Y1" s="222"/>
      <c r="Z1" s="222"/>
      <c r="AA1" s="222"/>
      <c r="AB1" s="222"/>
      <c r="AC1" s="222"/>
      <c r="AD1" s="222"/>
      <c r="AE1" s="222"/>
      <c r="AF1" s="222"/>
      <c r="AG1" s="222"/>
      <c r="AH1" s="222"/>
    </row>
    <row r="2" spans="1:34">
      <c r="A2" s="222" t="s">
        <v>69</v>
      </c>
      <c r="B2" s="233" t="s">
        <v>3</v>
      </c>
      <c r="C2" s="233"/>
      <c r="D2" s="233"/>
      <c r="E2" s="233"/>
      <c r="F2" s="222" t="s">
        <v>8</v>
      </c>
      <c r="G2" s="222"/>
      <c r="H2" s="222"/>
      <c r="I2" s="222"/>
      <c r="J2" s="222" t="s">
        <v>15</v>
      </c>
      <c r="K2" s="222"/>
      <c r="L2" s="222"/>
      <c r="M2" s="222"/>
      <c r="N2" s="222" t="s">
        <v>9</v>
      </c>
      <c r="O2" s="222"/>
      <c r="P2" s="222"/>
      <c r="Q2" s="222"/>
      <c r="R2" s="222" t="s">
        <v>29</v>
      </c>
      <c r="S2" s="222"/>
      <c r="T2" s="222"/>
      <c r="U2" s="222"/>
      <c r="V2" s="222" t="s">
        <v>30</v>
      </c>
      <c r="W2" s="222"/>
      <c r="X2" s="222"/>
      <c r="Y2" s="222"/>
      <c r="Z2" s="222" t="s">
        <v>37</v>
      </c>
      <c r="AA2" s="222"/>
      <c r="AB2" s="222"/>
      <c r="AC2" s="222"/>
      <c r="AD2" s="232" t="s">
        <v>45</v>
      </c>
      <c r="AE2" s="232"/>
      <c r="AF2" s="232"/>
      <c r="AG2" s="232"/>
      <c r="AH2" s="32" t="s">
        <v>5</v>
      </c>
    </row>
    <row r="3" spans="1:34" ht="33">
      <c r="A3" s="222"/>
      <c r="B3" s="62" t="s">
        <v>66</v>
      </c>
      <c r="C3" s="63" t="s">
        <v>13</v>
      </c>
      <c r="D3" s="64" t="s">
        <v>67</v>
      </c>
      <c r="E3" s="65" t="s">
        <v>68</v>
      </c>
      <c r="F3" s="96" t="s">
        <v>66</v>
      </c>
      <c r="G3" s="63" t="s">
        <v>13</v>
      </c>
      <c r="H3" s="64" t="s">
        <v>67</v>
      </c>
      <c r="I3" s="65" t="s">
        <v>68</v>
      </c>
      <c r="J3" s="105" t="s">
        <v>66</v>
      </c>
      <c r="K3" s="63" t="s">
        <v>13</v>
      </c>
      <c r="L3" s="64" t="s">
        <v>67</v>
      </c>
      <c r="M3" s="65" t="s">
        <v>68</v>
      </c>
      <c r="N3" s="106" t="s">
        <v>66</v>
      </c>
      <c r="O3" s="59" t="s">
        <v>13</v>
      </c>
      <c r="P3" s="60" t="s">
        <v>67</v>
      </c>
      <c r="Q3" s="61" t="s">
        <v>68</v>
      </c>
      <c r="R3" s="106" t="s">
        <v>66</v>
      </c>
      <c r="S3" s="59" t="s">
        <v>13</v>
      </c>
      <c r="T3" s="60" t="s">
        <v>67</v>
      </c>
      <c r="U3" s="61" t="s">
        <v>68</v>
      </c>
      <c r="V3" s="106" t="s">
        <v>66</v>
      </c>
      <c r="W3" s="59" t="s">
        <v>13</v>
      </c>
      <c r="X3" s="60" t="s">
        <v>67</v>
      </c>
      <c r="Y3" s="61" t="s">
        <v>68</v>
      </c>
      <c r="Z3" s="106" t="s">
        <v>66</v>
      </c>
      <c r="AA3" s="59" t="s">
        <v>13</v>
      </c>
      <c r="AB3" s="60" t="s">
        <v>67</v>
      </c>
      <c r="AC3" s="61" t="s">
        <v>68</v>
      </c>
      <c r="AD3" s="106" t="s">
        <v>66</v>
      </c>
      <c r="AE3" s="59" t="s">
        <v>13</v>
      </c>
      <c r="AF3" s="60" t="s">
        <v>67</v>
      </c>
      <c r="AG3" s="61" t="s">
        <v>68</v>
      </c>
      <c r="AH3" s="32"/>
    </row>
    <row r="4" spans="1:34" s="70" customFormat="1" ht="21" customHeight="1">
      <c r="A4" s="71" t="s">
        <v>16</v>
      </c>
      <c r="B4" s="72">
        <f>C4+D4+E4</f>
        <v>62</v>
      </c>
      <c r="C4" s="73">
        <f>SUM(C5:C35)</f>
        <v>4</v>
      </c>
      <c r="D4" s="74">
        <f>SUM(D5:D35)</f>
        <v>0</v>
      </c>
      <c r="E4" s="75">
        <f>SUM(E5:E35)</f>
        <v>58</v>
      </c>
      <c r="F4" s="97">
        <f>G4+H4+I4</f>
        <v>8</v>
      </c>
      <c r="G4" s="73">
        <f>SUM(G5:G35)</f>
        <v>0</v>
      </c>
      <c r="H4" s="74">
        <f>SUM(H5:H35)</f>
        <v>0</v>
      </c>
      <c r="I4" s="75">
        <f>SUM(I5:I35)</f>
        <v>8</v>
      </c>
      <c r="J4" s="72">
        <f>K4+L4+M4</f>
        <v>47</v>
      </c>
      <c r="K4" s="73">
        <f>SUM(K5:K35)</f>
        <v>0</v>
      </c>
      <c r="L4" s="74">
        <f>SUM(L5:L35)</f>
        <v>0</v>
      </c>
      <c r="M4" s="75">
        <f>SUM(M5:M35)</f>
        <v>47</v>
      </c>
      <c r="N4" s="72">
        <f>O4+P4+Q4</f>
        <v>1</v>
      </c>
      <c r="O4" s="73">
        <f>SUM(O5:O35)</f>
        <v>0</v>
      </c>
      <c r="P4" s="74">
        <f>SUM(P5:P35)</f>
        <v>0</v>
      </c>
      <c r="Q4" s="75">
        <f>SUM(Q5:Q35)</f>
        <v>1</v>
      </c>
      <c r="R4" s="72">
        <f>S4+T4+U4</f>
        <v>2</v>
      </c>
      <c r="S4" s="73">
        <f>SUM(S5:S35)</f>
        <v>1</v>
      </c>
      <c r="T4" s="74">
        <f>SUM(T5:T35)</f>
        <v>0</v>
      </c>
      <c r="U4" s="75">
        <f>SUM(U5:U35)</f>
        <v>1</v>
      </c>
      <c r="V4" s="72">
        <f>W4+X4+Y4</f>
        <v>1</v>
      </c>
      <c r="W4" s="73">
        <f>SUM(W5:W35)</f>
        <v>0</v>
      </c>
      <c r="X4" s="74">
        <f>SUM(X5:X35)</f>
        <v>0</v>
      </c>
      <c r="Y4" s="75">
        <f>SUM(Y5:Y35)</f>
        <v>1</v>
      </c>
      <c r="Z4" s="72">
        <f>AA4+AB4+AC4</f>
        <v>3</v>
      </c>
      <c r="AA4" s="73">
        <f>SUM(AA5:AA35)</f>
        <v>3</v>
      </c>
      <c r="AB4" s="74">
        <f>SUM(AB5:AB35)</f>
        <v>0</v>
      </c>
      <c r="AC4" s="75">
        <f>SUM(AC5:AC35)</f>
        <v>0</v>
      </c>
      <c r="AD4" s="72">
        <f>AE4+AF4+AG4</f>
        <v>0</v>
      </c>
      <c r="AE4" s="73">
        <f>SUM(AE5:AE35)</f>
        <v>0</v>
      </c>
      <c r="AF4" s="74">
        <f>SUM(AF5:AF35)</f>
        <v>0</v>
      </c>
      <c r="AG4" s="75">
        <f>SUM(AG5:AG35)</f>
        <v>0</v>
      </c>
      <c r="AH4" s="40"/>
    </row>
    <row r="5" spans="1:34" s="70" customFormat="1">
      <c r="A5" s="40">
        <v>1</v>
      </c>
      <c r="B5" s="66">
        <f t="shared" ref="B5:B35" si="0">C5+D5+E5</f>
        <v>9</v>
      </c>
      <c r="C5" s="67">
        <f>G5+K5+O5+S5+W5+AA5+AE5</f>
        <v>2</v>
      </c>
      <c r="D5" s="68">
        <f>H5+L5+P5+T5+X5+AB5+AF5</f>
        <v>0</v>
      </c>
      <c r="E5" s="69">
        <f>I5+M5+Q5+U5+Y5+AC5+AG5</f>
        <v>7</v>
      </c>
      <c r="F5" s="66"/>
      <c r="G5" s="67"/>
      <c r="H5" s="68"/>
      <c r="I5" s="69">
        <v>1</v>
      </c>
      <c r="J5" s="66"/>
      <c r="K5" s="67"/>
      <c r="L5" s="68"/>
      <c r="M5" s="69">
        <v>5</v>
      </c>
      <c r="N5" s="66"/>
      <c r="O5" s="67"/>
      <c r="P5" s="68"/>
      <c r="Q5" s="69"/>
      <c r="R5" s="66"/>
      <c r="S5" s="67"/>
      <c r="T5" s="68"/>
      <c r="U5" s="69">
        <v>1</v>
      </c>
      <c r="V5" s="66"/>
      <c r="W5" s="67"/>
      <c r="X5" s="68"/>
      <c r="Y5" s="69"/>
      <c r="Z5" s="66"/>
      <c r="AA5" s="67">
        <v>2</v>
      </c>
      <c r="AB5" s="68"/>
      <c r="AC5" s="69"/>
      <c r="AD5" s="66"/>
      <c r="AE5" s="67"/>
      <c r="AF5" s="68"/>
      <c r="AG5" s="69"/>
      <c r="AH5" s="40"/>
    </row>
    <row r="6" spans="1:34" s="70" customFormat="1">
      <c r="A6" s="40">
        <v>2</v>
      </c>
      <c r="B6" s="66">
        <f t="shared" si="0"/>
        <v>7</v>
      </c>
      <c r="C6" s="67">
        <f t="shared" ref="C6:D35" si="1">G6+K6+O6+S6+W6+AA6+AE6</f>
        <v>1</v>
      </c>
      <c r="D6" s="68">
        <f>H6+L6+P6+T6+X6+AB6+AF6</f>
        <v>0</v>
      </c>
      <c r="E6" s="69">
        <f>I6+M6+Q6+U6+Y6+AC6+AG6</f>
        <v>6</v>
      </c>
      <c r="F6" s="66"/>
      <c r="G6" s="67"/>
      <c r="H6" s="68"/>
      <c r="I6" s="69"/>
      <c r="J6" s="66"/>
      <c r="K6" s="67"/>
      <c r="L6" s="68"/>
      <c r="M6" s="69">
        <v>6</v>
      </c>
      <c r="N6" s="66"/>
      <c r="O6" s="67"/>
      <c r="P6" s="68"/>
      <c r="Q6" s="69"/>
      <c r="R6" s="66"/>
      <c r="S6" s="67"/>
      <c r="T6" s="68"/>
      <c r="U6" s="69"/>
      <c r="V6" s="66"/>
      <c r="W6" s="67"/>
      <c r="X6" s="68"/>
      <c r="Y6" s="69"/>
      <c r="Z6" s="66"/>
      <c r="AA6" s="67">
        <v>1</v>
      </c>
      <c r="AB6" s="68"/>
      <c r="AC6" s="69"/>
      <c r="AD6" s="66"/>
      <c r="AE6" s="67"/>
      <c r="AF6" s="68"/>
      <c r="AG6" s="69"/>
      <c r="AH6" s="40"/>
    </row>
    <row r="7" spans="1:34" s="70" customFormat="1">
      <c r="A7" s="40">
        <v>3</v>
      </c>
      <c r="B7" s="66">
        <f t="shared" si="0"/>
        <v>3</v>
      </c>
      <c r="C7" s="67">
        <f t="shared" si="1"/>
        <v>0</v>
      </c>
      <c r="D7" s="68">
        <f t="shared" si="1"/>
        <v>0</v>
      </c>
      <c r="E7" s="69">
        <f t="shared" ref="E7:E35" si="2">I7+M7+Q7+U7+Y7+AC7+AG7</f>
        <v>3</v>
      </c>
      <c r="F7" s="66"/>
      <c r="G7" s="67"/>
      <c r="H7" s="68"/>
      <c r="I7" s="69"/>
      <c r="J7" s="66"/>
      <c r="K7" s="67"/>
      <c r="L7" s="68"/>
      <c r="M7" s="69">
        <v>3</v>
      </c>
      <c r="N7" s="66"/>
      <c r="O7" s="67"/>
      <c r="P7" s="68"/>
      <c r="Q7" s="69"/>
      <c r="R7" s="66"/>
      <c r="S7" s="67"/>
      <c r="T7" s="68"/>
      <c r="U7" s="69"/>
      <c r="V7" s="66"/>
      <c r="W7" s="67"/>
      <c r="X7" s="68"/>
      <c r="Y7" s="69"/>
      <c r="Z7" s="66"/>
      <c r="AA7" s="67"/>
      <c r="AB7" s="68"/>
      <c r="AC7" s="69"/>
      <c r="AD7" s="66"/>
      <c r="AE7" s="67"/>
      <c r="AF7" s="68"/>
      <c r="AG7" s="69"/>
      <c r="AH7" s="40"/>
    </row>
    <row r="8" spans="1:34" s="70" customFormat="1">
      <c r="A8" s="40">
        <v>4</v>
      </c>
      <c r="B8" s="66">
        <f t="shared" si="0"/>
        <v>2</v>
      </c>
      <c r="C8" s="67">
        <f t="shared" si="1"/>
        <v>1</v>
      </c>
      <c r="D8" s="68">
        <f t="shared" si="1"/>
        <v>0</v>
      </c>
      <c r="E8" s="69">
        <f t="shared" si="2"/>
        <v>1</v>
      </c>
      <c r="F8" s="66"/>
      <c r="G8" s="67"/>
      <c r="H8" s="68"/>
      <c r="I8" s="69"/>
      <c r="J8" s="66"/>
      <c r="K8" s="67"/>
      <c r="L8" s="68"/>
      <c r="M8" s="69">
        <v>1</v>
      </c>
      <c r="N8" s="66"/>
      <c r="O8" s="67"/>
      <c r="P8" s="68"/>
      <c r="Q8" s="69"/>
      <c r="R8" s="66"/>
      <c r="S8" s="67">
        <v>1</v>
      </c>
      <c r="T8" s="68"/>
      <c r="U8" s="69"/>
      <c r="V8" s="66"/>
      <c r="W8" s="67"/>
      <c r="X8" s="68"/>
      <c r="Y8" s="69"/>
      <c r="Z8" s="66"/>
      <c r="AA8" s="67"/>
      <c r="AB8" s="68"/>
      <c r="AC8" s="69"/>
      <c r="AD8" s="66"/>
      <c r="AE8" s="67"/>
      <c r="AF8" s="68"/>
      <c r="AG8" s="69"/>
      <c r="AH8" s="40"/>
    </row>
    <row r="9" spans="1:34" s="114" customFormat="1">
      <c r="A9" s="109">
        <v>5</v>
      </c>
      <c r="B9" s="110">
        <f t="shared" si="0"/>
        <v>0</v>
      </c>
      <c r="C9" s="111">
        <f t="shared" si="1"/>
        <v>0</v>
      </c>
      <c r="D9" s="112">
        <f t="shared" si="1"/>
        <v>0</v>
      </c>
      <c r="E9" s="113">
        <f t="shared" si="2"/>
        <v>0</v>
      </c>
      <c r="F9" s="110"/>
      <c r="G9" s="111"/>
      <c r="H9" s="112"/>
      <c r="I9" s="113"/>
      <c r="J9" s="110"/>
      <c r="K9" s="111"/>
      <c r="L9" s="112"/>
      <c r="M9" s="113"/>
      <c r="N9" s="110"/>
      <c r="O9" s="111"/>
      <c r="P9" s="112"/>
      <c r="Q9" s="113"/>
      <c r="R9" s="110"/>
      <c r="S9" s="111"/>
      <c r="T9" s="112"/>
      <c r="U9" s="113"/>
      <c r="V9" s="110"/>
      <c r="W9" s="111"/>
      <c r="X9" s="112"/>
      <c r="Y9" s="113"/>
      <c r="Z9" s="110"/>
      <c r="AA9" s="111"/>
      <c r="AB9" s="112"/>
      <c r="AC9" s="113"/>
      <c r="AD9" s="110"/>
      <c r="AE9" s="111"/>
      <c r="AF9" s="112"/>
      <c r="AG9" s="113"/>
      <c r="AH9" s="109"/>
    </row>
    <row r="10" spans="1:34" s="114" customFormat="1">
      <c r="A10" s="109">
        <v>6</v>
      </c>
      <c r="B10" s="110">
        <f t="shared" si="0"/>
        <v>0</v>
      </c>
      <c r="C10" s="111">
        <f t="shared" si="1"/>
        <v>0</v>
      </c>
      <c r="D10" s="112">
        <f t="shared" si="1"/>
        <v>0</v>
      </c>
      <c r="E10" s="113">
        <f t="shared" si="2"/>
        <v>0</v>
      </c>
      <c r="F10" s="110"/>
      <c r="G10" s="111"/>
      <c r="H10" s="112"/>
      <c r="I10" s="113"/>
      <c r="J10" s="110"/>
      <c r="K10" s="111"/>
      <c r="L10" s="112"/>
      <c r="M10" s="113"/>
      <c r="N10" s="110"/>
      <c r="O10" s="111"/>
      <c r="P10" s="112"/>
      <c r="Q10" s="113"/>
      <c r="R10" s="110"/>
      <c r="S10" s="111"/>
      <c r="T10" s="112"/>
      <c r="U10" s="113"/>
      <c r="V10" s="110"/>
      <c r="W10" s="111"/>
      <c r="X10" s="112"/>
      <c r="Y10" s="113"/>
      <c r="Z10" s="110"/>
      <c r="AA10" s="111"/>
      <c r="AB10" s="112"/>
      <c r="AC10" s="113"/>
      <c r="AD10" s="110"/>
      <c r="AE10" s="111"/>
      <c r="AF10" s="112"/>
      <c r="AG10" s="113"/>
      <c r="AH10" s="109"/>
    </row>
    <row r="11" spans="1:34" s="70" customFormat="1">
      <c r="A11" s="40">
        <v>7</v>
      </c>
      <c r="B11" s="66">
        <f t="shared" si="0"/>
        <v>5</v>
      </c>
      <c r="C11" s="67">
        <f t="shared" si="1"/>
        <v>0</v>
      </c>
      <c r="D11" s="68">
        <f t="shared" si="1"/>
        <v>0</v>
      </c>
      <c r="E11" s="69">
        <f t="shared" si="2"/>
        <v>5</v>
      </c>
      <c r="F11" s="66"/>
      <c r="G11" s="67"/>
      <c r="H11" s="68"/>
      <c r="I11" s="69">
        <v>2</v>
      </c>
      <c r="J11" s="66"/>
      <c r="K11" s="67"/>
      <c r="L11" s="68"/>
      <c r="M11" s="69">
        <v>2</v>
      </c>
      <c r="N11" s="66"/>
      <c r="O11" s="67"/>
      <c r="P11" s="68"/>
      <c r="Q11" s="69"/>
      <c r="R11" s="66"/>
      <c r="S11" s="67"/>
      <c r="T11" s="68"/>
      <c r="U11" s="69"/>
      <c r="V11" s="66"/>
      <c r="W11" s="67"/>
      <c r="X11" s="68"/>
      <c r="Y11" s="69">
        <v>1</v>
      </c>
      <c r="Z11" s="66"/>
      <c r="AA11" s="67"/>
      <c r="AB11" s="68"/>
      <c r="AC11" s="69"/>
      <c r="AD11" s="66"/>
      <c r="AE11" s="67"/>
      <c r="AF11" s="68"/>
      <c r="AG11" s="69"/>
      <c r="AH11" s="40"/>
    </row>
    <row r="12" spans="1:34" s="70" customFormat="1">
      <c r="A12" s="40">
        <v>8</v>
      </c>
      <c r="B12" s="66">
        <f t="shared" si="0"/>
        <v>2</v>
      </c>
      <c r="C12" s="67">
        <f t="shared" si="1"/>
        <v>0</v>
      </c>
      <c r="D12" s="68">
        <f t="shared" si="1"/>
        <v>0</v>
      </c>
      <c r="E12" s="69">
        <f t="shared" si="2"/>
        <v>2</v>
      </c>
      <c r="F12" s="66"/>
      <c r="G12" s="67"/>
      <c r="H12" s="68"/>
      <c r="I12" s="69"/>
      <c r="J12" s="66"/>
      <c r="K12" s="67"/>
      <c r="L12" s="68"/>
      <c r="M12" s="69">
        <v>2</v>
      </c>
      <c r="N12" s="66"/>
      <c r="O12" s="67"/>
      <c r="P12" s="68"/>
      <c r="Q12" s="69"/>
      <c r="R12" s="66"/>
      <c r="S12" s="67"/>
      <c r="T12" s="68"/>
      <c r="U12" s="69"/>
      <c r="V12" s="66"/>
      <c r="W12" s="67"/>
      <c r="X12" s="68"/>
      <c r="Y12" s="69"/>
      <c r="Z12" s="66"/>
      <c r="AA12" s="67"/>
      <c r="AB12" s="68"/>
      <c r="AC12" s="69"/>
      <c r="AD12" s="66"/>
      <c r="AE12" s="67"/>
      <c r="AF12" s="68"/>
      <c r="AG12" s="69"/>
      <c r="AH12" s="40"/>
    </row>
    <row r="13" spans="1:34" s="70" customFormat="1">
      <c r="A13" s="40">
        <v>9</v>
      </c>
      <c r="B13" s="66">
        <f t="shared" si="0"/>
        <v>6</v>
      </c>
      <c r="C13" s="67">
        <f t="shared" si="1"/>
        <v>0</v>
      </c>
      <c r="D13" s="68">
        <f t="shared" si="1"/>
        <v>0</v>
      </c>
      <c r="E13" s="69">
        <f t="shared" si="2"/>
        <v>6</v>
      </c>
      <c r="F13" s="66"/>
      <c r="G13" s="67"/>
      <c r="H13" s="68"/>
      <c r="I13" s="69">
        <v>2</v>
      </c>
      <c r="J13" s="66"/>
      <c r="K13" s="67"/>
      <c r="L13" s="68"/>
      <c r="M13" s="69">
        <v>4</v>
      </c>
      <c r="N13" s="66"/>
      <c r="O13" s="67"/>
      <c r="P13" s="68"/>
      <c r="Q13" s="69"/>
      <c r="R13" s="66"/>
      <c r="S13" s="67"/>
      <c r="T13" s="68"/>
      <c r="U13" s="69"/>
      <c r="V13" s="66"/>
      <c r="W13" s="67"/>
      <c r="X13" s="68"/>
      <c r="Y13" s="69"/>
      <c r="Z13" s="66"/>
      <c r="AA13" s="67"/>
      <c r="AB13" s="68"/>
      <c r="AC13" s="69"/>
      <c r="AD13" s="66"/>
      <c r="AE13" s="67"/>
      <c r="AF13" s="68"/>
      <c r="AG13" s="69"/>
      <c r="AH13" s="40"/>
    </row>
    <row r="14" spans="1:34" s="70" customFormat="1">
      <c r="A14" s="40">
        <v>10</v>
      </c>
      <c r="B14" s="66">
        <f t="shared" si="0"/>
        <v>0</v>
      </c>
      <c r="C14" s="67">
        <f t="shared" si="1"/>
        <v>0</v>
      </c>
      <c r="D14" s="68">
        <f t="shared" si="1"/>
        <v>0</v>
      </c>
      <c r="E14" s="69">
        <f t="shared" si="2"/>
        <v>0</v>
      </c>
      <c r="F14" s="66"/>
      <c r="G14" s="67"/>
      <c r="H14" s="68"/>
      <c r="I14" s="69"/>
      <c r="J14" s="66"/>
      <c r="K14" s="67"/>
      <c r="L14" s="68"/>
      <c r="M14" s="69"/>
      <c r="N14" s="66"/>
      <c r="O14" s="67"/>
      <c r="P14" s="68"/>
      <c r="Q14" s="69"/>
      <c r="R14" s="66"/>
      <c r="S14" s="67"/>
      <c r="T14" s="68"/>
      <c r="U14" s="69"/>
      <c r="V14" s="66"/>
      <c r="W14" s="67"/>
      <c r="X14" s="68"/>
      <c r="Y14" s="69"/>
      <c r="Z14" s="66"/>
      <c r="AA14" s="67"/>
      <c r="AB14" s="68"/>
      <c r="AC14" s="69"/>
      <c r="AD14" s="66"/>
      <c r="AE14" s="67"/>
      <c r="AF14" s="68"/>
      <c r="AG14" s="69"/>
      <c r="AH14" s="40"/>
    </row>
    <row r="15" spans="1:34" s="70" customFormat="1">
      <c r="A15" s="40">
        <v>11</v>
      </c>
      <c r="B15" s="66">
        <f t="shared" si="0"/>
        <v>3</v>
      </c>
      <c r="C15" s="67">
        <f t="shared" si="1"/>
        <v>0</v>
      </c>
      <c r="D15" s="68">
        <f t="shared" si="1"/>
        <v>0</v>
      </c>
      <c r="E15" s="69">
        <f t="shared" si="2"/>
        <v>3</v>
      </c>
      <c r="F15" s="66"/>
      <c r="G15" s="67"/>
      <c r="H15" s="68"/>
      <c r="I15" s="69"/>
      <c r="J15" s="66"/>
      <c r="K15" s="67"/>
      <c r="L15" s="68"/>
      <c r="M15" s="69">
        <v>3</v>
      </c>
      <c r="N15" s="66"/>
      <c r="O15" s="67"/>
      <c r="P15" s="68"/>
      <c r="Q15" s="69"/>
      <c r="R15" s="66"/>
      <c r="S15" s="67"/>
      <c r="T15" s="68"/>
      <c r="U15" s="69"/>
      <c r="V15" s="66"/>
      <c r="W15" s="67"/>
      <c r="X15" s="68"/>
      <c r="Y15" s="69"/>
      <c r="Z15" s="66"/>
      <c r="AA15" s="67"/>
      <c r="AB15" s="68"/>
      <c r="AC15" s="69"/>
      <c r="AD15" s="66"/>
      <c r="AE15" s="67"/>
      <c r="AF15" s="68"/>
      <c r="AG15" s="69"/>
      <c r="AH15" s="40"/>
    </row>
    <row r="16" spans="1:34" s="114" customFormat="1">
      <c r="A16" s="109">
        <v>12</v>
      </c>
      <c r="B16" s="110">
        <f t="shared" si="0"/>
        <v>0</v>
      </c>
      <c r="C16" s="111">
        <f t="shared" si="1"/>
        <v>0</v>
      </c>
      <c r="D16" s="112">
        <f t="shared" si="1"/>
        <v>0</v>
      </c>
      <c r="E16" s="113">
        <f t="shared" si="2"/>
        <v>0</v>
      </c>
      <c r="F16" s="110"/>
      <c r="G16" s="111"/>
      <c r="H16" s="112"/>
      <c r="I16" s="113"/>
      <c r="J16" s="110"/>
      <c r="K16" s="111"/>
      <c r="L16" s="112"/>
      <c r="M16" s="113"/>
      <c r="N16" s="110"/>
      <c r="O16" s="111"/>
      <c r="P16" s="112"/>
      <c r="Q16" s="113"/>
      <c r="R16" s="140"/>
      <c r="S16" s="111"/>
      <c r="T16" s="112"/>
      <c r="U16" s="113"/>
      <c r="V16" s="110"/>
      <c r="W16" s="111"/>
      <c r="X16" s="112"/>
      <c r="Y16" s="113"/>
      <c r="Z16" s="110"/>
      <c r="AA16" s="111"/>
      <c r="AB16" s="112"/>
      <c r="AC16" s="113"/>
      <c r="AD16" s="110"/>
      <c r="AE16" s="111"/>
      <c r="AF16" s="112"/>
      <c r="AG16" s="113"/>
      <c r="AH16" s="109"/>
    </row>
    <row r="17" spans="1:34" s="114" customFormat="1">
      <c r="A17" s="109">
        <v>13</v>
      </c>
      <c r="B17" s="110">
        <f t="shared" si="0"/>
        <v>0</v>
      </c>
      <c r="C17" s="111">
        <f t="shared" si="1"/>
        <v>0</v>
      </c>
      <c r="D17" s="112">
        <f t="shared" si="1"/>
        <v>0</v>
      </c>
      <c r="E17" s="113">
        <f t="shared" si="2"/>
        <v>0</v>
      </c>
      <c r="F17" s="110"/>
      <c r="G17" s="111"/>
      <c r="H17" s="112"/>
      <c r="I17" s="113"/>
      <c r="J17" s="110"/>
      <c r="K17" s="111"/>
      <c r="L17" s="112"/>
      <c r="M17" s="113"/>
      <c r="N17" s="110"/>
      <c r="O17" s="111"/>
      <c r="P17" s="112"/>
      <c r="Q17" s="113"/>
      <c r="R17" s="110"/>
      <c r="S17" s="111"/>
      <c r="T17" s="112"/>
      <c r="U17" s="113"/>
      <c r="V17" s="110"/>
      <c r="W17" s="111"/>
      <c r="X17" s="112"/>
      <c r="Y17" s="113"/>
      <c r="Z17" s="110"/>
      <c r="AA17" s="111"/>
      <c r="AB17" s="112"/>
      <c r="AC17" s="113"/>
      <c r="AD17" s="110"/>
      <c r="AE17" s="111"/>
      <c r="AF17" s="112"/>
      <c r="AG17" s="113"/>
      <c r="AH17" s="109"/>
    </row>
    <row r="18" spans="1:34" s="70" customFormat="1">
      <c r="A18" s="40">
        <v>14</v>
      </c>
      <c r="B18" s="66">
        <f t="shared" si="0"/>
        <v>1</v>
      </c>
      <c r="C18" s="67">
        <f t="shared" si="1"/>
        <v>0</v>
      </c>
      <c r="D18" s="68">
        <f t="shared" si="1"/>
        <v>0</v>
      </c>
      <c r="E18" s="69">
        <f t="shared" si="2"/>
        <v>1</v>
      </c>
      <c r="F18" s="66"/>
      <c r="G18" s="67"/>
      <c r="H18" s="68"/>
      <c r="I18" s="69"/>
      <c r="J18" s="66"/>
      <c r="K18" s="67"/>
      <c r="L18" s="68"/>
      <c r="M18" s="69"/>
      <c r="N18" s="66"/>
      <c r="O18" s="67"/>
      <c r="P18" s="68"/>
      <c r="Q18" s="69">
        <v>1</v>
      </c>
      <c r="R18" s="66"/>
      <c r="S18" s="67"/>
      <c r="T18" s="68"/>
      <c r="U18" s="69"/>
      <c r="V18" s="66"/>
      <c r="W18" s="67"/>
      <c r="X18" s="68"/>
      <c r="Y18" s="69"/>
      <c r="Z18" s="66"/>
      <c r="AA18" s="67"/>
      <c r="AB18" s="68"/>
      <c r="AC18" s="69"/>
      <c r="AD18" s="66"/>
      <c r="AE18" s="67"/>
      <c r="AF18" s="68"/>
      <c r="AG18" s="69"/>
      <c r="AH18" s="40"/>
    </row>
    <row r="19" spans="1:34" s="70" customFormat="1">
      <c r="A19" s="40">
        <v>15</v>
      </c>
      <c r="B19" s="66">
        <f t="shared" si="0"/>
        <v>1</v>
      </c>
      <c r="C19" s="67">
        <f t="shared" si="1"/>
        <v>0</v>
      </c>
      <c r="D19" s="68">
        <f t="shared" si="1"/>
        <v>0</v>
      </c>
      <c r="E19" s="69">
        <f t="shared" si="2"/>
        <v>1</v>
      </c>
      <c r="F19" s="66"/>
      <c r="G19" s="67"/>
      <c r="H19" s="68"/>
      <c r="I19" s="69"/>
      <c r="J19" s="66"/>
      <c r="K19" s="67"/>
      <c r="L19" s="68"/>
      <c r="M19" s="69">
        <v>1</v>
      </c>
      <c r="N19" s="66"/>
      <c r="O19" s="67"/>
      <c r="P19" s="68"/>
      <c r="Q19" s="69"/>
      <c r="R19" s="66"/>
      <c r="S19" s="67"/>
      <c r="T19" s="68"/>
      <c r="U19" s="69"/>
      <c r="V19" s="66"/>
      <c r="W19" s="67"/>
      <c r="X19" s="68"/>
      <c r="Y19" s="69"/>
      <c r="Z19" s="66"/>
      <c r="AA19" s="67"/>
      <c r="AB19" s="68"/>
      <c r="AC19" s="69"/>
      <c r="AD19" s="66"/>
      <c r="AE19" s="67"/>
      <c r="AF19" s="68"/>
      <c r="AG19" s="69"/>
      <c r="AH19" s="40"/>
    </row>
    <row r="20" spans="1:34" s="70" customFormat="1">
      <c r="A20" s="40">
        <v>16</v>
      </c>
      <c r="B20" s="66">
        <f t="shared" si="0"/>
        <v>2</v>
      </c>
      <c r="C20" s="67">
        <f t="shared" si="1"/>
        <v>0</v>
      </c>
      <c r="D20" s="68">
        <f t="shared" si="1"/>
        <v>0</v>
      </c>
      <c r="E20" s="69">
        <f t="shared" si="2"/>
        <v>2</v>
      </c>
      <c r="F20" s="66"/>
      <c r="G20" s="67"/>
      <c r="H20" s="68"/>
      <c r="I20" s="69"/>
      <c r="J20" s="66"/>
      <c r="K20" s="67"/>
      <c r="L20" s="68"/>
      <c r="M20" s="69">
        <v>2</v>
      </c>
      <c r="N20" s="66"/>
      <c r="O20" s="67"/>
      <c r="P20" s="68"/>
      <c r="Q20" s="69"/>
      <c r="R20" s="66"/>
      <c r="S20" s="67"/>
      <c r="T20" s="68"/>
      <c r="U20" s="69"/>
      <c r="V20" s="66"/>
      <c r="W20" s="67"/>
      <c r="X20" s="68"/>
      <c r="Y20" s="69"/>
      <c r="Z20" s="66"/>
      <c r="AA20" s="67"/>
      <c r="AB20" s="68"/>
      <c r="AC20" s="69"/>
      <c r="AD20" s="66"/>
      <c r="AE20" s="67"/>
      <c r="AF20" s="68"/>
      <c r="AG20" s="69"/>
      <c r="AH20" s="40"/>
    </row>
    <row r="21" spans="1:34" s="70" customFormat="1">
      <c r="A21" s="40">
        <v>17</v>
      </c>
      <c r="B21" s="66">
        <f t="shared" si="0"/>
        <v>1</v>
      </c>
      <c r="C21" s="67">
        <f t="shared" si="1"/>
        <v>0</v>
      </c>
      <c r="D21" s="68">
        <f t="shared" si="1"/>
        <v>0</v>
      </c>
      <c r="E21" s="69">
        <f t="shared" si="2"/>
        <v>1</v>
      </c>
      <c r="F21" s="66"/>
      <c r="G21" s="67"/>
      <c r="H21" s="68"/>
      <c r="I21" s="69"/>
      <c r="J21" s="66"/>
      <c r="K21" s="67"/>
      <c r="L21" s="68"/>
      <c r="M21" s="69">
        <v>1</v>
      </c>
      <c r="N21" s="66"/>
      <c r="O21" s="67"/>
      <c r="P21" s="68"/>
      <c r="Q21" s="69"/>
      <c r="R21" s="66"/>
      <c r="S21" s="67"/>
      <c r="T21" s="68"/>
      <c r="U21" s="69"/>
      <c r="V21" s="66"/>
      <c r="W21" s="67"/>
      <c r="X21" s="68"/>
      <c r="Y21" s="69"/>
      <c r="Z21" s="66"/>
      <c r="AA21" s="67"/>
      <c r="AB21" s="68"/>
      <c r="AC21" s="69"/>
      <c r="AD21" s="66"/>
      <c r="AE21" s="67"/>
      <c r="AF21" s="68"/>
      <c r="AG21" s="69"/>
      <c r="AH21" s="40"/>
    </row>
    <row r="22" spans="1:34" s="70" customFormat="1">
      <c r="A22" s="40">
        <v>18</v>
      </c>
      <c r="B22" s="66">
        <f t="shared" si="0"/>
        <v>1</v>
      </c>
      <c r="C22" s="67">
        <f t="shared" si="1"/>
        <v>0</v>
      </c>
      <c r="D22" s="68">
        <f t="shared" si="1"/>
        <v>0</v>
      </c>
      <c r="E22" s="69">
        <f t="shared" si="2"/>
        <v>1</v>
      </c>
      <c r="F22" s="66"/>
      <c r="G22" s="67"/>
      <c r="H22" s="68"/>
      <c r="I22" s="69"/>
      <c r="J22" s="66"/>
      <c r="K22" s="67"/>
      <c r="L22" s="68"/>
      <c r="M22" s="69">
        <v>1</v>
      </c>
      <c r="N22" s="66"/>
      <c r="O22" s="67"/>
      <c r="P22" s="68"/>
      <c r="Q22" s="69"/>
      <c r="R22" s="66"/>
      <c r="S22" s="67"/>
      <c r="T22" s="68"/>
      <c r="U22" s="69"/>
      <c r="V22" s="66"/>
      <c r="W22" s="67"/>
      <c r="X22" s="68"/>
      <c r="Y22" s="69"/>
      <c r="Z22" s="66"/>
      <c r="AA22" s="67"/>
      <c r="AB22" s="68"/>
      <c r="AC22" s="69"/>
      <c r="AD22" s="66"/>
      <c r="AE22" s="67"/>
      <c r="AF22" s="68"/>
      <c r="AG22" s="69"/>
      <c r="AH22" s="40"/>
    </row>
    <row r="23" spans="1:34" s="114" customFormat="1">
      <c r="A23" s="109">
        <v>19</v>
      </c>
      <c r="B23" s="110">
        <f t="shared" si="0"/>
        <v>0</v>
      </c>
      <c r="C23" s="111">
        <f t="shared" si="1"/>
        <v>0</v>
      </c>
      <c r="D23" s="112">
        <f t="shared" si="1"/>
        <v>0</v>
      </c>
      <c r="E23" s="113">
        <f t="shared" si="2"/>
        <v>0</v>
      </c>
      <c r="F23" s="110"/>
      <c r="G23" s="111"/>
      <c r="H23" s="112"/>
      <c r="I23" s="113"/>
      <c r="J23" s="110"/>
      <c r="K23" s="111"/>
      <c r="L23" s="112"/>
      <c r="M23" s="113"/>
      <c r="N23" s="110"/>
      <c r="O23" s="111"/>
      <c r="P23" s="112"/>
      <c r="Q23" s="113"/>
      <c r="R23" s="110"/>
      <c r="S23" s="111"/>
      <c r="T23" s="112"/>
      <c r="U23" s="113"/>
      <c r="V23" s="110"/>
      <c r="W23" s="111"/>
      <c r="X23" s="112"/>
      <c r="Y23" s="113"/>
      <c r="Z23" s="110"/>
      <c r="AA23" s="111"/>
      <c r="AB23" s="112"/>
      <c r="AC23" s="113"/>
      <c r="AD23" s="110"/>
      <c r="AE23" s="111"/>
      <c r="AF23" s="112"/>
      <c r="AG23" s="113"/>
      <c r="AH23" s="109"/>
    </row>
    <row r="24" spans="1:34" s="114" customFormat="1">
      <c r="A24" s="109">
        <v>20</v>
      </c>
      <c r="B24" s="110">
        <f t="shared" si="0"/>
        <v>0</v>
      </c>
      <c r="C24" s="111">
        <f t="shared" si="1"/>
        <v>0</v>
      </c>
      <c r="D24" s="112">
        <f t="shared" si="1"/>
        <v>0</v>
      </c>
      <c r="E24" s="113">
        <f t="shared" si="2"/>
        <v>0</v>
      </c>
      <c r="F24" s="110"/>
      <c r="G24" s="111"/>
      <c r="H24" s="112"/>
      <c r="I24" s="113"/>
      <c r="J24" s="110"/>
      <c r="K24" s="111"/>
      <c r="L24" s="112"/>
      <c r="M24" s="113"/>
      <c r="N24" s="110"/>
      <c r="O24" s="111"/>
      <c r="P24" s="112"/>
      <c r="Q24" s="113"/>
      <c r="R24" s="110"/>
      <c r="S24" s="111"/>
      <c r="T24" s="112"/>
      <c r="U24" s="113"/>
      <c r="V24" s="110"/>
      <c r="W24" s="111"/>
      <c r="X24" s="112"/>
      <c r="Y24" s="113"/>
      <c r="Z24" s="110"/>
      <c r="AA24" s="111"/>
      <c r="AB24" s="112"/>
      <c r="AC24" s="113"/>
      <c r="AD24" s="110"/>
      <c r="AE24" s="111"/>
      <c r="AF24" s="112"/>
      <c r="AG24" s="113"/>
      <c r="AH24" s="109"/>
    </row>
    <row r="25" spans="1:34" s="70" customFormat="1">
      <c r="A25" s="40">
        <v>21</v>
      </c>
      <c r="B25" s="66">
        <f t="shared" si="0"/>
        <v>3</v>
      </c>
      <c r="C25" s="67">
        <f t="shared" si="1"/>
        <v>0</v>
      </c>
      <c r="D25" s="68">
        <f t="shared" si="1"/>
        <v>0</v>
      </c>
      <c r="E25" s="69">
        <f t="shared" si="2"/>
        <v>3</v>
      </c>
      <c r="F25" s="66"/>
      <c r="G25" s="67"/>
      <c r="H25" s="68"/>
      <c r="I25" s="69"/>
      <c r="J25" s="66"/>
      <c r="K25" s="67"/>
      <c r="L25" s="68"/>
      <c r="M25" s="69">
        <v>3</v>
      </c>
      <c r="N25" s="66"/>
      <c r="O25" s="67"/>
      <c r="P25" s="68"/>
      <c r="Q25" s="69"/>
      <c r="R25" s="66"/>
      <c r="S25" s="67"/>
      <c r="T25" s="68"/>
      <c r="U25" s="69"/>
      <c r="V25" s="66"/>
      <c r="W25" s="67"/>
      <c r="X25" s="68"/>
      <c r="Y25" s="69"/>
      <c r="Z25" s="66"/>
      <c r="AA25" s="67"/>
      <c r="AB25" s="68"/>
      <c r="AC25" s="69"/>
      <c r="AD25" s="66"/>
      <c r="AE25" s="67"/>
      <c r="AF25" s="68"/>
      <c r="AG25" s="69"/>
      <c r="AH25" s="40"/>
    </row>
    <row r="26" spans="1:34" s="70" customFormat="1">
      <c r="A26" s="40">
        <v>22</v>
      </c>
      <c r="B26" s="66">
        <f t="shared" si="0"/>
        <v>2</v>
      </c>
      <c r="C26" s="67">
        <f t="shared" si="1"/>
        <v>0</v>
      </c>
      <c r="D26" s="68">
        <f t="shared" si="1"/>
        <v>0</v>
      </c>
      <c r="E26" s="69">
        <f t="shared" si="2"/>
        <v>2</v>
      </c>
      <c r="F26" s="66"/>
      <c r="G26" s="67"/>
      <c r="H26" s="68"/>
      <c r="I26" s="69"/>
      <c r="J26" s="66"/>
      <c r="K26" s="67"/>
      <c r="L26" s="68"/>
      <c r="M26" s="69">
        <v>2</v>
      </c>
      <c r="N26" s="66"/>
      <c r="O26" s="67"/>
      <c r="P26" s="68"/>
      <c r="Q26" s="69"/>
      <c r="R26" s="66"/>
      <c r="S26" s="67"/>
      <c r="T26" s="68"/>
      <c r="U26" s="69"/>
      <c r="V26" s="66"/>
      <c r="W26" s="67"/>
      <c r="X26" s="68"/>
      <c r="Y26" s="69"/>
      <c r="Z26" s="66"/>
      <c r="AA26" s="67"/>
      <c r="AB26" s="68"/>
      <c r="AC26" s="69"/>
      <c r="AD26" s="66"/>
      <c r="AE26" s="67"/>
      <c r="AF26" s="68"/>
      <c r="AG26" s="69"/>
      <c r="AH26" s="40"/>
    </row>
    <row r="27" spans="1:34" s="70" customFormat="1">
      <c r="A27" s="40">
        <v>23</v>
      </c>
      <c r="B27" s="66">
        <f t="shared" si="0"/>
        <v>4</v>
      </c>
      <c r="C27" s="67">
        <f t="shared" si="1"/>
        <v>0</v>
      </c>
      <c r="D27" s="68">
        <f t="shared" si="1"/>
        <v>0</v>
      </c>
      <c r="E27" s="69">
        <f t="shared" si="2"/>
        <v>4</v>
      </c>
      <c r="F27" s="66"/>
      <c r="G27" s="67"/>
      <c r="H27" s="68"/>
      <c r="I27" s="69">
        <v>2</v>
      </c>
      <c r="J27" s="66"/>
      <c r="K27" s="67"/>
      <c r="L27" s="68"/>
      <c r="M27" s="69">
        <v>2</v>
      </c>
      <c r="N27" s="66"/>
      <c r="O27" s="67"/>
      <c r="P27" s="68"/>
      <c r="Q27" s="69"/>
      <c r="R27" s="66"/>
      <c r="S27" s="67"/>
      <c r="T27" s="68"/>
      <c r="U27" s="69"/>
      <c r="V27" s="66"/>
      <c r="W27" s="67"/>
      <c r="X27" s="68"/>
      <c r="Y27" s="69"/>
      <c r="Z27" s="66"/>
      <c r="AA27" s="67"/>
      <c r="AB27" s="68"/>
      <c r="AC27" s="69"/>
      <c r="AD27" s="66"/>
      <c r="AE27" s="67"/>
      <c r="AF27" s="68"/>
      <c r="AG27" s="69"/>
      <c r="AH27" s="40"/>
    </row>
    <row r="28" spans="1:34" s="70" customFormat="1">
      <c r="A28" s="40">
        <v>24</v>
      </c>
      <c r="B28" s="66">
        <f t="shared" si="0"/>
        <v>1</v>
      </c>
      <c r="C28" s="67">
        <f t="shared" si="1"/>
        <v>0</v>
      </c>
      <c r="D28" s="68">
        <f t="shared" si="1"/>
        <v>0</v>
      </c>
      <c r="E28" s="69">
        <f t="shared" si="2"/>
        <v>1</v>
      </c>
      <c r="F28" s="66"/>
      <c r="G28" s="67"/>
      <c r="H28" s="68"/>
      <c r="I28" s="69"/>
      <c r="J28" s="66"/>
      <c r="K28" s="67"/>
      <c r="L28" s="68"/>
      <c r="M28" s="69">
        <v>1</v>
      </c>
      <c r="N28" s="66"/>
      <c r="O28" s="67"/>
      <c r="P28" s="68"/>
      <c r="Q28" s="69"/>
      <c r="R28" s="66"/>
      <c r="S28" s="67"/>
      <c r="T28" s="68"/>
      <c r="U28" s="69"/>
      <c r="V28" s="66"/>
      <c r="W28" s="67"/>
      <c r="X28" s="68"/>
      <c r="Y28" s="69"/>
      <c r="Z28" s="66"/>
      <c r="AA28" s="67"/>
      <c r="AB28" s="68"/>
      <c r="AC28" s="69"/>
      <c r="AD28" s="66"/>
      <c r="AE28" s="67"/>
      <c r="AF28" s="68"/>
      <c r="AG28" s="69"/>
      <c r="AH28" s="40"/>
    </row>
    <row r="29" spans="1:34" s="114" customFormat="1">
      <c r="A29" s="109">
        <v>25</v>
      </c>
      <c r="B29" s="110">
        <f t="shared" si="0"/>
        <v>0</v>
      </c>
      <c r="C29" s="111">
        <f t="shared" si="1"/>
        <v>0</v>
      </c>
      <c r="D29" s="112">
        <f t="shared" si="1"/>
        <v>0</v>
      </c>
      <c r="E29" s="113">
        <f t="shared" si="2"/>
        <v>0</v>
      </c>
      <c r="F29" s="110"/>
      <c r="G29" s="111"/>
      <c r="H29" s="112"/>
      <c r="I29" s="113"/>
      <c r="J29" s="110"/>
      <c r="K29" s="111"/>
      <c r="L29" s="112"/>
      <c r="M29" s="113"/>
      <c r="N29" s="110"/>
      <c r="O29" s="111"/>
      <c r="P29" s="112"/>
      <c r="Q29" s="113"/>
      <c r="R29" s="110"/>
      <c r="S29" s="111"/>
      <c r="T29" s="112"/>
      <c r="U29" s="113"/>
      <c r="V29" s="110"/>
      <c r="W29" s="111"/>
      <c r="X29" s="112"/>
      <c r="Y29" s="113"/>
      <c r="Z29" s="110"/>
      <c r="AA29" s="111"/>
      <c r="AB29" s="112"/>
      <c r="AC29" s="113"/>
      <c r="AD29" s="110"/>
      <c r="AE29" s="111"/>
      <c r="AF29" s="112"/>
      <c r="AG29" s="113"/>
      <c r="AH29" s="109"/>
    </row>
    <row r="30" spans="1:34" s="114" customFormat="1">
      <c r="A30" s="109">
        <v>26</v>
      </c>
      <c r="B30" s="110">
        <f t="shared" si="0"/>
        <v>0</v>
      </c>
      <c r="C30" s="111">
        <f t="shared" si="1"/>
        <v>0</v>
      </c>
      <c r="D30" s="112">
        <f t="shared" si="1"/>
        <v>0</v>
      </c>
      <c r="E30" s="113">
        <f t="shared" si="2"/>
        <v>0</v>
      </c>
      <c r="F30" s="110"/>
      <c r="G30" s="111"/>
      <c r="H30" s="112"/>
      <c r="I30" s="113"/>
      <c r="J30" s="110"/>
      <c r="K30" s="111"/>
      <c r="L30" s="112"/>
      <c r="M30" s="113"/>
      <c r="N30" s="110"/>
      <c r="O30" s="111"/>
      <c r="P30" s="112"/>
      <c r="Q30" s="113"/>
      <c r="R30" s="110"/>
      <c r="S30" s="111"/>
      <c r="T30" s="112"/>
      <c r="U30" s="113"/>
      <c r="V30" s="110"/>
      <c r="W30" s="111"/>
      <c r="X30" s="112"/>
      <c r="Y30" s="113"/>
      <c r="Z30" s="110"/>
      <c r="AA30" s="111"/>
      <c r="AB30" s="112"/>
      <c r="AC30" s="113"/>
      <c r="AD30" s="110"/>
      <c r="AE30" s="111"/>
      <c r="AF30" s="112"/>
      <c r="AG30" s="113"/>
      <c r="AH30" s="109"/>
    </row>
    <row r="31" spans="1:34" s="114" customFormat="1">
      <c r="A31" s="109">
        <v>27</v>
      </c>
      <c r="B31" s="110">
        <f t="shared" si="0"/>
        <v>0</v>
      </c>
      <c r="C31" s="111">
        <f t="shared" si="1"/>
        <v>0</v>
      </c>
      <c r="D31" s="112">
        <f t="shared" si="1"/>
        <v>0</v>
      </c>
      <c r="E31" s="113">
        <f t="shared" si="2"/>
        <v>0</v>
      </c>
      <c r="F31" s="110"/>
      <c r="G31" s="111"/>
      <c r="H31" s="112"/>
      <c r="I31" s="113"/>
      <c r="J31" s="110"/>
      <c r="K31" s="111"/>
      <c r="L31" s="112"/>
      <c r="M31" s="113"/>
      <c r="N31" s="110"/>
      <c r="O31" s="111"/>
      <c r="P31" s="112"/>
      <c r="Q31" s="113"/>
      <c r="R31" s="110"/>
      <c r="S31" s="111"/>
      <c r="T31" s="112"/>
      <c r="U31" s="113"/>
      <c r="V31" s="110"/>
      <c r="W31" s="111"/>
      <c r="X31" s="112"/>
      <c r="Y31" s="113"/>
      <c r="Z31" s="110"/>
      <c r="AA31" s="111"/>
      <c r="AB31" s="112"/>
      <c r="AC31" s="113"/>
      <c r="AD31" s="110"/>
      <c r="AE31" s="111"/>
      <c r="AF31" s="112"/>
      <c r="AG31" s="113"/>
      <c r="AH31" s="109"/>
    </row>
    <row r="32" spans="1:34" s="70" customFormat="1">
      <c r="A32" s="40">
        <v>28</v>
      </c>
      <c r="B32" s="66">
        <f t="shared" si="0"/>
        <v>4</v>
      </c>
      <c r="C32" s="67">
        <f t="shared" si="1"/>
        <v>0</v>
      </c>
      <c r="D32" s="68">
        <f t="shared" si="1"/>
        <v>0</v>
      </c>
      <c r="E32" s="69">
        <f t="shared" si="2"/>
        <v>4</v>
      </c>
      <c r="F32" s="66"/>
      <c r="G32" s="67"/>
      <c r="H32" s="68"/>
      <c r="I32" s="69">
        <v>1</v>
      </c>
      <c r="J32" s="66"/>
      <c r="K32" s="67"/>
      <c r="L32" s="68"/>
      <c r="M32" s="69">
        <v>3</v>
      </c>
      <c r="N32" s="66"/>
      <c r="O32" s="67"/>
      <c r="P32" s="68"/>
      <c r="Q32" s="69"/>
      <c r="R32" s="66"/>
      <c r="S32" s="67"/>
      <c r="T32" s="68"/>
      <c r="U32" s="69"/>
      <c r="V32" s="66"/>
      <c r="W32" s="67"/>
      <c r="X32" s="68"/>
      <c r="Y32" s="69"/>
      <c r="Z32" s="66"/>
      <c r="AA32" s="67"/>
      <c r="AB32" s="68"/>
      <c r="AC32" s="69"/>
      <c r="AD32" s="66"/>
      <c r="AE32" s="67"/>
      <c r="AF32" s="68"/>
      <c r="AG32" s="69"/>
      <c r="AH32" s="40"/>
    </row>
    <row r="33" spans="1:34" s="70" customFormat="1">
      <c r="A33" s="40">
        <v>29</v>
      </c>
      <c r="B33" s="66">
        <f t="shared" si="0"/>
        <v>1</v>
      </c>
      <c r="C33" s="67">
        <f t="shared" si="1"/>
        <v>0</v>
      </c>
      <c r="D33" s="68">
        <f t="shared" si="1"/>
        <v>0</v>
      </c>
      <c r="E33" s="69">
        <f t="shared" si="2"/>
        <v>1</v>
      </c>
      <c r="F33" s="66"/>
      <c r="G33" s="67"/>
      <c r="H33" s="68"/>
      <c r="I33" s="69"/>
      <c r="J33" s="66"/>
      <c r="K33" s="67"/>
      <c r="L33" s="68"/>
      <c r="M33" s="69">
        <v>1</v>
      </c>
      <c r="N33" s="66"/>
      <c r="O33" s="67"/>
      <c r="P33" s="68"/>
      <c r="Q33" s="69"/>
      <c r="R33" s="66"/>
      <c r="S33" s="67"/>
      <c r="T33" s="68"/>
      <c r="U33" s="69"/>
      <c r="V33" s="66"/>
      <c r="W33" s="67"/>
      <c r="X33" s="68"/>
      <c r="Y33" s="69"/>
      <c r="Z33" s="66"/>
      <c r="AA33" s="67"/>
      <c r="AB33" s="68"/>
      <c r="AC33" s="69"/>
      <c r="AD33" s="66"/>
      <c r="AE33" s="67"/>
      <c r="AF33" s="68"/>
      <c r="AG33" s="69"/>
      <c r="AH33" s="40"/>
    </row>
    <row r="34" spans="1:34" s="70" customFormat="1">
      <c r="A34" s="40">
        <v>30</v>
      </c>
      <c r="B34" s="66">
        <f t="shared" si="0"/>
        <v>1</v>
      </c>
      <c r="C34" s="67">
        <f t="shared" si="1"/>
        <v>0</v>
      </c>
      <c r="D34" s="68">
        <f t="shared" si="1"/>
        <v>0</v>
      </c>
      <c r="E34" s="69">
        <f t="shared" si="2"/>
        <v>1</v>
      </c>
      <c r="F34" s="66"/>
      <c r="G34" s="67"/>
      <c r="H34" s="68"/>
      <c r="I34" s="69"/>
      <c r="J34" s="66"/>
      <c r="K34" s="67"/>
      <c r="L34" s="68"/>
      <c r="M34" s="69">
        <v>1</v>
      </c>
      <c r="N34" s="66"/>
      <c r="O34" s="67"/>
      <c r="P34" s="68"/>
      <c r="Q34" s="69"/>
      <c r="R34" s="66"/>
      <c r="S34" s="67"/>
      <c r="T34" s="68"/>
      <c r="U34" s="69"/>
      <c r="V34" s="66"/>
      <c r="W34" s="67"/>
      <c r="X34" s="68"/>
      <c r="Y34" s="69"/>
      <c r="Z34" s="66"/>
      <c r="AA34" s="67"/>
      <c r="AB34" s="68"/>
      <c r="AC34" s="69"/>
      <c r="AD34" s="66"/>
      <c r="AE34" s="67"/>
      <c r="AF34" s="68"/>
      <c r="AG34" s="69"/>
      <c r="AH34" s="40"/>
    </row>
    <row r="35" spans="1:34" s="70" customFormat="1">
      <c r="A35" s="40">
        <v>31</v>
      </c>
      <c r="B35" s="66">
        <f t="shared" si="0"/>
        <v>3</v>
      </c>
      <c r="C35" s="67">
        <f t="shared" si="1"/>
        <v>0</v>
      </c>
      <c r="D35" s="68">
        <f t="shared" si="1"/>
        <v>0</v>
      </c>
      <c r="E35" s="69">
        <f t="shared" si="2"/>
        <v>3</v>
      </c>
      <c r="F35" s="66"/>
      <c r="G35" s="67"/>
      <c r="H35" s="68"/>
      <c r="I35" s="69"/>
      <c r="J35" s="66"/>
      <c r="K35" s="67"/>
      <c r="L35" s="68"/>
      <c r="M35" s="69">
        <v>3</v>
      </c>
      <c r="N35" s="66"/>
      <c r="O35" s="67"/>
      <c r="P35" s="68"/>
      <c r="Q35" s="69"/>
      <c r="R35" s="66"/>
      <c r="S35" s="67"/>
      <c r="T35" s="68"/>
      <c r="U35" s="69"/>
      <c r="V35" s="66"/>
      <c r="W35" s="67"/>
      <c r="X35" s="68"/>
      <c r="Y35" s="69"/>
      <c r="Z35" s="66"/>
      <c r="AA35" s="67"/>
      <c r="AB35" s="68"/>
      <c r="AC35" s="69"/>
      <c r="AD35" s="66"/>
      <c r="AE35" s="67"/>
      <c r="AF35" s="68"/>
      <c r="AG35" s="69"/>
      <c r="AH35" s="40"/>
    </row>
    <row r="36" spans="1:34">
      <c r="W36" s="58"/>
    </row>
  </sheetData>
  <mergeCells count="11">
    <mergeCell ref="AD2:AG2"/>
    <mergeCell ref="B1:E1"/>
    <mergeCell ref="F1:AH1"/>
    <mergeCell ref="A2:A3"/>
    <mergeCell ref="B2:E2"/>
    <mergeCell ref="F2:I2"/>
    <mergeCell ref="J2:M2"/>
    <mergeCell ref="N2:Q2"/>
    <mergeCell ref="R2:U2"/>
    <mergeCell ref="V2:Y2"/>
    <mergeCell ref="Z2:AC2"/>
  </mergeCells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O24"/>
  <sheetViews>
    <sheetView zoomScaleNormal="100" workbookViewId="0">
      <selection activeCell="J28" sqref="J28"/>
    </sheetView>
  </sheetViews>
  <sheetFormatPr defaultRowHeight="16.5"/>
  <cols>
    <col min="1" max="1" width="12.75" customWidth="1"/>
    <col min="2" max="2" width="12.625" bestFit="1" customWidth="1"/>
    <col min="4" max="4" width="10.5" bestFit="1" customWidth="1"/>
    <col min="6" max="6" width="10.5" bestFit="1" customWidth="1"/>
    <col min="10" max="10" width="10.5" bestFit="1" customWidth="1"/>
    <col min="15" max="15" width="17.125" bestFit="1" customWidth="1"/>
  </cols>
  <sheetData>
    <row r="1" spans="1:15" ht="27" thickBot="1">
      <c r="A1" s="235" t="s">
        <v>95</v>
      </c>
      <c r="B1" s="236"/>
      <c r="C1" s="236"/>
      <c r="D1" s="236"/>
      <c r="E1" s="236"/>
      <c r="F1" s="236"/>
      <c r="G1" s="236"/>
      <c r="H1" s="236"/>
      <c r="I1" s="236"/>
      <c r="J1" s="236"/>
      <c r="K1" s="236"/>
      <c r="L1" s="236"/>
      <c r="M1" s="237"/>
    </row>
    <row r="2" spans="1:15" ht="17.25">
      <c r="A2" s="160" t="s">
        <v>94</v>
      </c>
      <c r="B2" s="2" t="s">
        <v>3</v>
      </c>
      <c r="C2" s="5" t="s">
        <v>86</v>
      </c>
      <c r="D2" s="2" t="s">
        <v>10</v>
      </c>
      <c r="E2" s="2" t="s">
        <v>19</v>
      </c>
      <c r="F2" s="2" t="s">
        <v>0</v>
      </c>
      <c r="G2" s="2" t="s">
        <v>1</v>
      </c>
      <c r="H2" s="2" t="s">
        <v>20</v>
      </c>
      <c r="I2" s="2" t="s">
        <v>21</v>
      </c>
      <c r="J2" s="2" t="s">
        <v>23</v>
      </c>
      <c r="K2" s="2" t="s">
        <v>24</v>
      </c>
      <c r="L2" s="2" t="s">
        <v>25</v>
      </c>
      <c r="M2" s="196" t="s">
        <v>26</v>
      </c>
    </row>
    <row r="3" spans="1:15" ht="17.25">
      <c r="A3" s="162" t="s">
        <v>6</v>
      </c>
      <c r="B3" s="128">
        <f t="shared" ref="B3:B13" si="0">SUM(C3:M3)</f>
        <v>1004</v>
      </c>
      <c r="C3" s="128">
        <f>SUM(C4:C13)</f>
        <v>102</v>
      </c>
      <c r="D3" s="128">
        <f t="shared" ref="D3:E3" si="1">SUM(D4:D13)</f>
        <v>129</v>
      </c>
      <c r="E3" s="128">
        <f t="shared" si="1"/>
        <v>61</v>
      </c>
      <c r="F3" s="128">
        <f>SUM(F4:F13)</f>
        <v>56</v>
      </c>
      <c r="G3" s="128">
        <f t="shared" ref="G3:M3" si="2">SUM(G4:G13)</f>
        <v>23</v>
      </c>
      <c r="H3" s="128">
        <f t="shared" si="2"/>
        <v>77</v>
      </c>
      <c r="I3" s="128">
        <f t="shared" si="2"/>
        <v>62</v>
      </c>
      <c r="J3" s="128">
        <f t="shared" si="2"/>
        <v>114</v>
      </c>
      <c r="K3" s="128">
        <f t="shared" si="2"/>
        <v>77</v>
      </c>
      <c r="L3" s="128">
        <f t="shared" si="2"/>
        <v>143</v>
      </c>
      <c r="M3" s="163">
        <f t="shared" si="2"/>
        <v>160</v>
      </c>
    </row>
    <row r="4" spans="1:15" ht="17.25">
      <c r="A4" s="164" t="s">
        <v>75</v>
      </c>
      <c r="B4" s="129">
        <f t="shared" si="0"/>
        <v>154</v>
      </c>
      <c r="C4" s="130">
        <f>'방치자전거(2월)'!C4</f>
        <v>28</v>
      </c>
      <c r="D4" s="130">
        <f>'방치자전거(3월)'!C4</f>
        <v>34</v>
      </c>
      <c r="E4" s="130">
        <f>'방치자전거(4월)'!C4</f>
        <v>7</v>
      </c>
      <c r="F4" s="130">
        <f>'방치자전거(5월)'!C4</f>
        <v>3</v>
      </c>
      <c r="G4" s="130">
        <f>'방치자전거(6월)'!C4</f>
        <v>6</v>
      </c>
      <c r="H4" s="130">
        <f>'방치자전거(7월)'!C4</f>
        <v>19</v>
      </c>
      <c r="I4" s="130">
        <f>'방치자전거(8월)'!C4</f>
        <v>14</v>
      </c>
      <c r="J4" s="130">
        <f>'방치자전거(9월)'!C4</f>
        <v>18</v>
      </c>
      <c r="K4" s="130">
        <f>'방치자전거(10월)'!C4</f>
        <v>3</v>
      </c>
      <c r="L4" s="130">
        <f>'방치자전거(11월)'!C4</f>
        <v>11</v>
      </c>
      <c r="M4" s="165">
        <f>'방치자전거(12월)'!C4</f>
        <v>11</v>
      </c>
    </row>
    <row r="5" spans="1:15" ht="17.25">
      <c r="A5" s="164" t="s">
        <v>87</v>
      </c>
      <c r="B5" s="129">
        <f t="shared" si="0"/>
        <v>38</v>
      </c>
      <c r="C5" s="130">
        <f>'방치자전거(2월)'!D4</f>
        <v>0</v>
      </c>
      <c r="D5" s="130">
        <f>'방치자전거(3월)'!D4</f>
        <v>0</v>
      </c>
      <c r="E5" s="130">
        <f>'방치자전거(4월)'!D4</f>
        <v>0</v>
      </c>
      <c r="F5" s="130">
        <f>'방치자전거(5월)'!D4</f>
        <v>0</v>
      </c>
      <c r="G5" s="130">
        <f>'방치자전거(6월)'!D4</f>
        <v>0</v>
      </c>
      <c r="H5" s="130">
        <f>'방치자전거(7월)'!D4</f>
        <v>0</v>
      </c>
      <c r="I5" s="130">
        <f>'방치자전거(8월)'!D4</f>
        <v>0</v>
      </c>
      <c r="J5" s="130">
        <f>'방치자전거(9월)'!D4</f>
        <v>38</v>
      </c>
      <c r="K5" s="130">
        <f>'방치자전거(10월)'!D4</f>
        <v>0</v>
      </c>
      <c r="L5" s="130">
        <f>'방치자전거(11월)'!D4</f>
        <v>0</v>
      </c>
      <c r="M5" s="165">
        <f>'방치자전거(12월)'!D4</f>
        <v>0</v>
      </c>
    </row>
    <row r="6" spans="1:15" ht="17.25">
      <c r="A6" s="164" t="s">
        <v>88</v>
      </c>
      <c r="B6" s="129">
        <f t="shared" si="0"/>
        <v>61</v>
      </c>
      <c r="C6" s="130">
        <f>'방치자전거(2월)'!E4</f>
        <v>27</v>
      </c>
      <c r="D6" s="130">
        <f>'방치자전거(3월)'!E4</f>
        <v>0</v>
      </c>
      <c r="E6" s="130">
        <f>'방치자전거(4월)'!E4</f>
        <v>0</v>
      </c>
      <c r="F6" s="130">
        <f>'방치자전거(5월)'!E4</f>
        <v>0</v>
      </c>
      <c r="G6" s="130">
        <f>'방치자전거(6월)'!E4</f>
        <v>0</v>
      </c>
      <c r="H6" s="130">
        <f>'방치자전거(7월)'!E4</f>
        <v>0</v>
      </c>
      <c r="I6" s="130">
        <f>'방치자전거(8월)'!E4</f>
        <v>0</v>
      </c>
      <c r="J6" s="130">
        <f>'방치자전거(9월)'!E4</f>
        <v>17</v>
      </c>
      <c r="K6" s="130">
        <f>'방치자전거(10월)'!E4</f>
        <v>3</v>
      </c>
      <c r="L6" s="130">
        <f>'방치자전거(11월)'!E4</f>
        <v>7</v>
      </c>
      <c r="M6" s="165">
        <f>'방치자전거(12월)'!E4</f>
        <v>7</v>
      </c>
    </row>
    <row r="7" spans="1:15" ht="17.25">
      <c r="A7" s="166" t="s">
        <v>100</v>
      </c>
      <c r="B7" s="129">
        <f t="shared" si="0"/>
        <v>274</v>
      </c>
      <c r="C7" s="130">
        <f>'방치자전거(2월)'!F4</f>
        <v>34</v>
      </c>
      <c r="D7" s="131">
        <f>'방치자전거(3월)'!F4</f>
        <v>79</v>
      </c>
      <c r="E7" s="130">
        <f>'방치자전거(4월)'!F4</f>
        <v>39</v>
      </c>
      <c r="F7" s="131">
        <f>'방치자전거(5월)'!F4</f>
        <v>38</v>
      </c>
      <c r="G7" s="130">
        <f>'방치자전거(6월)'!F4</f>
        <v>1</v>
      </c>
      <c r="H7" s="130">
        <f>'방치자전거(7월)'!F4</f>
        <v>11</v>
      </c>
      <c r="I7" s="131">
        <f>'방치자전거(8월)'!F4</f>
        <v>18</v>
      </c>
      <c r="J7" s="131">
        <f>'방치자전거(9월)'!F4</f>
        <v>11</v>
      </c>
      <c r="K7" s="131">
        <f>'방치자전거(10월)'!F4</f>
        <v>19</v>
      </c>
      <c r="L7" s="131">
        <f>'방치자전거(11월)'!F4</f>
        <v>12</v>
      </c>
      <c r="M7" s="167">
        <f>'방치자전거(12월)'!F4</f>
        <v>12</v>
      </c>
    </row>
    <row r="8" spans="1:15" ht="17.25">
      <c r="A8" s="166" t="s">
        <v>89</v>
      </c>
      <c r="B8" s="129">
        <f t="shared" si="0"/>
        <v>251</v>
      </c>
      <c r="C8" s="130">
        <f>'방치자전거(2월)'!G4</f>
        <v>0</v>
      </c>
      <c r="D8" s="131">
        <f>'방치자전거(3월)'!G4</f>
        <v>0</v>
      </c>
      <c r="E8" s="130">
        <f>'방치자전거(4월)'!G4</f>
        <v>0</v>
      </c>
      <c r="F8" s="131">
        <f>'방치자전거(5월)'!G4</f>
        <v>0</v>
      </c>
      <c r="G8" s="130">
        <f>'방치자전거(6월)'!G4</f>
        <v>0</v>
      </c>
      <c r="H8" s="130">
        <f>'방치자전거(7월)'!G4</f>
        <v>0</v>
      </c>
      <c r="I8" s="131">
        <f>'방치자전거(8월)'!G4</f>
        <v>0</v>
      </c>
      <c r="J8" s="131">
        <f>'방치자전거(9월)'!G4</f>
        <v>4</v>
      </c>
      <c r="K8" s="131">
        <f>'방치자전거(10월)'!G4</f>
        <v>30</v>
      </c>
      <c r="L8" s="131">
        <f>'방치자전거(11월)'!G4</f>
        <v>100</v>
      </c>
      <c r="M8" s="167">
        <f>'방치자전거(12월)'!G4</f>
        <v>117</v>
      </c>
    </row>
    <row r="9" spans="1:15" ht="17.25">
      <c r="A9" s="166" t="s">
        <v>78</v>
      </c>
      <c r="B9" s="129">
        <f t="shared" si="0"/>
        <v>84</v>
      </c>
      <c r="C9" s="130">
        <f>'방치자전거(2월)'!H4</f>
        <v>0</v>
      </c>
      <c r="D9" s="130">
        <f>'방치자전거(3월)'!H4</f>
        <v>11</v>
      </c>
      <c r="E9" s="130">
        <f>'방치자전거(4월)'!H4</f>
        <v>3</v>
      </c>
      <c r="F9" s="130">
        <f>'방치자전거(5월)'!H4</f>
        <v>6</v>
      </c>
      <c r="G9" s="130">
        <f>'방치자전거(6월)'!H4</f>
        <v>10</v>
      </c>
      <c r="H9" s="130">
        <f>'방치자전거(7월)'!H4</f>
        <v>15</v>
      </c>
      <c r="I9" s="130">
        <f>'방치자전거(8월)'!H4</f>
        <v>25</v>
      </c>
      <c r="J9" s="130">
        <f>'방치자전거(9월)'!H4</f>
        <v>11</v>
      </c>
      <c r="K9" s="130">
        <f>'방치자전거(10월)'!H4</f>
        <v>3</v>
      </c>
      <c r="L9" s="130">
        <f>'방치자전거(11월)'!H4</f>
        <v>0</v>
      </c>
      <c r="M9" s="165">
        <f>'방치자전거(12월)'!H4</f>
        <v>0</v>
      </c>
    </row>
    <row r="10" spans="1:15" ht="17.25">
      <c r="A10" s="166" t="s">
        <v>90</v>
      </c>
      <c r="B10" s="129">
        <f t="shared" si="0"/>
        <v>0</v>
      </c>
      <c r="C10" s="130">
        <f>'방치자전거(2월)'!I4</f>
        <v>0</v>
      </c>
      <c r="D10" s="130">
        <f>'방치자전거(3월)'!I4</f>
        <v>0</v>
      </c>
      <c r="E10" s="130">
        <f>'방치자전거(4월)'!I4</f>
        <v>0</v>
      </c>
      <c r="F10" s="130">
        <f>'방치자전거(5월)'!I4</f>
        <v>0</v>
      </c>
      <c r="G10" s="130">
        <f>'방치자전거(6월)'!I4</f>
        <v>0</v>
      </c>
      <c r="H10" s="130">
        <f>'방치자전거(7월)'!I4</f>
        <v>0</v>
      </c>
      <c r="I10" s="130">
        <f>'방치자전거(8월)'!I4</f>
        <v>0</v>
      </c>
      <c r="J10" s="130">
        <f>'방치자전거(9월)'!I4</f>
        <v>0</v>
      </c>
      <c r="K10" s="130">
        <f>'방치자전거(10월)'!I4</f>
        <v>0</v>
      </c>
      <c r="L10" s="130">
        <f>'방치자전거(11월)'!I4</f>
        <v>0</v>
      </c>
      <c r="M10" s="165">
        <f>'방치자전거(12월)'!I4</f>
        <v>0</v>
      </c>
    </row>
    <row r="11" spans="1:15" ht="17.25">
      <c r="A11" s="166" t="s">
        <v>91</v>
      </c>
      <c r="B11" s="129">
        <f t="shared" si="0"/>
        <v>42</v>
      </c>
      <c r="C11" s="130">
        <f>'방치자전거(2월)'!J4</f>
        <v>0</v>
      </c>
      <c r="D11" s="130">
        <f>'방치자전거(3월)'!J4</f>
        <v>2</v>
      </c>
      <c r="E11" s="130">
        <f>'방치자전거(4월)'!J4</f>
        <v>3</v>
      </c>
      <c r="F11" s="130">
        <f>'방치자전거(5월)'!J4</f>
        <v>0</v>
      </c>
      <c r="G11" s="130">
        <f>'방치자전거(6월)'!J4</f>
        <v>6</v>
      </c>
      <c r="H11" s="130">
        <f>'방치자전거(7월)'!J4</f>
        <v>9</v>
      </c>
      <c r="I11" s="130">
        <f>'방치자전거(8월)'!J4</f>
        <v>1</v>
      </c>
      <c r="J11" s="130">
        <f>'방치자전거(9월)'!J4</f>
        <v>3</v>
      </c>
      <c r="K11" s="130">
        <f>'방치자전거(10월)'!J4</f>
        <v>0</v>
      </c>
      <c r="L11" s="130">
        <f>'방치자전거(11월)'!J4</f>
        <v>9</v>
      </c>
      <c r="M11" s="165">
        <f>'방치자전거(12월)'!J4</f>
        <v>9</v>
      </c>
    </row>
    <row r="12" spans="1:15" ht="17.25">
      <c r="A12" s="166" t="s">
        <v>92</v>
      </c>
      <c r="B12" s="129">
        <f t="shared" si="0"/>
        <v>88</v>
      </c>
      <c r="C12" s="130">
        <f>'방치자전거(2월)'!K4</f>
        <v>13</v>
      </c>
      <c r="D12" s="130">
        <f>'방치자전거(3월)'!K4</f>
        <v>3</v>
      </c>
      <c r="E12" s="130">
        <f>'방치자전거(4월)'!K4</f>
        <v>9</v>
      </c>
      <c r="F12" s="130">
        <f>'방치자전거(5월)'!K4</f>
        <v>9</v>
      </c>
      <c r="G12" s="130">
        <f>'방치자전거(6월)'!K4</f>
        <v>0</v>
      </c>
      <c r="H12" s="130">
        <f>'방치자전거(7월)'!K4</f>
        <v>22</v>
      </c>
      <c r="I12" s="130">
        <f>'방치자전거(8월)'!K4</f>
        <v>4</v>
      </c>
      <c r="J12" s="130">
        <f>'방치자전거(9월)'!K4</f>
        <v>8</v>
      </c>
      <c r="K12" s="130">
        <f>'방치자전거(10월)'!K4</f>
        <v>12</v>
      </c>
      <c r="L12" s="130">
        <f>'방치자전거(11월)'!K4</f>
        <v>4</v>
      </c>
      <c r="M12" s="165">
        <f>'방치자전거(12월)'!K4</f>
        <v>4</v>
      </c>
    </row>
    <row r="13" spans="1:15" ht="18" thickBot="1">
      <c r="A13" s="168" t="s">
        <v>93</v>
      </c>
      <c r="B13" s="169">
        <f t="shared" si="0"/>
        <v>12</v>
      </c>
      <c r="C13" s="170">
        <f>'방치자전거(2월)'!L4</f>
        <v>0</v>
      </c>
      <c r="D13" s="170">
        <f>'방치자전거(3월)'!L4</f>
        <v>0</v>
      </c>
      <c r="E13" s="170">
        <f>'방치자전거(4월)'!L4</f>
        <v>0</v>
      </c>
      <c r="F13" s="170">
        <f>'방치자전거(5월)'!L4</f>
        <v>0</v>
      </c>
      <c r="G13" s="170">
        <f>'방치자전거(6월)'!L4</f>
        <v>0</v>
      </c>
      <c r="H13" s="170">
        <f>'방치자전거(7월)'!L4</f>
        <v>1</v>
      </c>
      <c r="I13" s="170">
        <f>'방치자전거(8월)'!L4</f>
        <v>0</v>
      </c>
      <c r="J13" s="170">
        <f>'방치자전거(9월)'!L4</f>
        <v>4</v>
      </c>
      <c r="K13" s="170">
        <f>'방치자전거(10월)'!L4</f>
        <v>7</v>
      </c>
      <c r="L13" s="170">
        <f>'방치자전거(11월)'!L4</f>
        <v>0</v>
      </c>
      <c r="M13" s="171">
        <f>'방치자전거(12월)'!L4</f>
        <v>0</v>
      </c>
    </row>
    <row r="14" spans="1:15" ht="40.5" customHeight="1" thickBot="1"/>
    <row r="15" spans="1:15" ht="27" thickBot="1">
      <c r="A15" s="235" t="s">
        <v>96</v>
      </c>
      <c r="B15" s="236"/>
      <c r="C15" s="236"/>
      <c r="D15" s="236"/>
      <c r="E15" s="236"/>
      <c r="F15" s="236"/>
      <c r="G15" s="236"/>
      <c r="H15" s="236"/>
      <c r="I15" s="236"/>
      <c r="J15" s="236"/>
      <c r="K15" s="236"/>
      <c r="L15" s="236"/>
      <c r="M15" s="237"/>
      <c r="O15" s="177"/>
    </row>
    <row r="16" spans="1:15" ht="17.25">
      <c r="A16" s="160" t="s">
        <v>94</v>
      </c>
      <c r="B16" s="2" t="s">
        <v>3</v>
      </c>
      <c r="C16" s="5" t="s">
        <v>86</v>
      </c>
      <c r="D16" s="2" t="s">
        <v>10</v>
      </c>
      <c r="E16" s="2" t="s">
        <v>19</v>
      </c>
      <c r="F16" s="2" t="s">
        <v>0</v>
      </c>
      <c r="G16" s="2" t="s">
        <v>1</v>
      </c>
      <c r="H16" s="2" t="s">
        <v>20</v>
      </c>
      <c r="I16" s="2" t="s">
        <v>21</v>
      </c>
      <c r="J16" s="2" t="s">
        <v>23</v>
      </c>
      <c r="K16" s="2" t="s">
        <v>24</v>
      </c>
      <c r="L16" s="2" t="s">
        <v>25</v>
      </c>
      <c r="M16" s="161" t="s">
        <v>26</v>
      </c>
      <c r="O16" s="211"/>
    </row>
    <row r="17" spans="1:13" ht="17.25">
      <c r="A17" s="162" t="s">
        <v>6</v>
      </c>
      <c r="B17" s="128">
        <f>SUM(C17:M17)</f>
        <v>751</v>
      </c>
      <c r="C17" s="128">
        <f t="shared" ref="C17:M17" si="3">SUM(C18:C19)</f>
        <v>0</v>
      </c>
      <c r="D17" s="128">
        <f t="shared" si="3"/>
        <v>138</v>
      </c>
      <c r="E17" s="128">
        <f t="shared" si="3"/>
        <v>0</v>
      </c>
      <c r="F17" s="128">
        <f t="shared" si="3"/>
        <v>129</v>
      </c>
      <c r="G17" s="128">
        <f t="shared" si="3"/>
        <v>0</v>
      </c>
      <c r="H17" s="128">
        <f t="shared" si="3"/>
        <v>0</v>
      </c>
      <c r="I17" s="128">
        <f t="shared" si="3"/>
        <v>0</v>
      </c>
      <c r="J17" s="128">
        <f t="shared" si="3"/>
        <v>140</v>
      </c>
      <c r="K17" s="128">
        <f t="shared" si="3"/>
        <v>0</v>
      </c>
      <c r="L17" s="128">
        <f t="shared" si="3"/>
        <v>344</v>
      </c>
      <c r="M17" s="163">
        <f t="shared" si="3"/>
        <v>0</v>
      </c>
    </row>
    <row r="18" spans="1:13" ht="17.25">
      <c r="A18" s="164" t="s">
        <v>98</v>
      </c>
      <c r="B18" s="134">
        <f>SUM(C18:M18)</f>
        <v>717</v>
      </c>
      <c r="C18" s="130">
        <v>0</v>
      </c>
      <c r="D18" s="130">
        <v>112</v>
      </c>
      <c r="E18" s="130">
        <v>0</v>
      </c>
      <c r="F18" s="130">
        <v>121</v>
      </c>
      <c r="G18" s="130">
        <v>0</v>
      </c>
      <c r="H18" s="130">
        <v>0</v>
      </c>
      <c r="I18" s="130">
        <v>0</v>
      </c>
      <c r="J18" s="238">
        <v>140</v>
      </c>
      <c r="K18" s="130"/>
      <c r="L18" s="238">
        <v>344</v>
      </c>
      <c r="M18" s="165"/>
    </row>
    <row r="19" spans="1:13" ht="17.25">
      <c r="A19" s="164" t="s">
        <v>97</v>
      </c>
      <c r="B19" s="134">
        <f>SUM(C19:M19)</f>
        <v>34</v>
      </c>
      <c r="C19" s="130">
        <v>0</v>
      </c>
      <c r="D19" s="130">
        <v>26</v>
      </c>
      <c r="E19" s="130">
        <v>0</v>
      </c>
      <c r="F19" s="130">
        <v>8</v>
      </c>
      <c r="G19" s="130">
        <v>0</v>
      </c>
      <c r="H19" s="130">
        <v>0</v>
      </c>
      <c r="I19" s="130">
        <v>0</v>
      </c>
      <c r="J19" s="239"/>
      <c r="K19" s="130"/>
      <c r="L19" s="239"/>
      <c r="M19" s="165"/>
    </row>
    <row r="20" spans="1:13" ht="18" thickBot="1">
      <c r="A20" s="172" t="s">
        <v>99</v>
      </c>
      <c r="B20" s="197">
        <f>SUM(C20:M20)</f>
        <v>1268000</v>
      </c>
      <c r="C20" s="24">
        <v>0</v>
      </c>
      <c r="D20" s="173">
        <v>150000</v>
      </c>
      <c r="E20" s="24">
        <v>0</v>
      </c>
      <c r="F20" s="173">
        <v>150000</v>
      </c>
      <c r="G20" s="24">
        <v>0</v>
      </c>
      <c r="H20" s="24">
        <v>0</v>
      </c>
      <c r="I20" s="24">
        <v>0</v>
      </c>
      <c r="J20" s="173">
        <v>280000</v>
      </c>
      <c r="K20" s="24"/>
      <c r="L20" s="214">
        <v>688000</v>
      </c>
      <c r="M20" s="174"/>
    </row>
    <row r="24" spans="1:13">
      <c r="E24" s="159"/>
    </row>
  </sheetData>
  <mergeCells count="4">
    <mergeCell ref="A1:M1"/>
    <mergeCell ref="A15:M15"/>
    <mergeCell ref="J18:J19"/>
    <mergeCell ref="L18:L19"/>
  </mergeCells>
  <phoneticPr fontId="1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L35"/>
  <sheetViews>
    <sheetView zoomScale="85" zoomScaleNormal="85" workbookViewId="0">
      <selection activeCell="L23" sqref="L23"/>
    </sheetView>
  </sheetViews>
  <sheetFormatPr defaultRowHeight="16.5"/>
  <cols>
    <col min="1" max="1" width="5.625" customWidth="1"/>
    <col min="2" max="12" width="10.625" customWidth="1"/>
  </cols>
  <sheetData>
    <row r="1" spans="1:12" ht="33" customHeight="1">
      <c r="A1" s="32"/>
      <c r="B1" s="141"/>
      <c r="C1" s="222"/>
      <c r="D1" s="222"/>
      <c r="E1" s="222"/>
      <c r="F1" s="222"/>
      <c r="G1" s="222"/>
      <c r="H1" s="222"/>
      <c r="I1" s="222"/>
      <c r="J1" s="222"/>
      <c r="K1" s="222"/>
      <c r="L1" s="222"/>
    </row>
    <row r="2" spans="1:12" ht="33" customHeight="1">
      <c r="A2" s="222" t="s">
        <v>69</v>
      </c>
      <c r="B2" s="244" t="s">
        <v>3</v>
      </c>
      <c r="C2" s="240" t="s">
        <v>75</v>
      </c>
      <c r="D2" s="240" t="s">
        <v>76</v>
      </c>
      <c r="E2" s="240" t="s">
        <v>77</v>
      </c>
      <c r="F2" s="240" t="s">
        <v>74</v>
      </c>
      <c r="G2" s="240" t="s">
        <v>73</v>
      </c>
      <c r="H2" s="240" t="s">
        <v>78</v>
      </c>
      <c r="I2" s="240" t="s">
        <v>79</v>
      </c>
      <c r="J2" s="240" t="s">
        <v>80</v>
      </c>
      <c r="K2" s="240" t="s">
        <v>81</v>
      </c>
      <c r="L2" s="242" t="s">
        <v>82</v>
      </c>
    </row>
    <row r="3" spans="1:12">
      <c r="A3" s="222"/>
      <c r="B3" s="245"/>
      <c r="C3" s="241"/>
      <c r="D3" s="241"/>
      <c r="E3" s="241"/>
      <c r="F3" s="241"/>
      <c r="G3" s="241"/>
      <c r="H3" s="241"/>
      <c r="I3" s="241"/>
      <c r="J3" s="241"/>
      <c r="K3" s="241"/>
      <c r="L3" s="243"/>
    </row>
    <row r="4" spans="1:12" s="70" customFormat="1" ht="21" customHeight="1">
      <c r="A4" s="71" t="s">
        <v>16</v>
      </c>
      <c r="B4" s="156">
        <f>SUM(C4:L4)</f>
        <v>102</v>
      </c>
      <c r="C4" s="145">
        <f>SUM(C6:C34)</f>
        <v>28</v>
      </c>
      <c r="D4" s="146">
        <f t="shared" ref="D4:L4" si="0">SUM(D6:D34)</f>
        <v>0</v>
      </c>
      <c r="E4" s="145">
        <f t="shared" si="0"/>
        <v>27</v>
      </c>
      <c r="F4" s="145">
        <f t="shared" si="0"/>
        <v>34</v>
      </c>
      <c r="G4" s="145">
        <f t="shared" si="0"/>
        <v>0</v>
      </c>
      <c r="H4" s="146">
        <f t="shared" si="0"/>
        <v>0</v>
      </c>
      <c r="I4" s="145">
        <f t="shared" si="0"/>
        <v>0</v>
      </c>
      <c r="J4" s="145">
        <f t="shared" si="0"/>
        <v>0</v>
      </c>
      <c r="K4" s="145">
        <f t="shared" si="0"/>
        <v>13</v>
      </c>
      <c r="L4" s="157">
        <f t="shared" si="0"/>
        <v>0</v>
      </c>
    </row>
    <row r="5" spans="1:12" s="81" customFormat="1">
      <c r="A5" s="80">
        <v>1</v>
      </c>
      <c r="B5" s="142">
        <f>SUM(C5:L5)</f>
        <v>0</v>
      </c>
      <c r="C5" s="143"/>
      <c r="D5" s="144"/>
      <c r="E5" s="147"/>
      <c r="F5" s="148"/>
      <c r="G5" s="143"/>
      <c r="H5" s="144"/>
      <c r="I5" s="147"/>
      <c r="J5" s="148"/>
      <c r="K5" s="143"/>
      <c r="L5" s="149"/>
    </row>
    <row r="6" spans="1:12" s="81" customFormat="1">
      <c r="A6" s="80">
        <v>2</v>
      </c>
      <c r="B6" s="142">
        <f t="shared" ref="B6:B33" si="1">SUM(C6:L6)</f>
        <v>0</v>
      </c>
      <c r="C6" s="143"/>
      <c r="D6" s="144"/>
      <c r="E6" s="147"/>
      <c r="F6" s="148"/>
      <c r="G6" s="143"/>
      <c r="H6" s="144"/>
      <c r="I6" s="147"/>
      <c r="J6" s="148"/>
      <c r="K6" s="143"/>
      <c r="L6" s="149"/>
    </row>
    <row r="7" spans="1:12" s="81" customFormat="1">
      <c r="A7" s="104">
        <v>3</v>
      </c>
      <c r="B7" s="142">
        <f t="shared" si="1"/>
        <v>8</v>
      </c>
      <c r="C7" s="143"/>
      <c r="D7" s="144"/>
      <c r="E7" s="147"/>
      <c r="F7" s="148">
        <v>8</v>
      </c>
      <c r="G7" s="143"/>
      <c r="H7" s="144"/>
      <c r="I7" s="147"/>
      <c r="J7" s="148"/>
      <c r="K7" s="143"/>
      <c r="L7" s="149"/>
    </row>
    <row r="8" spans="1:12" s="93" customFormat="1">
      <c r="A8" s="92">
        <v>4</v>
      </c>
      <c r="B8" s="142">
        <f t="shared" si="1"/>
        <v>30</v>
      </c>
      <c r="C8" s="143">
        <v>12</v>
      </c>
      <c r="D8" s="144"/>
      <c r="E8" s="147">
        <v>8</v>
      </c>
      <c r="F8" s="148"/>
      <c r="G8" s="143"/>
      <c r="H8" s="144"/>
      <c r="I8" s="147"/>
      <c r="J8" s="148"/>
      <c r="K8" s="143">
        <v>10</v>
      </c>
      <c r="L8" s="149"/>
    </row>
    <row r="9" spans="1:12" s="93" customFormat="1">
      <c r="A9" s="92">
        <v>5</v>
      </c>
      <c r="B9" s="142">
        <f t="shared" si="1"/>
        <v>0</v>
      </c>
      <c r="C9" s="143"/>
      <c r="D9" s="144"/>
      <c r="E9" s="147"/>
      <c r="F9" s="148"/>
      <c r="G9" s="143"/>
      <c r="H9" s="144"/>
      <c r="I9" s="147"/>
      <c r="J9" s="148"/>
      <c r="K9" s="143"/>
      <c r="L9" s="149"/>
    </row>
    <row r="10" spans="1:12" s="93" customFormat="1">
      <c r="A10" s="92">
        <v>6</v>
      </c>
      <c r="B10" s="142">
        <f t="shared" si="1"/>
        <v>0</v>
      </c>
      <c r="C10" s="143"/>
      <c r="D10" s="144"/>
      <c r="E10" s="147"/>
      <c r="F10" s="148"/>
      <c r="G10" s="143"/>
      <c r="H10" s="144"/>
      <c r="I10" s="147"/>
      <c r="J10" s="148"/>
      <c r="K10" s="143"/>
      <c r="L10" s="149"/>
    </row>
    <row r="11" spans="1:12" s="93" customFormat="1">
      <c r="A11" s="92">
        <v>7</v>
      </c>
      <c r="B11" s="142">
        <f t="shared" si="1"/>
        <v>0</v>
      </c>
      <c r="C11" s="143"/>
      <c r="D11" s="144"/>
      <c r="E11" s="147"/>
      <c r="F11" s="148"/>
      <c r="G11" s="143"/>
      <c r="H11" s="144"/>
      <c r="I11" s="147"/>
      <c r="J11" s="148"/>
      <c r="K11" s="143"/>
      <c r="L11" s="149"/>
    </row>
    <row r="12" spans="1:12" s="93" customFormat="1">
      <c r="A12" s="80">
        <v>8</v>
      </c>
      <c r="B12" s="142">
        <f t="shared" si="1"/>
        <v>0</v>
      </c>
      <c r="C12" s="143"/>
      <c r="D12" s="144"/>
      <c r="E12" s="147"/>
      <c r="F12" s="148"/>
      <c r="G12" s="143"/>
      <c r="H12" s="144"/>
      <c r="I12" s="147"/>
      <c r="J12" s="148"/>
      <c r="K12" s="143"/>
      <c r="L12" s="149"/>
    </row>
    <row r="13" spans="1:12" s="81" customFormat="1">
      <c r="A13" s="80">
        <v>9</v>
      </c>
      <c r="B13" s="142">
        <f t="shared" si="1"/>
        <v>0</v>
      </c>
      <c r="C13" s="143"/>
      <c r="D13" s="144"/>
      <c r="E13" s="147"/>
      <c r="F13" s="148"/>
      <c r="G13" s="143"/>
      <c r="H13" s="144"/>
      <c r="I13" s="147"/>
      <c r="J13" s="148"/>
      <c r="K13" s="143"/>
      <c r="L13" s="149"/>
    </row>
    <row r="14" spans="1:12" s="81" customFormat="1">
      <c r="A14" s="104">
        <v>10</v>
      </c>
      <c r="B14" s="142">
        <f t="shared" si="1"/>
        <v>3</v>
      </c>
      <c r="C14" s="143"/>
      <c r="D14" s="144"/>
      <c r="E14" s="147">
        <v>3</v>
      </c>
      <c r="F14" s="148"/>
      <c r="G14" s="143"/>
      <c r="H14" s="144"/>
      <c r="I14" s="147"/>
      <c r="J14" s="148"/>
      <c r="K14" s="143"/>
      <c r="L14" s="149"/>
    </row>
    <row r="15" spans="1:12" s="93" customFormat="1">
      <c r="A15" s="92">
        <v>11</v>
      </c>
      <c r="B15" s="142">
        <f t="shared" si="1"/>
        <v>0</v>
      </c>
      <c r="C15" s="143"/>
      <c r="D15" s="144"/>
      <c r="E15" s="147"/>
      <c r="F15" s="148"/>
      <c r="G15" s="143"/>
      <c r="H15" s="144"/>
      <c r="I15" s="147"/>
      <c r="J15" s="148"/>
      <c r="K15" s="143"/>
      <c r="L15" s="149"/>
    </row>
    <row r="16" spans="1:12" s="93" customFormat="1">
      <c r="A16" s="92">
        <v>12</v>
      </c>
      <c r="B16" s="142">
        <f t="shared" si="1"/>
        <v>0</v>
      </c>
      <c r="C16" s="143"/>
      <c r="D16" s="144"/>
      <c r="E16" s="147"/>
      <c r="F16" s="148"/>
      <c r="G16" s="143"/>
      <c r="H16" s="144"/>
      <c r="I16" s="147"/>
      <c r="J16" s="148"/>
      <c r="K16" s="143"/>
      <c r="L16" s="149"/>
    </row>
    <row r="17" spans="1:12" s="93" customFormat="1">
      <c r="A17" s="92">
        <v>13</v>
      </c>
      <c r="B17" s="142">
        <f t="shared" si="1"/>
        <v>0</v>
      </c>
      <c r="C17" s="143"/>
      <c r="D17" s="144"/>
      <c r="E17" s="147"/>
      <c r="F17" s="148"/>
      <c r="G17" s="143"/>
      <c r="H17" s="144"/>
      <c r="I17" s="147"/>
      <c r="J17" s="148"/>
      <c r="K17" s="143"/>
      <c r="L17" s="149"/>
    </row>
    <row r="18" spans="1:12" s="93" customFormat="1">
      <c r="A18" s="92">
        <v>14</v>
      </c>
      <c r="B18" s="142">
        <f t="shared" si="1"/>
        <v>12</v>
      </c>
      <c r="C18" s="143">
        <v>12</v>
      </c>
      <c r="D18" s="144"/>
      <c r="E18" s="147"/>
      <c r="F18" s="148"/>
      <c r="G18" s="143"/>
      <c r="H18" s="144"/>
      <c r="I18" s="147"/>
      <c r="J18" s="148"/>
      <c r="K18" s="143"/>
      <c r="L18" s="149"/>
    </row>
    <row r="19" spans="1:12" s="93" customFormat="1">
      <c r="A19" s="80">
        <v>15</v>
      </c>
      <c r="B19" s="142">
        <f t="shared" si="1"/>
        <v>0</v>
      </c>
      <c r="C19" s="143"/>
      <c r="D19" s="144"/>
      <c r="E19" s="147"/>
      <c r="F19" s="148"/>
      <c r="G19" s="143"/>
      <c r="H19" s="144"/>
      <c r="I19" s="147"/>
      <c r="J19" s="148"/>
      <c r="K19" s="143"/>
      <c r="L19" s="149"/>
    </row>
    <row r="20" spans="1:12" s="81" customFormat="1">
      <c r="A20" s="80">
        <v>16</v>
      </c>
      <c r="B20" s="142">
        <f t="shared" si="1"/>
        <v>0</v>
      </c>
      <c r="C20" s="143"/>
      <c r="D20" s="144"/>
      <c r="E20" s="147"/>
      <c r="F20" s="148"/>
      <c r="G20" s="143"/>
      <c r="H20" s="144"/>
      <c r="I20" s="147"/>
      <c r="J20" s="148"/>
      <c r="K20" s="143"/>
      <c r="L20" s="149"/>
    </row>
    <row r="21" spans="1:12" s="81" customFormat="1">
      <c r="A21" s="104">
        <v>17</v>
      </c>
      <c r="B21" s="142">
        <f t="shared" si="1"/>
        <v>0</v>
      </c>
      <c r="C21" s="143"/>
      <c r="D21" s="144"/>
      <c r="E21" s="147"/>
      <c r="F21" s="148"/>
      <c r="G21" s="143"/>
      <c r="H21" s="144"/>
      <c r="I21" s="147"/>
      <c r="J21" s="148"/>
      <c r="K21" s="143"/>
      <c r="L21" s="149"/>
    </row>
    <row r="22" spans="1:12" s="93" customFormat="1">
      <c r="A22" s="92">
        <v>18</v>
      </c>
      <c r="B22" s="142">
        <f t="shared" si="1"/>
        <v>0</v>
      </c>
      <c r="C22" s="143"/>
      <c r="D22" s="144"/>
      <c r="E22" s="147"/>
      <c r="F22" s="148"/>
      <c r="G22" s="143"/>
      <c r="H22" s="144"/>
      <c r="I22" s="147"/>
      <c r="J22" s="148"/>
      <c r="K22" s="143"/>
      <c r="L22" s="149"/>
    </row>
    <row r="23" spans="1:12" s="93" customFormat="1">
      <c r="A23" s="92">
        <v>19</v>
      </c>
      <c r="B23" s="142">
        <f t="shared" si="1"/>
        <v>0</v>
      </c>
      <c r="C23" s="143"/>
      <c r="D23" s="144"/>
      <c r="E23" s="147"/>
      <c r="F23" s="148"/>
      <c r="G23" s="143"/>
      <c r="H23" s="144"/>
      <c r="I23" s="147"/>
      <c r="J23" s="148"/>
      <c r="K23" s="143"/>
      <c r="L23" s="149"/>
    </row>
    <row r="24" spans="1:12" s="93" customFormat="1">
      <c r="A24" s="92">
        <v>20</v>
      </c>
      <c r="B24" s="142">
        <f t="shared" si="1"/>
        <v>2</v>
      </c>
      <c r="C24" s="143"/>
      <c r="D24" s="144"/>
      <c r="E24" s="147"/>
      <c r="F24" s="148">
        <v>2</v>
      </c>
      <c r="G24" s="143"/>
      <c r="H24" s="144"/>
      <c r="I24" s="147"/>
      <c r="J24" s="148"/>
      <c r="K24" s="143"/>
      <c r="L24" s="149"/>
    </row>
    <row r="25" spans="1:12" s="93" customFormat="1">
      <c r="A25" s="92">
        <v>21</v>
      </c>
      <c r="B25" s="142">
        <f t="shared" si="1"/>
        <v>0</v>
      </c>
      <c r="C25" s="143"/>
      <c r="D25" s="144"/>
      <c r="E25" s="147"/>
      <c r="F25" s="148"/>
      <c r="G25" s="143"/>
      <c r="H25" s="144"/>
      <c r="I25" s="147"/>
      <c r="J25" s="148"/>
      <c r="K25" s="143"/>
      <c r="L25" s="149"/>
    </row>
    <row r="26" spans="1:12" s="93" customFormat="1">
      <c r="A26" s="80">
        <v>22</v>
      </c>
      <c r="B26" s="142">
        <f t="shared" si="1"/>
        <v>0</v>
      </c>
      <c r="C26" s="143"/>
      <c r="D26" s="144"/>
      <c r="E26" s="147"/>
      <c r="F26" s="148"/>
      <c r="G26" s="143"/>
      <c r="H26" s="144"/>
      <c r="I26" s="147"/>
      <c r="J26" s="148"/>
      <c r="K26" s="143"/>
      <c r="L26" s="149"/>
    </row>
    <row r="27" spans="1:12" s="81" customFormat="1">
      <c r="A27" s="80">
        <v>23</v>
      </c>
      <c r="B27" s="142">
        <f t="shared" si="1"/>
        <v>0</v>
      </c>
      <c r="C27" s="143"/>
      <c r="D27" s="144"/>
      <c r="E27" s="147"/>
      <c r="F27" s="148"/>
      <c r="G27" s="143"/>
      <c r="H27" s="144"/>
      <c r="I27" s="147"/>
      <c r="J27" s="148"/>
      <c r="K27" s="143"/>
      <c r="L27" s="149"/>
    </row>
    <row r="28" spans="1:12" s="81" customFormat="1">
      <c r="A28" s="104">
        <v>24</v>
      </c>
      <c r="B28" s="142">
        <f t="shared" si="1"/>
        <v>20</v>
      </c>
      <c r="C28" s="143">
        <v>4</v>
      </c>
      <c r="D28" s="144"/>
      <c r="E28" s="147"/>
      <c r="F28" s="148">
        <v>13</v>
      </c>
      <c r="G28" s="143"/>
      <c r="H28" s="144"/>
      <c r="I28" s="147"/>
      <c r="J28" s="148"/>
      <c r="K28" s="143">
        <v>3</v>
      </c>
      <c r="L28" s="149"/>
    </row>
    <row r="29" spans="1:12" s="93" customFormat="1">
      <c r="A29" s="92">
        <v>25</v>
      </c>
      <c r="B29" s="142">
        <f t="shared" si="1"/>
        <v>0</v>
      </c>
      <c r="C29" s="143"/>
      <c r="D29" s="144"/>
      <c r="E29" s="147"/>
      <c r="F29" s="148"/>
      <c r="G29" s="143"/>
      <c r="H29" s="144"/>
      <c r="I29" s="147"/>
      <c r="J29" s="148"/>
      <c r="K29" s="143"/>
      <c r="L29" s="149"/>
    </row>
    <row r="30" spans="1:12" s="93" customFormat="1">
      <c r="A30" s="92">
        <v>26</v>
      </c>
      <c r="B30" s="142">
        <f t="shared" si="1"/>
        <v>16</v>
      </c>
      <c r="C30" s="143"/>
      <c r="D30" s="144"/>
      <c r="E30" s="147">
        <v>16</v>
      </c>
      <c r="F30" s="148"/>
      <c r="G30" s="143"/>
      <c r="H30" s="144"/>
      <c r="I30" s="147"/>
      <c r="J30" s="148"/>
      <c r="K30" s="143"/>
      <c r="L30" s="149"/>
    </row>
    <row r="31" spans="1:12" s="93" customFormat="1">
      <c r="A31" s="92">
        <v>27</v>
      </c>
      <c r="B31" s="142">
        <f t="shared" si="1"/>
        <v>0</v>
      </c>
      <c r="C31" s="143"/>
      <c r="D31" s="144"/>
      <c r="E31" s="147"/>
      <c r="F31" s="148"/>
      <c r="G31" s="143"/>
      <c r="H31" s="144"/>
      <c r="I31" s="147"/>
      <c r="J31" s="148"/>
      <c r="K31" s="143"/>
      <c r="L31" s="149"/>
    </row>
    <row r="32" spans="1:12" s="93" customFormat="1">
      <c r="A32" s="92">
        <v>28</v>
      </c>
      <c r="B32" s="142">
        <f t="shared" si="1"/>
        <v>11</v>
      </c>
      <c r="C32" s="143"/>
      <c r="D32" s="144"/>
      <c r="E32" s="147"/>
      <c r="F32" s="148">
        <v>11</v>
      </c>
      <c r="G32" s="143"/>
      <c r="H32" s="144"/>
      <c r="I32" s="147"/>
      <c r="J32" s="148"/>
      <c r="K32" s="143"/>
      <c r="L32" s="149"/>
    </row>
    <row r="33" spans="1:12" s="93" customFormat="1">
      <c r="A33" s="80">
        <v>29</v>
      </c>
      <c r="B33" s="142">
        <f t="shared" si="1"/>
        <v>0</v>
      </c>
      <c r="C33" s="143"/>
      <c r="D33" s="144"/>
      <c r="E33" s="147"/>
      <c r="F33" s="148"/>
      <c r="G33" s="143"/>
      <c r="H33" s="144"/>
      <c r="I33" s="147"/>
      <c r="J33" s="148"/>
      <c r="K33" s="143"/>
      <c r="L33" s="149"/>
    </row>
    <row r="34" spans="1:12" s="81" customFormat="1">
      <c r="A34" s="80"/>
      <c r="B34" s="110"/>
      <c r="C34" s="77"/>
      <c r="D34" s="78"/>
      <c r="E34" s="150"/>
      <c r="F34" s="151"/>
      <c r="G34" s="77"/>
      <c r="H34" s="78"/>
      <c r="I34" s="150"/>
      <c r="J34" s="151"/>
      <c r="K34" s="77"/>
      <c r="L34" s="152"/>
    </row>
    <row r="35" spans="1:12" s="81" customFormat="1">
      <c r="A35" s="80"/>
      <c r="B35" s="115"/>
      <c r="C35" s="94"/>
      <c r="D35" s="95"/>
      <c r="E35" s="153"/>
      <c r="F35" s="154"/>
      <c r="G35" s="94"/>
      <c r="H35" s="95"/>
      <c r="I35" s="153"/>
      <c r="J35" s="154"/>
      <c r="K35" s="94"/>
      <c r="L35" s="155"/>
    </row>
  </sheetData>
  <mergeCells count="13">
    <mergeCell ref="C1:L1"/>
    <mergeCell ref="A2:A3"/>
    <mergeCell ref="K2:K3"/>
    <mergeCell ref="L2:L3"/>
    <mergeCell ref="B2:B3"/>
    <mergeCell ref="C2:C3"/>
    <mergeCell ref="D2:D3"/>
    <mergeCell ref="E2:E3"/>
    <mergeCell ref="F2:F3"/>
    <mergeCell ref="G2:G3"/>
    <mergeCell ref="H2:H3"/>
    <mergeCell ref="I2:I3"/>
    <mergeCell ref="J2:J3"/>
  </mergeCells>
  <phoneticPr fontId="1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L35"/>
  <sheetViews>
    <sheetView workbookViewId="0">
      <selection activeCell="L23" sqref="L23"/>
    </sheetView>
  </sheetViews>
  <sheetFormatPr defaultRowHeight="16.5"/>
  <cols>
    <col min="6" max="6" width="9" style="177"/>
  </cols>
  <sheetData>
    <row r="1" spans="1:12">
      <c r="A1" s="32"/>
      <c r="B1" s="158"/>
      <c r="C1" s="222"/>
      <c r="D1" s="222"/>
      <c r="E1" s="222"/>
      <c r="F1" s="222"/>
      <c r="G1" s="222"/>
      <c r="H1" s="222"/>
      <c r="I1" s="222"/>
      <c r="J1" s="222"/>
      <c r="K1" s="222"/>
      <c r="L1" s="222"/>
    </row>
    <row r="2" spans="1:12">
      <c r="A2" s="222" t="s">
        <v>69</v>
      </c>
      <c r="B2" s="244" t="s">
        <v>3</v>
      </c>
      <c r="C2" s="240" t="s">
        <v>75</v>
      </c>
      <c r="D2" s="240" t="s">
        <v>76</v>
      </c>
      <c r="E2" s="240" t="s">
        <v>77</v>
      </c>
      <c r="F2" s="240" t="s">
        <v>74</v>
      </c>
      <c r="G2" s="240" t="s">
        <v>73</v>
      </c>
      <c r="H2" s="240" t="s">
        <v>78</v>
      </c>
      <c r="I2" s="240" t="s">
        <v>79</v>
      </c>
      <c r="J2" s="240" t="s">
        <v>80</v>
      </c>
      <c r="K2" s="240" t="s">
        <v>81</v>
      </c>
      <c r="L2" s="242" t="s">
        <v>82</v>
      </c>
    </row>
    <row r="3" spans="1:12">
      <c r="A3" s="222"/>
      <c r="B3" s="245"/>
      <c r="C3" s="241"/>
      <c r="D3" s="241"/>
      <c r="E3" s="241"/>
      <c r="F3" s="241"/>
      <c r="G3" s="241"/>
      <c r="H3" s="241"/>
      <c r="I3" s="241"/>
      <c r="J3" s="241"/>
      <c r="K3" s="241"/>
      <c r="L3" s="243"/>
    </row>
    <row r="4" spans="1:12">
      <c r="A4" s="71" t="s">
        <v>16</v>
      </c>
      <c r="B4" s="156">
        <f>SUM(C4:L4)</f>
        <v>129</v>
      </c>
      <c r="C4" s="145">
        <f>SUM(C6:C34)</f>
        <v>34</v>
      </c>
      <c r="D4" s="146">
        <f t="shared" ref="D4:L4" si="0">SUM(D6:D34)</f>
        <v>0</v>
      </c>
      <c r="E4" s="145">
        <f t="shared" si="0"/>
        <v>0</v>
      </c>
      <c r="F4" s="145">
        <f t="shared" si="0"/>
        <v>79</v>
      </c>
      <c r="G4" s="145">
        <f t="shared" si="0"/>
        <v>0</v>
      </c>
      <c r="H4" s="146">
        <f t="shared" si="0"/>
        <v>11</v>
      </c>
      <c r="I4" s="145">
        <f t="shared" si="0"/>
        <v>0</v>
      </c>
      <c r="J4" s="145">
        <f t="shared" si="0"/>
        <v>2</v>
      </c>
      <c r="K4" s="145">
        <f t="shared" si="0"/>
        <v>3</v>
      </c>
      <c r="L4" s="157">
        <f t="shared" si="0"/>
        <v>0</v>
      </c>
    </row>
    <row r="5" spans="1:12">
      <c r="A5" s="80">
        <v>1</v>
      </c>
      <c r="B5" s="142">
        <f>SUM(C5:L5)</f>
        <v>0</v>
      </c>
      <c r="C5" s="143"/>
      <c r="D5" s="144"/>
      <c r="E5" s="147"/>
      <c r="F5" s="148"/>
      <c r="G5" s="143"/>
      <c r="H5" s="144"/>
      <c r="I5" s="147"/>
      <c r="J5" s="148"/>
      <c r="K5" s="143"/>
      <c r="L5" s="149"/>
    </row>
    <row r="6" spans="1:12">
      <c r="A6" s="104">
        <v>2</v>
      </c>
      <c r="B6" s="142">
        <f t="shared" ref="B6:B35" si="1">SUM(C6:L6)</f>
        <v>18</v>
      </c>
      <c r="C6" s="143"/>
      <c r="D6" s="144"/>
      <c r="E6" s="147"/>
      <c r="F6" s="148">
        <v>18</v>
      </c>
      <c r="G6" s="143"/>
      <c r="H6" s="144"/>
      <c r="I6" s="147"/>
      <c r="J6" s="148"/>
      <c r="K6" s="143"/>
      <c r="L6" s="149"/>
    </row>
    <row r="7" spans="1:12">
      <c r="A7" s="104">
        <v>3</v>
      </c>
      <c r="B7" s="142">
        <f t="shared" si="1"/>
        <v>0</v>
      </c>
      <c r="C7" s="143"/>
      <c r="D7" s="144"/>
      <c r="E7" s="147"/>
      <c r="F7" s="148"/>
      <c r="G7" s="143"/>
      <c r="H7" s="144"/>
      <c r="I7" s="147"/>
      <c r="J7" s="148"/>
      <c r="K7" s="143"/>
      <c r="L7" s="149"/>
    </row>
    <row r="8" spans="1:12">
      <c r="A8" s="92">
        <v>4</v>
      </c>
      <c r="B8" s="142">
        <f t="shared" si="1"/>
        <v>0</v>
      </c>
      <c r="C8" s="143"/>
      <c r="D8" s="144"/>
      <c r="E8" s="147"/>
      <c r="F8" s="148"/>
      <c r="G8" s="143"/>
      <c r="H8" s="144"/>
      <c r="I8" s="147"/>
      <c r="J8" s="148"/>
      <c r="K8" s="143"/>
      <c r="L8" s="149"/>
    </row>
    <row r="9" spans="1:12">
      <c r="A9" s="92">
        <v>5</v>
      </c>
      <c r="B9" s="142">
        <f t="shared" si="1"/>
        <v>19</v>
      </c>
      <c r="C9" s="143">
        <v>19</v>
      </c>
      <c r="D9" s="144"/>
      <c r="E9" s="147"/>
      <c r="F9" s="148"/>
      <c r="G9" s="143"/>
      <c r="H9" s="144"/>
      <c r="I9" s="147"/>
      <c r="J9" s="148"/>
      <c r="K9" s="143"/>
      <c r="L9" s="149"/>
    </row>
    <row r="10" spans="1:12">
      <c r="A10" s="92">
        <v>6</v>
      </c>
      <c r="B10" s="142">
        <f t="shared" si="1"/>
        <v>0</v>
      </c>
      <c r="C10" s="143"/>
      <c r="D10" s="144"/>
      <c r="E10" s="147"/>
      <c r="F10" s="148"/>
      <c r="G10" s="143"/>
      <c r="H10" s="144"/>
      <c r="I10" s="147"/>
      <c r="J10" s="148"/>
      <c r="K10" s="143"/>
      <c r="L10" s="149"/>
    </row>
    <row r="11" spans="1:12">
      <c r="A11" s="80">
        <v>7</v>
      </c>
      <c r="B11" s="142">
        <f t="shared" si="1"/>
        <v>0</v>
      </c>
      <c r="C11" s="143"/>
      <c r="D11" s="144"/>
      <c r="E11" s="147"/>
      <c r="F11" s="148"/>
      <c r="G11" s="143"/>
      <c r="H11" s="144"/>
      <c r="I11" s="147"/>
      <c r="J11" s="148"/>
      <c r="K11" s="143"/>
      <c r="L11" s="149"/>
    </row>
    <row r="12" spans="1:12">
      <c r="A12" s="80">
        <v>8</v>
      </c>
      <c r="B12" s="142">
        <f t="shared" si="1"/>
        <v>0</v>
      </c>
      <c r="C12" s="143"/>
      <c r="D12" s="144"/>
      <c r="E12" s="147"/>
      <c r="F12" s="148"/>
      <c r="G12" s="143"/>
      <c r="H12" s="144"/>
      <c r="I12" s="147"/>
      <c r="J12" s="148"/>
      <c r="K12" s="143"/>
      <c r="L12" s="149"/>
    </row>
    <row r="13" spans="1:12">
      <c r="A13" s="104">
        <v>9</v>
      </c>
      <c r="B13" s="142">
        <f t="shared" si="1"/>
        <v>18</v>
      </c>
      <c r="C13" s="143"/>
      <c r="D13" s="144"/>
      <c r="E13" s="147"/>
      <c r="F13" s="148">
        <v>18</v>
      </c>
      <c r="G13" s="143"/>
      <c r="H13" s="144"/>
      <c r="I13" s="147"/>
      <c r="J13" s="148"/>
      <c r="K13" s="143"/>
      <c r="L13" s="149"/>
    </row>
    <row r="14" spans="1:12">
      <c r="A14" s="104">
        <v>10</v>
      </c>
      <c r="B14" s="142">
        <f t="shared" si="1"/>
        <v>0</v>
      </c>
      <c r="C14" s="143"/>
      <c r="D14" s="144"/>
      <c r="E14" s="147"/>
      <c r="F14" s="148"/>
      <c r="G14" s="143"/>
      <c r="H14" s="144"/>
      <c r="I14" s="147"/>
      <c r="J14" s="148"/>
      <c r="K14" s="143"/>
      <c r="L14" s="149"/>
    </row>
    <row r="15" spans="1:12">
      <c r="A15" s="92">
        <v>11</v>
      </c>
      <c r="B15" s="142">
        <f t="shared" si="1"/>
        <v>3</v>
      </c>
      <c r="C15" s="143">
        <v>3</v>
      </c>
      <c r="D15" s="144"/>
      <c r="E15" s="147"/>
      <c r="F15" s="148"/>
      <c r="G15" s="143"/>
      <c r="H15" s="144"/>
      <c r="I15" s="147"/>
      <c r="J15" s="148"/>
      <c r="K15" s="143"/>
      <c r="L15" s="149"/>
    </row>
    <row r="16" spans="1:12">
      <c r="A16" s="92">
        <v>12</v>
      </c>
      <c r="B16" s="142">
        <f t="shared" si="1"/>
        <v>0</v>
      </c>
      <c r="C16" s="143"/>
      <c r="D16" s="144"/>
      <c r="E16" s="147"/>
      <c r="F16" s="148"/>
      <c r="G16" s="143"/>
      <c r="H16" s="144"/>
      <c r="I16" s="147"/>
      <c r="J16" s="148"/>
      <c r="K16" s="143"/>
      <c r="L16" s="149"/>
    </row>
    <row r="17" spans="1:12">
      <c r="A17" s="92">
        <v>13</v>
      </c>
      <c r="B17" s="142">
        <f t="shared" si="1"/>
        <v>0</v>
      </c>
      <c r="C17" s="143"/>
      <c r="D17" s="144"/>
      <c r="E17" s="147"/>
      <c r="F17" s="148"/>
      <c r="G17" s="143"/>
      <c r="H17" s="144"/>
      <c r="I17" s="147"/>
      <c r="J17" s="148"/>
      <c r="K17" s="143"/>
      <c r="L17" s="149"/>
    </row>
    <row r="18" spans="1:12">
      <c r="A18" s="80">
        <v>14</v>
      </c>
      <c r="B18" s="142">
        <f t="shared" si="1"/>
        <v>0</v>
      </c>
      <c r="C18" s="143"/>
      <c r="D18" s="144"/>
      <c r="E18" s="147"/>
      <c r="F18" s="148"/>
      <c r="G18" s="143"/>
      <c r="H18" s="144"/>
      <c r="I18" s="147"/>
      <c r="J18" s="148"/>
      <c r="K18" s="143"/>
      <c r="L18" s="149"/>
    </row>
    <row r="19" spans="1:12">
      <c r="A19" s="80">
        <v>15</v>
      </c>
      <c r="B19" s="142">
        <f t="shared" si="1"/>
        <v>0</v>
      </c>
      <c r="C19" s="143"/>
      <c r="D19" s="144"/>
      <c r="E19" s="147"/>
      <c r="F19" s="148"/>
      <c r="G19" s="143"/>
      <c r="H19" s="144"/>
      <c r="I19" s="147"/>
      <c r="J19" s="148"/>
      <c r="K19" s="143"/>
      <c r="L19" s="149"/>
    </row>
    <row r="20" spans="1:12">
      <c r="A20" s="104">
        <v>16</v>
      </c>
      <c r="B20" s="142">
        <f t="shared" si="1"/>
        <v>10</v>
      </c>
      <c r="C20" s="143"/>
      <c r="D20" s="144"/>
      <c r="E20" s="147"/>
      <c r="F20" s="148">
        <v>8</v>
      </c>
      <c r="G20" s="143"/>
      <c r="H20" s="144"/>
      <c r="I20" s="147"/>
      <c r="J20" s="148">
        <v>2</v>
      </c>
      <c r="K20" s="143"/>
      <c r="L20" s="149"/>
    </row>
    <row r="21" spans="1:12">
      <c r="A21" s="104">
        <v>17</v>
      </c>
      <c r="B21" s="142">
        <f t="shared" si="1"/>
        <v>15</v>
      </c>
      <c r="C21" s="143">
        <v>12</v>
      </c>
      <c r="D21" s="144"/>
      <c r="E21" s="147"/>
      <c r="F21" s="148"/>
      <c r="G21" s="143"/>
      <c r="H21" s="144"/>
      <c r="I21" s="147"/>
      <c r="J21" s="148"/>
      <c r="K21" s="143">
        <v>3</v>
      </c>
      <c r="L21" s="149"/>
    </row>
    <row r="22" spans="1:12">
      <c r="A22" s="92">
        <v>18</v>
      </c>
      <c r="B22" s="142">
        <f t="shared" si="1"/>
        <v>0</v>
      </c>
      <c r="C22" s="143"/>
      <c r="D22" s="144"/>
      <c r="E22" s="147"/>
      <c r="F22" s="148"/>
      <c r="G22" s="143"/>
      <c r="H22" s="144"/>
      <c r="I22" s="147"/>
      <c r="J22" s="148"/>
      <c r="K22" s="143"/>
      <c r="L22" s="149"/>
    </row>
    <row r="23" spans="1:12">
      <c r="A23" s="92">
        <v>19</v>
      </c>
      <c r="B23" s="142">
        <f t="shared" si="1"/>
        <v>11</v>
      </c>
      <c r="C23" s="143"/>
      <c r="D23" s="144"/>
      <c r="E23" s="147"/>
      <c r="F23" s="148"/>
      <c r="G23" s="143"/>
      <c r="H23" s="144">
        <v>11</v>
      </c>
      <c r="I23" s="147"/>
      <c r="J23" s="148"/>
      <c r="K23" s="143"/>
      <c r="L23" s="149"/>
    </row>
    <row r="24" spans="1:12">
      <c r="A24" s="92">
        <v>20</v>
      </c>
      <c r="B24" s="142">
        <f t="shared" si="1"/>
        <v>0</v>
      </c>
      <c r="C24" s="143"/>
      <c r="D24" s="144"/>
      <c r="E24" s="147"/>
      <c r="F24" s="148"/>
      <c r="G24" s="143"/>
      <c r="H24" s="144"/>
      <c r="I24" s="147"/>
      <c r="J24" s="148"/>
      <c r="K24" s="143"/>
      <c r="L24" s="149"/>
    </row>
    <row r="25" spans="1:12">
      <c r="A25" s="80">
        <v>21</v>
      </c>
      <c r="B25" s="142">
        <f t="shared" si="1"/>
        <v>0</v>
      </c>
      <c r="C25" s="143"/>
      <c r="D25" s="144"/>
      <c r="E25" s="147"/>
      <c r="F25" s="148"/>
      <c r="G25" s="143"/>
      <c r="H25" s="144"/>
      <c r="I25" s="147"/>
      <c r="J25" s="148"/>
      <c r="K25" s="143"/>
      <c r="L25" s="149"/>
    </row>
    <row r="26" spans="1:12">
      <c r="A26" s="80">
        <v>22</v>
      </c>
      <c r="B26" s="142">
        <f t="shared" si="1"/>
        <v>0</v>
      </c>
      <c r="C26" s="143"/>
      <c r="D26" s="144"/>
      <c r="E26" s="147"/>
      <c r="F26" s="148"/>
      <c r="G26" s="143"/>
      <c r="H26" s="144"/>
      <c r="I26" s="147"/>
      <c r="J26" s="148"/>
      <c r="K26" s="143"/>
      <c r="L26" s="149"/>
    </row>
    <row r="27" spans="1:12">
      <c r="A27" s="104">
        <v>23</v>
      </c>
      <c r="B27" s="142">
        <f t="shared" si="1"/>
        <v>0</v>
      </c>
      <c r="C27" s="143"/>
      <c r="D27" s="144"/>
      <c r="E27" s="147"/>
      <c r="F27" s="148"/>
      <c r="G27" s="143"/>
      <c r="H27" s="144"/>
      <c r="I27" s="147"/>
      <c r="J27" s="148"/>
      <c r="K27" s="143"/>
      <c r="L27" s="149"/>
    </row>
    <row r="28" spans="1:12">
      <c r="A28" s="104">
        <v>24</v>
      </c>
      <c r="B28" s="142">
        <f t="shared" si="1"/>
        <v>21</v>
      </c>
      <c r="C28" s="143"/>
      <c r="D28" s="144"/>
      <c r="E28" s="147"/>
      <c r="F28" s="148">
        <v>21</v>
      </c>
      <c r="G28" s="143"/>
      <c r="H28" s="144"/>
      <c r="I28" s="147"/>
      <c r="J28" s="148"/>
      <c r="K28" s="143"/>
      <c r="L28" s="149"/>
    </row>
    <row r="29" spans="1:12">
      <c r="A29" s="92">
        <v>25</v>
      </c>
      <c r="B29" s="142">
        <f t="shared" si="1"/>
        <v>0</v>
      </c>
      <c r="C29" s="143"/>
      <c r="D29" s="144"/>
      <c r="E29" s="147"/>
      <c r="F29" s="148"/>
      <c r="G29" s="143"/>
      <c r="H29" s="144"/>
      <c r="I29" s="147"/>
      <c r="J29" s="148"/>
      <c r="K29" s="143"/>
      <c r="L29" s="149"/>
    </row>
    <row r="30" spans="1:12">
      <c r="A30" s="92">
        <v>26</v>
      </c>
      <c r="B30" s="142">
        <f t="shared" si="1"/>
        <v>10</v>
      </c>
      <c r="C30" s="143"/>
      <c r="D30" s="144"/>
      <c r="E30" s="147"/>
      <c r="F30" s="148">
        <v>10</v>
      </c>
      <c r="G30" s="143"/>
      <c r="H30" s="144"/>
      <c r="I30" s="147"/>
      <c r="J30" s="148"/>
      <c r="K30" s="143"/>
      <c r="L30" s="149"/>
    </row>
    <row r="31" spans="1:12">
      <c r="A31" s="92">
        <v>27</v>
      </c>
      <c r="B31" s="142">
        <f t="shared" si="1"/>
        <v>0</v>
      </c>
      <c r="C31" s="143"/>
      <c r="D31" s="144"/>
      <c r="E31" s="147"/>
      <c r="F31" s="148"/>
      <c r="G31" s="143"/>
      <c r="H31" s="144"/>
      <c r="I31" s="147"/>
      <c r="J31" s="148"/>
      <c r="K31" s="143"/>
      <c r="L31" s="149"/>
    </row>
    <row r="32" spans="1:12">
      <c r="A32" s="80">
        <v>28</v>
      </c>
      <c r="B32" s="142">
        <f t="shared" si="1"/>
        <v>0</v>
      </c>
      <c r="C32" s="143"/>
      <c r="D32" s="144"/>
      <c r="E32" s="147"/>
      <c r="F32" s="148"/>
      <c r="G32" s="143"/>
      <c r="H32" s="144"/>
      <c r="I32" s="147"/>
      <c r="J32" s="148"/>
      <c r="K32" s="143"/>
      <c r="L32" s="149"/>
    </row>
    <row r="33" spans="1:12">
      <c r="A33" s="80">
        <v>29</v>
      </c>
      <c r="B33" s="142">
        <f t="shared" si="1"/>
        <v>0</v>
      </c>
      <c r="C33" s="143"/>
      <c r="D33" s="144"/>
      <c r="E33" s="147"/>
      <c r="F33" s="148"/>
      <c r="G33" s="143"/>
      <c r="H33" s="144"/>
      <c r="I33" s="147"/>
      <c r="J33" s="148"/>
      <c r="K33" s="143"/>
      <c r="L33" s="149"/>
    </row>
    <row r="34" spans="1:12">
      <c r="A34" s="104">
        <v>30</v>
      </c>
      <c r="B34" s="142">
        <f t="shared" si="1"/>
        <v>4</v>
      </c>
      <c r="C34" s="77"/>
      <c r="D34" s="78"/>
      <c r="E34" s="150"/>
      <c r="F34" s="148">
        <v>4</v>
      </c>
      <c r="G34" s="77"/>
      <c r="H34" s="78"/>
      <c r="I34" s="150"/>
      <c r="J34" s="151"/>
      <c r="K34" s="77"/>
      <c r="L34" s="152"/>
    </row>
    <row r="35" spans="1:12">
      <c r="A35" s="104">
        <v>31</v>
      </c>
      <c r="B35" s="142">
        <f t="shared" si="1"/>
        <v>0</v>
      </c>
      <c r="C35" s="94"/>
      <c r="D35" s="95"/>
      <c r="E35" s="153"/>
      <c r="F35" s="176"/>
      <c r="G35" s="94"/>
      <c r="H35" s="95"/>
      <c r="I35" s="153"/>
      <c r="J35" s="154"/>
      <c r="K35" s="94"/>
      <c r="L35" s="155"/>
    </row>
  </sheetData>
  <mergeCells count="13">
    <mergeCell ref="J2:J3"/>
    <mergeCell ref="K2:K3"/>
    <mergeCell ref="L2:L3"/>
    <mergeCell ref="C1:L1"/>
    <mergeCell ref="A2:A3"/>
    <mergeCell ref="B2:B3"/>
    <mergeCell ref="C2:C3"/>
    <mergeCell ref="D2:D3"/>
    <mergeCell ref="E2:E3"/>
    <mergeCell ref="F2:F3"/>
    <mergeCell ref="G2:G3"/>
    <mergeCell ref="H2:H3"/>
    <mergeCell ref="I2:I3"/>
  </mergeCells>
  <phoneticPr fontId="1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L35"/>
  <sheetViews>
    <sheetView workbookViewId="0">
      <selection activeCell="L23" sqref="L23"/>
    </sheetView>
  </sheetViews>
  <sheetFormatPr defaultRowHeight="16.5"/>
  <sheetData>
    <row r="1" spans="1:12">
      <c r="A1" s="32"/>
      <c r="B1" s="175"/>
      <c r="C1" s="222"/>
      <c r="D1" s="222"/>
      <c r="E1" s="222"/>
      <c r="F1" s="222"/>
      <c r="G1" s="222"/>
      <c r="H1" s="222"/>
      <c r="I1" s="222"/>
      <c r="J1" s="222"/>
      <c r="K1" s="222"/>
      <c r="L1" s="222"/>
    </row>
    <row r="2" spans="1:12">
      <c r="A2" s="222" t="s">
        <v>69</v>
      </c>
      <c r="B2" s="244" t="s">
        <v>3</v>
      </c>
      <c r="C2" s="240" t="s">
        <v>75</v>
      </c>
      <c r="D2" s="240" t="s">
        <v>76</v>
      </c>
      <c r="E2" s="240" t="s">
        <v>77</v>
      </c>
      <c r="F2" s="240" t="s">
        <v>74</v>
      </c>
      <c r="G2" s="240" t="s">
        <v>73</v>
      </c>
      <c r="H2" s="240" t="s">
        <v>78</v>
      </c>
      <c r="I2" s="240" t="s">
        <v>79</v>
      </c>
      <c r="J2" s="240" t="s">
        <v>80</v>
      </c>
      <c r="K2" s="240" t="s">
        <v>81</v>
      </c>
      <c r="L2" s="242" t="s">
        <v>82</v>
      </c>
    </row>
    <row r="3" spans="1:12">
      <c r="A3" s="222"/>
      <c r="B3" s="245"/>
      <c r="C3" s="241"/>
      <c r="D3" s="241"/>
      <c r="E3" s="241"/>
      <c r="F3" s="241"/>
      <c r="G3" s="241"/>
      <c r="H3" s="241"/>
      <c r="I3" s="241"/>
      <c r="J3" s="241"/>
      <c r="K3" s="241"/>
      <c r="L3" s="243"/>
    </row>
    <row r="4" spans="1:12">
      <c r="A4" s="71" t="s">
        <v>16</v>
      </c>
      <c r="B4" s="156">
        <f>SUM(C4:L4)</f>
        <v>61</v>
      </c>
      <c r="C4" s="145">
        <f>SUM(C5:C34)</f>
        <v>7</v>
      </c>
      <c r="D4" s="146">
        <f t="shared" ref="D4:L4" si="0">SUM(D5:D34)</f>
        <v>0</v>
      </c>
      <c r="E4" s="179">
        <f t="shared" si="0"/>
        <v>0</v>
      </c>
      <c r="F4" s="145">
        <f t="shared" si="0"/>
        <v>39</v>
      </c>
      <c r="G4" s="145">
        <f t="shared" si="0"/>
        <v>0</v>
      </c>
      <c r="H4" s="145">
        <f t="shared" si="0"/>
        <v>3</v>
      </c>
      <c r="I4" s="145">
        <f t="shared" si="0"/>
        <v>0</v>
      </c>
      <c r="J4" s="145">
        <f t="shared" si="0"/>
        <v>3</v>
      </c>
      <c r="K4" s="145">
        <f t="shared" si="0"/>
        <v>9</v>
      </c>
      <c r="L4" s="145">
        <f t="shared" si="0"/>
        <v>0</v>
      </c>
    </row>
    <row r="5" spans="1:12">
      <c r="A5" s="104">
        <v>1</v>
      </c>
      <c r="B5" s="142">
        <f>SUM(C5:L5)</f>
        <v>5</v>
      </c>
      <c r="C5" s="143">
        <v>5</v>
      </c>
      <c r="D5" s="178"/>
      <c r="E5" s="147"/>
      <c r="F5" s="148"/>
      <c r="G5" s="143"/>
      <c r="H5" s="144"/>
      <c r="I5" s="147"/>
      <c r="J5" s="148"/>
      <c r="K5" s="143"/>
      <c r="L5" s="149"/>
    </row>
    <row r="6" spans="1:12">
      <c r="A6" s="104">
        <v>2</v>
      </c>
      <c r="B6" s="142">
        <f t="shared" ref="B6:B33" si="1">SUM(C6:L6)</f>
        <v>0</v>
      </c>
      <c r="C6" s="143"/>
      <c r="D6" s="144"/>
      <c r="E6" s="147"/>
      <c r="F6" s="148"/>
      <c r="G6" s="143"/>
      <c r="H6" s="144"/>
      <c r="I6" s="147"/>
      <c r="J6" s="148"/>
      <c r="K6" s="143"/>
      <c r="L6" s="149"/>
    </row>
    <row r="7" spans="1:12">
      <c r="A7" s="104">
        <v>3</v>
      </c>
      <c r="B7" s="142">
        <f t="shared" si="1"/>
        <v>4</v>
      </c>
      <c r="C7" s="143"/>
      <c r="D7" s="144"/>
      <c r="E7" s="147"/>
      <c r="F7" s="148">
        <v>4</v>
      </c>
      <c r="G7" s="143"/>
      <c r="H7" s="144"/>
      <c r="I7" s="147"/>
      <c r="J7" s="148"/>
      <c r="K7" s="143"/>
      <c r="L7" s="149"/>
    </row>
    <row r="8" spans="1:12">
      <c r="A8" s="80">
        <v>4</v>
      </c>
      <c r="B8" s="142">
        <f t="shared" si="1"/>
        <v>0</v>
      </c>
      <c r="C8" s="143"/>
      <c r="D8" s="144"/>
      <c r="E8" s="147"/>
      <c r="F8" s="148"/>
      <c r="G8" s="143"/>
      <c r="H8" s="144"/>
      <c r="I8" s="147"/>
      <c r="J8" s="148"/>
      <c r="K8" s="143"/>
      <c r="L8" s="149"/>
    </row>
    <row r="9" spans="1:12">
      <c r="A9" s="80">
        <v>5</v>
      </c>
      <c r="B9" s="142">
        <f t="shared" si="1"/>
        <v>0</v>
      </c>
      <c r="C9" s="143"/>
      <c r="D9" s="144"/>
      <c r="E9" s="147"/>
      <c r="F9" s="148"/>
      <c r="G9" s="143"/>
      <c r="H9" s="144"/>
      <c r="I9" s="147"/>
      <c r="J9" s="148"/>
      <c r="K9" s="143"/>
      <c r="L9" s="149"/>
    </row>
    <row r="10" spans="1:12">
      <c r="A10" s="104">
        <v>6</v>
      </c>
      <c r="B10" s="142">
        <f t="shared" si="1"/>
        <v>9</v>
      </c>
      <c r="C10" s="143"/>
      <c r="D10" s="144"/>
      <c r="E10" s="147"/>
      <c r="F10" s="148">
        <v>9</v>
      </c>
      <c r="G10" s="143"/>
      <c r="H10" s="144"/>
      <c r="I10" s="147"/>
      <c r="J10" s="148"/>
      <c r="K10" s="143"/>
      <c r="L10" s="149"/>
    </row>
    <row r="11" spans="1:12">
      <c r="A11" s="104">
        <v>7</v>
      </c>
      <c r="B11" s="142">
        <f t="shared" si="1"/>
        <v>0</v>
      </c>
      <c r="C11" s="143"/>
      <c r="D11" s="144"/>
      <c r="E11" s="147"/>
      <c r="F11" s="148"/>
      <c r="G11" s="143"/>
      <c r="H11" s="144"/>
      <c r="I11" s="147"/>
      <c r="J11" s="148"/>
      <c r="K11" s="143"/>
      <c r="L11" s="149"/>
    </row>
    <row r="12" spans="1:12">
      <c r="A12" s="104">
        <v>8</v>
      </c>
      <c r="B12" s="142">
        <f t="shared" si="1"/>
        <v>0</v>
      </c>
      <c r="C12" s="143"/>
      <c r="D12" s="144"/>
      <c r="E12" s="147"/>
      <c r="F12" s="148"/>
      <c r="G12" s="143"/>
      <c r="H12" s="144"/>
      <c r="I12" s="147"/>
      <c r="J12" s="148"/>
      <c r="K12" s="143"/>
      <c r="L12" s="149"/>
    </row>
    <row r="13" spans="1:12">
      <c r="A13" s="104">
        <v>9</v>
      </c>
      <c r="B13" s="142">
        <f t="shared" si="1"/>
        <v>12</v>
      </c>
      <c r="C13" s="143"/>
      <c r="D13" s="144"/>
      <c r="E13" s="147"/>
      <c r="F13" s="148">
        <v>12</v>
      </c>
      <c r="G13" s="143"/>
      <c r="H13" s="144"/>
      <c r="I13" s="147"/>
      <c r="J13" s="148"/>
      <c r="K13" s="143"/>
      <c r="L13" s="149"/>
    </row>
    <row r="14" spans="1:12">
      <c r="A14" s="104">
        <v>10</v>
      </c>
      <c r="B14" s="142">
        <f t="shared" si="1"/>
        <v>0</v>
      </c>
      <c r="C14" s="143"/>
      <c r="D14" s="144"/>
      <c r="E14" s="147"/>
      <c r="F14" s="148"/>
      <c r="G14" s="143"/>
      <c r="H14" s="144"/>
      <c r="I14" s="147"/>
      <c r="J14" s="148"/>
      <c r="K14" s="143"/>
      <c r="L14" s="149"/>
    </row>
    <row r="15" spans="1:12">
      <c r="A15" s="80">
        <v>11</v>
      </c>
      <c r="B15" s="142">
        <f t="shared" si="1"/>
        <v>0</v>
      </c>
      <c r="C15" s="143"/>
      <c r="D15" s="144"/>
      <c r="E15" s="147"/>
      <c r="F15" s="148"/>
      <c r="G15" s="143"/>
      <c r="H15" s="144"/>
      <c r="I15" s="147"/>
      <c r="J15" s="148"/>
      <c r="K15" s="143"/>
      <c r="L15" s="149"/>
    </row>
    <row r="16" spans="1:12">
      <c r="A16" s="80">
        <v>12</v>
      </c>
      <c r="B16" s="142">
        <f t="shared" si="1"/>
        <v>0</v>
      </c>
      <c r="C16" s="143"/>
      <c r="D16" s="144"/>
      <c r="E16" s="147"/>
      <c r="F16" s="148"/>
      <c r="G16" s="143"/>
      <c r="H16" s="144"/>
      <c r="I16" s="147"/>
      <c r="J16" s="148"/>
      <c r="K16" s="143"/>
      <c r="L16" s="149"/>
    </row>
    <row r="17" spans="1:12">
      <c r="A17" s="104">
        <v>13</v>
      </c>
      <c r="B17" s="142">
        <f t="shared" si="1"/>
        <v>0</v>
      </c>
      <c r="C17" s="143"/>
      <c r="D17" s="144"/>
      <c r="E17" s="147"/>
      <c r="F17" s="148"/>
      <c r="G17" s="143"/>
      <c r="H17" s="144"/>
      <c r="I17" s="147"/>
      <c r="J17" s="148"/>
      <c r="K17" s="143"/>
      <c r="L17" s="149"/>
    </row>
    <row r="18" spans="1:12">
      <c r="A18" s="104">
        <v>14</v>
      </c>
      <c r="B18" s="142">
        <f t="shared" si="1"/>
        <v>5</v>
      </c>
      <c r="C18" s="143"/>
      <c r="D18" s="144"/>
      <c r="E18" s="147"/>
      <c r="F18" s="148"/>
      <c r="G18" s="143"/>
      <c r="H18" s="144"/>
      <c r="I18" s="147"/>
      <c r="J18" s="148"/>
      <c r="K18" s="143">
        <v>5</v>
      </c>
      <c r="L18" s="149"/>
    </row>
    <row r="19" spans="1:12">
      <c r="A19" s="80">
        <v>15</v>
      </c>
      <c r="B19" s="142">
        <f t="shared" si="1"/>
        <v>0</v>
      </c>
      <c r="C19" s="143"/>
      <c r="D19" s="144"/>
      <c r="E19" s="147"/>
      <c r="F19" s="148"/>
      <c r="G19" s="143"/>
      <c r="H19" s="144"/>
      <c r="I19" s="147"/>
      <c r="J19" s="148"/>
      <c r="K19" s="143"/>
      <c r="L19" s="149"/>
    </row>
    <row r="20" spans="1:12">
      <c r="A20" s="104">
        <v>16</v>
      </c>
      <c r="B20" s="142">
        <f t="shared" si="1"/>
        <v>0</v>
      </c>
      <c r="C20" s="143"/>
      <c r="D20" s="144"/>
      <c r="E20" s="147"/>
      <c r="F20" s="148"/>
      <c r="G20" s="143"/>
      <c r="H20" s="144"/>
      <c r="I20" s="147"/>
      <c r="J20" s="148"/>
      <c r="K20" s="143"/>
      <c r="L20" s="149"/>
    </row>
    <row r="21" spans="1:12">
      <c r="A21" s="104">
        <v>17</v>
      </c>
      <c r="B21" s="142">
        <f t="shared" si="1"/>
        <v>0</v>
      </c>
      <c r="C21" s="143"/>
      <c r="D21" s="144"/>
      <c r="E21" s="147"/>
      <c r="F21" s="148"/>
      <c r="G21" s="143"/>
      <c r="H21" s="144"/>
      <c r="I21" s="147"/>
      <c r="J21" s="148"/>
      <c r="K21" s="143"/>
      <c r="L21" s="149"/>
    </row>
    <row r="22" spans="1:12">
      <c r="A22" s="80">
        <v>18</v>
      </c>
      <c r="B22" s="142">
        <f t="shared" si="1"/>
        <v>0</v>
      </c>
      <c r="C22" s="143"/>
      <c r="D22" s="144"/>
      <c r="E22" s="147"/>
      <c r="F22" s="148"/>
      <c r="G22" s="143"/>
      <c r="H22" s="144"/>
      <c r="I22" s="147"/>
      <c r="J22" s="148"/>
      <c r="K22" s="143"/>
      <c r="L22" s="149"/>
    </row>
    <row r="23" spans="1:12">
      <c r="A23" s="80">
        <v>19</v>
      </c>
      <c r="B23" s="142">
        <f t="shared" si="1"/>
        <v>0</v>
      </c>
      <c r="C23" s="143"/>
      <c r="D23" s="144"/>
      <c r="E23" s="147"/>
      <c r="F23" s="148"/>
      <c r="G23" s="143"/>
      <c r="H23" s="144"/>
      <c r="I23" s="147"/>
      <c r="J23" s="148"/>
      <c r="K23" s="143"/>
      <c r="L23" s="149"/>
    </row>
    <row r="24" spans="1:12">
      <c r="A24" s="104">
        <v>20</v>
      </c>
      <c r="B24" s="142">
        <f t="shared" si="1"/>
        <v>0</v>
      </c>
      <c r="C24" s="143"/>
      <c r="D24" s="144"/>
      <c r="E24" s="147"/>
      <c r="F24" s="148"/>
      <c r="G24" s="143"/>
      <c r="H24" s="144"/>
      <c r="I24" s="147"/>
      <c r="J24" s="148"/>
      <c r="K24" s="143"/>
      <c r="L24" s="149"/>
    </row>
    <row r="25" spans="1:12">
      <c r="A25" s="104">
        <v>21</v>
      </c>
      <c r="B25" s="142">
        <f t="shared" si="1"/>
        <v>7</v>
      </c>
      <c r="C25" s="143"/>
      <c r="D25" s="144"/>
      <c r="E25" s="147"/>
      <c r="F25" s="148"/>
      <c r="G25" s="143"/>
      <c r="H25" s="144"/>
      <c r="I25" s="147"/>
      <c r="J25" s="148">
        <v>3</v>
      </c>
      <c r="K25" s="143">
        <v>4</v>
      </c>
      <c r="L25" s="149"/>
    </row>
    <row r="26" spans="1:12">
      <c r="A26" s="104">
        <v>22</v>
      </c>
      <c r="B26" s="142">
        <f t="shared" si="1"/>
        <v>16</v>
      </c>
      <c r="C26" s="143">
        <v>2</v>
      </c>
      <c r="D26" s="144"/>
      <c r="E26" s="147"/>
      <c r="F26" s="148">
        <v>14</v>
      </c>
      <c r="G26" s="143"/>
      <c r="H26" s="144"/>
      <c r="I26" s="147"/>
      <c r="J26" s="148"/>
      <c r="K26" s="143"/>
      <c r="L26" s="149"/>
    </row>
    <row r="27" spans="1:12">
      <c r="A27" s="104">
        <v>23</v>
      </c>
      <c r="B27" s="142">
        <f t="shared" si="1"/>
        <v>3</v>
      </c>
      <c r="C27" s="143"/>
      <c r="D27" s="144"/>
      <c r="E27" s="147"/>
      <c r="F27" s="148"/>
      <c r="G27" s="143"/>
      <c r="H27" s="144">
        <v>3</v>
      </c>
      <c r="I27" s="147"/>
      <c r="J27" s="148"/>
      <c r="K27" s="143"/>
      <c r="L27" s="149"/>
    </row>
    <row r="28" spans="1:12">
      <c r="A28" s="104">
        <v>24</v>
      </c>
      <c r="B28" s="142">
        <f t="shared" si="1"/>
        <v>0</v>
      </c>
      <c r="C28" s="143"/>
      <c r="D28" s="144"/>
      <c r="E28" s="147"/>
      <c r="F28" s="148"/>
      <c r="G28" s="143"/>
      <c r="H28" s="144"/>
      <c r="I28" s="147"/>
      <c r="J28" s="148"/>
      <c r="K28" s="143"/>
      <c r="L28" s="149"/>
    </row>
    <row r="29" spans="1:12">
      <c r="A29" s="80">
        <v>25</v>
      </c>
      <c r="B29" s="142">
        <f t="shared" si="1"/>
        <v>0</v>
      </c>
      <c r="C29" s="143"/>
      <c r="D29" s="144"/>
      <c r="E29" s="147"/>
      <c r="F29" s="148"/>
      <c r="G29" s="143"/>
      <c r="H29" s="144"/>
      <c r="I29" s="147"/>
      <c r="J29" s="148"/>
      <c r="K29" s="143"/>
      <c r="L29" s="149"/>
    </row>
    <row r="30" spans="1:12">
      <c r="A30" s="80">
        <v>26</v>
      </c>
      <c r="B30" s="142">
        <f t="shared" si="1"/>
        <v>0</v>
      </c>
      <c r="C30" s="143"/>
      <c r="D30" s="144"/>
      <c r="E30" s="147"/>
      <c r="F30" s="148"/>
      <c r="G30" s="143"/>
      <c r="H30" s="144"/>
      <c r="I30" s="147"/>
      <c r="J30" s="148"/>
      <c r="K30" s="143"/>
      <c r="L30" s="149"/>
    </row>
    <row r="31" spans="1:12">
      <c r="A31" s="104">
        <v>27</v>
      </c>
      <c r="B31" s="142">
        <f t="shared" si="1"/>
        <v>0</v>
      </c>
      <c r="C31" s="143"/>
      <c r="D31" s="144"/>
      <c r="E31" s="147"/>
      <c r="F31" s="148"/>
      <c r="G31" s="143"/>
      <c r="H31" s="144"/>
      <c r="I31" s="147"/>
      <c r="J31" s="148"/>
      <c r="K31" s="143"/>
      <c r="L31" s="149"/>
    </row>
    <row r="32" spans="1:12">
      <c r="A32" s="104">
        <v>28</v>
      </c>
      <c r="B32" s="142">
        <f t="shared" si="1"/>
        <v>0</v>
      </c>
      <c r="C32" s="143"/>
      <c r="D32" s="144"/>
      <c r="E32" s="147"/>
      <c r="F32" s="148"/>
      <c r="G32" s="143"/>
      <c r="H32" s="144"/>
      <c r="I32" s="147"/>
      <c r="J32" s="148"/>
      <c r="K32" s="143"/>
      <c r="L32" s="149"/>
    </row>
    <row r="33" spans="1:12">
      <c r="A33" s="104">
        <v>29</v>
      </c>
      <c r="B33" s="142">
        <f t="shared" si="1"/>
        <v>0</v>
      </c>
      <c r="C33" s="143"/>
      <c r="D33" s="144"/>
      <c r="E33" s="147"/>
      <c r="F33" s="148"/>
      <c r="G33" s="143"/>
      <c r="H33" s="144"/>
      <c r="I33" s="147"/>
      <c r="J33" s="148"/>
      <c r="K33" s="143"/>
      <c r="L33" s="149"/>
    </row>
    <row r="34" spans="1:12">
      <c r="A34" s="80">
        <v>30</v>
      </c>
      <c r="B34" s="110"/>
      <c r="C34" s="77"/>
      <c r="D34" s="78"/>
      <c r="E34" s="150"/>
      <c r="F34" s="151"/>
      <c r="G34" s="77"/>
      <c r="H34" s="78"/>
      <c r="I34" s="150"/>
      <c r="J34" s="151"/>
      <c r="K34" s="77"/>
      <c r="L34" s="152"/>
    </row>
    <row r="35" spans="1:12">
      <c r="A35" s="104"/>
      <c r="B35" s="115"/>
      <c r="C35" s="94"/>
      <c r="D35" s="95"/>
      <c r="E35" s="153"/>
      <c r="F35" s="154"/>
      <c r="G35" s="94"/>
      <c r="H35" s="95"/>
      <c r="I35" s="153"/>
      <c r="J35" s="154"/>
      <c r="K35" s="94"/>
      <c r="L35" s="155"/>
    </row>
  </sheetData>
  <mergeCells count="13">
    <mergeCell ref="J2:J3"/>
    <mergeCell ref="K2:K3"/>
    <mergeCell ref="L2:L3"/>
    <mergeCell ref="C1:L1"/>
    <mergeCell ref="A2:A3"/>
    <mergeCell ref="B2:B3"/>
    <mergeCell ref="C2:C3"/>
    <mergeCell ref="D2:D3"/>
    <mergeCell ref="E2:E3"/>
    <mergeCell ref="F2:F3"/>
    <mergeCell ref="G2:G3"/>
    <mergeCell ref="H2:H3"/>
    <mergeCell ref="I2:I3"/>
  </mergeCells>
  <phoneticPr fontId="1" type="noConversion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L35"/>
  <sheetViews>
    <sheetView workbookViewId="0">
      <selection activeCell="L23" sqref="L23"/>
    </sheetView>
  </sheetViews>
  <sheetFormatPr defaultRowHeight="16.5"/>
  <sheetData>
    <row r="1" spans="1:12">
      <c r="A1" s="32"/>
      <c r="B1" s="188"/>
      <c r="C1" s="222"/>
      <c r="D1" s="222"/>
      <c r="E1" s="222"/>
      <c r="F1" s="222"/>
      <c r="G1" s="222"/>
      <c r="H1" s="222"/>
      <c r="I1" s="222"/>
      <c r="J1" s="222"/>
      <c r="K1" s="222"/>
      <c r="L1" s="222"/>
    </row>
    <row r="2" spans="1:12">
      <c r="A2" s="222" t="s">
        <v>69</v>
      </c>
      <c r="B2" s="244" t="s">
        <v>3</v>
      </c>
      <c r="C2" s="240" t="s">
        <v>75</v>
      </c>
      <c r="D2" s="240" t="s">
        <v>76</v>
      </c>
      <c r="E2" s="240" t="s">
        <v>77</v>
      </c>
      <c r="F2" s="240" t="s">
        <v>74</v>
      </c>
      <c r="G2" s="240" t="s">
        <v>73</v>
      </c>
      <c r="H2" s="240" t="s">
        <v>78</v>
      </c>
      <c r="I2" s="240" t="s">
        <v>79</v>
      </c>
      <c r="J2" s="240" t="s">
        <v>80</v>
      </c>
      <c r="K2" s="240" t="s">
        <v>81</v>
      </c>
      <c r="L2" s="242" t="s">
        <v>82</v>
      </c>
    </row>
    <row r="3" spans="1:12">
      <c r="A3" s="222"/>
      <c r="B3" s="245"/>
      <c r="C3" s="241"/>
      <c r="D3" s="241"/>
      <c r="E3" s="241"/>
      <c r="F3" s="241"/>
      <c r="G3" s="241"/>
      <c r="H3" s="241"/>
      <c r="I3" s="241"/>
      <c r="J3" s="241"/>
      <c r="K3" s="241"/>
      <c r="L3" s="243"/>
    </row>
    <row r="4" spans="1:12">
      <c r="A4" s="71" t="s">
        <v>16</v>
      </c>
      <c r="B4" s="156">
        <f>SUM(C4:L4)</f>
        <v>56</v>
      </c>
      <c r="C4" s="145">
        <f>SUM(C5:C34)</f>
        <v>3</v>
      </c>
      <c r="D4" s="146">
        <f t="shared" ref="D4:L4" si="0">SUM(D5:D34)</f>
        <v>0</v>
      </c>
      <c r="E4" s="179">
        <f t="shared" si="0"/>
        <v>0</v>
      </c>
      <c r="F4" s="145">
        <f t="shared" si="0"/>
        <v>38</v>
      </c>
      <c r="G4" s="145">
        <f t="shared" si="0"/>
        <v>0</v>
      </c>
      <c r="H4" s="145">
        <f t="shared" si="0"/>
        <v>6</v>
      </c>
      <c r="I4" s="145">
        <f t="shared" si="0"/>
        <v>0</v>
      </c>
      <c r="J4" s="145">
        <f t="shared" si="0"/>
        <v>0</v>
      </c>
      <c r="K4" s="145">
        <f t="shared" si="0"/>
        <v>9</v>
      </c>
      <c r="L4" s="145">
        <f t="shared" si="0"/>
        <v>0</v>
      </c>
    </row>
    <row r="5" spans="1:12">
      <c r="A5" s="104">
        <v>1</v>
      </c>
      <c r="B5" s="142">
        <f>SUM(C5:L5)</f>
        <v>0</v>
      </c>
      <c r="C5" s="143"/>
      <c r="D5" s="178"/>
      <c r="E5" s="147"/>
      <c r="F5" s="148"/>
      <c r="G5" s="143"/>
      <c r="H5" s="144"/>
      <c r="I5" s="147"/>
      <c r="J5" s="148"/>
      <c r="K5" s="143"/>
      <c r="L5" s="149"/>
    </row>
    <row r="6" spans="1:12">
      <c r="A6" s="80">
        <v>2</v>
      </c>
      <c r="B6" s="142">
        <f t="shared" ref="B6:B33" si="1">SUM(C6:L6)</f>
        <v>0</v>
      </c>
      <c r="C6" s="143"/>
      <c r="D6" s="144"/>
      <c r="E6" s="147"/>
      <c r="F6" s="148"/>
      <c r="G6" s="143"/>
      <c r="H6" s="144"/>
      <c r="I6" s="147"/>
      <c r="J6" s="148"/>
      <c r="K6" s="143"/>
      <c r="L6" s="149"/>
    </row>
    <row r="7" spans="1:12">
      <c r="A7" s="80">
        <v>3</v>
      </c>
      <c r="B7" s="142">
        <f t="shared" si="1"/>
        <v>0</v>
      </c>
      <c r="C7" s="143"/>
      <c r="D7" s="144"/>
      <c r="E7" s="147"/>
      <c r="F7" s="148"/>
      <c r="G7" s="143"/>
      <c r="H7" s="144"/>
      <c r="I7" s="147"/>
      <c r="J7" s="148"/>
      <c r="K7" s="143"/>
      <c r="L7" s="149"/>
    </row>
    <row r="8" spans="1:12">
      <c r="A8" s="104">
        <v>4</v>
      </c>
      <c r="B8" s="142">
        <f t="shared" si="1"/>
        <v>29</v>
      </c>
      <c r="C8" s="143">
        <v>3</v>
      </c>
      <c r="D8" s="144"/>
      <c r="E8" s="147"/>
      <c r="F8" s="148">
        <v>26</v>
      </c>
      <c r="G8" s="143"/>
      <c r="H8" s="144"/>
      <c r="I8" s="147"/>
      <c r="J8" s="148"/>
      <c r="K8" s="143"/>
      <c r="L8" s="149"/>
    </row>
    <row r="9" spans="1:12">
      <c r="A9" s="104">
        <v>5</v>
      </c>
      <c r="B9" s="142">
        <f t="shared" si="1"/>
        <v>0</v>
      </c>
      <c r="C9" s="143"/>
      <c r="D9" s="144"/>
      <c r="E9" s="147"/>
      <c r="F9" s="148"/>
      <c r="G9" s="143"/>
      <c r="H9" s="144"/>
      <c r="I9" s="147"/>
      <c r="J9" s="148"/>
      <c r="K9" s="143"/>
      <c r="L9" s="149"/>
    </row>
    <row r="10" spans="1:12">
      <c r="A10" s="104">
        <v>6</v>
      </c>
      <c r="B10" s="142">
        <f t="shared" si="1"/>
        <v>0</v>
      </c>
      <c r="C10" s="143"/>
      <c r="D10" s="144"/>
      <c r="E10" s="147"/>
      <c r="F10" s="148"/>
      <c r="G10" s="143"/>
      <c r="H10" s="144"/>
      <c r="I10" s="147"/>
      <c r="J10" s="148"/>
      <c r="K10" s="143"/>
      <c r="L10" s="149"/>
    </row>
    <row r="11" spans="1:12">
      <c r="A11" s="104">
        <v>7</v>
      </c>
      <c r="B11" s="142">
        <f t="shared" si="1"/>
        <v>0</v>
      </c>
      <c r="C11" s="143"/>
      <c r="D11" s="144"/>
      <c r="E11" s="147"/>
      <c r="F11" s="148"/>
      <c r="G11" s="143"/>
      <c r="H11" s="144"/>
      <c r="I11" s="147"/>
      <c r="J11" s="148"/>
      <c r="K11" s="143"/>
      <c r="L11" s="149"/>
    </row>
    <row r="12" spans="1:12">
      <c r="A12" s="104">
        <v>8</v>
      </c>
      <c r="B12" s="142">
        <f t="shared" si="1"/>
        <v>0</v>
      </c>
      <c r="C12" s="143"/>
      <c r="D12" s="144"/>
      <c r="E12" s="147"/>
      <c r="F12" s="148"/>
      <c r="G12" s="143"/>
      <c r="H12" s="144"/>
      <c r="I12" s="147"/>
      <c r="J12" s="148"/>
      <c r="K12" s="143"/>
      <c r="L12" s="149"/>
    </row>
    <row r="13" spans="1:12">
      <c r="A13" s="80">
        <v>9</v>
      </c>
      <c r="B13" s="142">
        <f t="shared" si="1"/>
        <v>0</v>
      </c>
      <c r="C13" s="143"/>
      <c r="D13" s="144"/>
      <c r="E13" s="147"/>
      <c r="F13" s="148"/>
      <c r="G13" s="143"/>
      <c r="H13" s="144"/>
      <c r="I13" s="147"/>
      <c r="J13" s="148"/>
      <c r="K13" s="143"/>
      <c r="L13" s="149"/>
    </row>
    <row r="14" spans="1:12">
      <c r="A14" s="80">
        <v>10</v>
      </c>
      <c r="B14" s="142">
        <f t="shared" si="1"/>
        <v>0</v>
      </c>
      <c r="C14" s="143"/>
      <c r="D14" s="144"/>
      <c r="E14" s="147"/>
      <c r="F14" s="148"/>
      <c r="G14" s="143"/>
      <c r="H14" s="144"/>
      <c r="I14" s="147"/>
      <c r="J14" s="148"/>
      <c r="K14" s="143"/>
      <c r="L14" s="149"/>
    </row>
    <row r="15" spans="1:12">
      <c r="A15" s="104">
        <v>11</v>
      </c>
      <c r="B15" s="142">
        <f t="shared" si="1"/>
        <v>2</v>
      </c>
      <c r="C15" s="143"/>
      <c r="D15" s="144"/>
      <c r="E15" s="147"/>
      <c r="F15" s="148">
        <v>2</v>
      </c>
      <c r="G15" s="143"/>
      <c r="H15" s="144"/>
      <c r="I15" s="147"/>
      <c r="J15" s="148"/>
      <c r="K15" s="143"/>
      <c r="L15" s="149"/>
    </row>
    <row r="16" spans="1:12">
      <c r="A16" s="104">
        <v>12</v>
      </c>
      <c r="B16" s="142">
        <f t="shared" si="1"/>
        <v>0</v>
      </c>
      <c r="C16" s="143"/>
      <c r="D16" s="144"/>
      <c r="E16" s="147"/>
      <c r="F16" s="148"/>
      <c r="G16" s="143"/>
      <c r="H16" s="144"/>
      <c r="I16" s="147"/>
      <c r="J16" s="148"/>
      <c r="K16" s="143"/>
      <c r="L16" s="149"/>
    </row>
    <row r="17" spans="1:12">
      <c r="A17" s="104">
        <v>13</v>
      </c>
      <c r="B17" s="142">
        <f t="shared" si="1"/>
        <v>0</v>
      </c>
      <c r="C17" s="143"/>
      <c r="D17" s="144"/>
      <c r="E17" s="147"/>
      <c r="F17" s="148"/>
      <c r="G17" s="143"/>
      <c r="H17" s="144"/>
      <c r="I17" s="147"/>
      <c r="J17" s="148"/>
      <c r="K17" s="143"/>
      <c r="L17" s="149"/>
    </row>
    <row r="18" spans="1:12">
      <c r="A18" s="104">
        <v>14</v>
      </c>
      <c r="B18" s="142">
        <f t="shared" si="1"/>
        <v>0</v>
      </c>
      <c r="C18" s="143"/>
      <c r="D18" s="144"/>
      <c r="E18" s="147"/>
      <c r="F18" s="148"/>
      <c r="G18" s="143"/>
      <c r="H18" s="144"/>
      <c r="I18" s="147"/>
      <c r="J18" s="148"/>
      <c r="K18" s="143"/>
      <c r="L18" s="149"/>
    </row>
    <row r="19" spans="1:12">
      <c r="A19" s="104">
        <v>15</v>
      </c>
      <c r="B19" s="142">
        <f t="shared" si="1"/>
        <v>0</v>
      </c>
      <c r="C19" s="143"/>
      <c r="D19" s="144"/>
      <c r="E19" s="147"/>
      <c r="F19" s="148"/>
      <c r="G19" s="143"/>
      <c r="H19" s="144"/>
      <c r="I19" s="147"/>
      <c r="J19" s="148"/>
      <c r="K19" s="143"/>
      <c r="L19" s="149"/>
    </row>
    <row r="20" spans="1:12">
      <c r="A20" s="80">
        <v>16</v>
      </c>
      <c r="B20" s="142">
        <f t="shared" si="1"/>
        <v>0</v>
      </c>
      <c r="C20" s="143"/>
      <c r="D20" s="144"/>
      <c r="E20" s="147"/>
      <c r="F20" s="148"/>
      <c r="G20" s="143"/>
      <c r="H20" s="144"/>
      <c r="I20" s="147"/>
      <c r="J20" s="148"/>
      <c r="K20" s="143"/>
      <c r="L20" s="149"/>
    </row>
    <row r="21" spans="1:12">
      <c r="A21" s="80">
        <v>17</v>
      </c>
      <c r="B21" s="142">
        <f t="shared" si="1"/>
        <v>0</v>
      </c>
      <c r="C21" s="143"/>
      <c r="D21" s="144"/>
      <c r="E21" s="147"/>
      <c r="F21" s="148"/>
      <c r="G21" s="143"/>
      <c r="H21" s="144"/>
      <c r="I21" s="147"/>
      <c r="J21" s="148"/>
      <c r="K21" s="143"/>
      <c r="L21" s="149"/>
    </row>
    <row r="22" spans="1:12">
      <c r="A22" s="104">
        <v>18</v>
      </c>
      <c r="B22" s="142">
        <f t="shared" si="1"/>
        <v>2</v>
      </c>
      <c r="C22" s="143"/>
      <c r="D22" s="144"/>
      <c r="E22" s="147"/>
      <c r="F22" s="148">
        <v>2</v>
      </c>
      <c r="G22" s="143"/>
      <c r="H22" s="144"/>
      <c r="I22" s="147"/>
      <c r="J22" s="148"/>
      <c r="K22" s="143"/>
      <c r="L22" s="149"/>
    </row>
    <row r="23" spans="1:12">
      <c r="A23" s="104">
        <v>19</v>
      </c>
      <c r="B23" s="142">
        <f t="shared" si="1"/>
        <v>0</v>
      </c>
      <c r="C23" s="143"/>
      <c r="D23" s="144"/>
      <c r="E23" s="147"/>
      <c r="F23" s="148"/>
      <c r="G23" s="143"/>
      <c r="H23" s="144"/>
      <c r="I23" s="147"/>
      <c r="J23" s="148"/>
      <c r="K23" s="143"/>
      <c r="L23" s="149"/>
    </row>
    <row r="24" spans="1:12">
      <c r="A24" s="104">
        <v>20</v>
      </c>
      <c r="B24" s="142">
        <f t="shared" si="1"/>
        <v>0</v>
      </c>
      <c r="C24" s="143"/>
      <c r="D24" s="144"/>
      <c r="E24" s="147"/>
      <c r="F24" s="148"/>
      <c r="G24" s="143"/>
      <c r="H24" s="144"/>
      <c r="I24" s="147"/>
      <c r="J24" s="148"/>
      <c r="K24" s="143"/>
      <c r="L24" s="149"/>
    </row>
    <row r="25" spans="1:12">
      <c r="A25" s="104">
        <v>21</v>
      </c>
      <c r="B25" s="142">
        <f t="shared" si="1"/>
        <v>4</v>
      </c>
      <c r="C25" s="143"/>
      <c r="D25" s="144"/>
      <c r="E25" s="147"/>
      <c r="F25" s="148">
        <v>4</v>
      </c>
      <c r="G25" s="143"/>
      <c r="H25" s="144"/>
      <c r="I25" s="147"/>
      <c r="J25" s="148"/>
      <c r="K25" s="143"/>
      <c r="L25" s="149"/>
    </row>
    <row r="26" spans="1:12">
      <c r="A26" s="104">
        <v>22</v>
      </c>
      <c r="B26" s="142">
        <f t="shared" si="1"/>
        <v>6</v>
      </c>
      <c r="C26" s="143"/>
      <c r="D26" s="144"/>
      <c r="E26" s="147"/>
      <c r="F26" s="148"/>
      <c r="G26" s="143"/>
      <c r="H26" s="144">
        <v>6</v>
      </c>
      <c r="I26" s="147"/>
      <c r="J26" s="148"/>
      <c r="K26" s="143"/>
      <c r="L26" s="149"/>
    </row>
    <row r="27" spans="1:12">
      <c r="A27" s="80">
        <v>23</v>
      </c>
      <c r="B27" s="142">
        <f t="shared" si="1"/>
        <v>0</v>
      </c>
      <c r="C27" s="143"/>
      <c r="D27" s="144"/>
      <c r="E27" s="147"/>
      <c r="F27" s="148"/>
      <c r="G27" s="143"/>
      <c r="H27" s="144"/>
      <c r="I27" s="147"/>
      <c r="J27" s="148"/>
      <c r="K27" s="143"/>
      <c r="L27" s="149"/>
    </row>
    <row r="28" spans="1:12">
      <c r="A28" s="80">
        <v>24</v>
      </c>
      <c r="B28" s="142">
        <f t="shared" si="1"/>
        <v>0</v>
      </c>
      <c r="C28" s="143"/>
      <c r="D28" s="144"/>
      <c r="E28" s="147"/>
      <c r="F28" s="148"/>
      <c r="G28" s="143"/>
      <c r="H28" s="144"/>
      <c r="I28" s="147"/>
      <c r="J28" s="148"/>
      <c r="K28" s="143"/>
      <c r="L28" s="149"/>
    </row>
    <row r="29" spans="1:12">
      <c r="A29" s="104">
        <v>25</v>
      </c>
      <c r="B29" s="142">
        <f t="shared" si="1"/>
        <v>0</v>
      </c>
      <c r="C29" s="143"/>
      <c r="D29" s="144"/>
      <c r="E29" s="147"/>
      <c r="F29" s="148"/>
      <c r="G29" s="143"/>
      <c r="H29" s="144"/>
      <c r="I29" s="147"/>
      <c r="J29" s="148"/>
      <c r="K29" s="143"/>
      <c r="L29" s="149"/>
    </row>
    <row r="30" spans="1:12">
      <c r="A30" s="104">
        <v>26</v>
      </c>
      <c r="B30" s="142">
        <f t="shared" si="1"/>
        <v>0</v>
      </c>
      <c r="C30" s="143"/>
      <c r="D30" s="144"/>
      <c r="E30" s="147"/>
      <c r="F30" s="148"/>
      <c r="G30" s="143"/>
      <c r="H30" s="144"/>
      <c r="I30" s="147"/>
      <c r="J30" s="148"/>
      <c r="K30" s="143"/>
      <c r="L30" s="149"/>
    </row>
    <row r="31" spans="1:12">
      <c r="A31" s="104">
        <v>27</v>
      </c>
      <c r="B31" s="142">
        <f t="shared" si="1"/>
        <v>7</v>
      </c>
      <c r="C31" s="143"/>
      <c r="D31" s="144"/>
      <c r="E31" s="147"/>
      <c r="F31" s="148">
        <v>4</v>
      </c>
      <c r="G31" s="143"/>
      <c r="H31" s="144"/>
      <c r="I31" s="147"/>
      <c r="J31" s="148"/>
      <c r="K31" s="143">
        <v>3</v>
      </c>
      <c r="L31" s="149"/>
    </row>
    <row r="32" spans="1:12">
      <c r="A32" s="104">
        <v>28</v>
      </c>
      <c r="B32" s="142">
        <f t="shared" si="1"/>
        <v>0</v>
      </c>
      <c r="C32" s="143"/>
      <c r="D32" s="144"/>
      <c r="E32" s="147"/>
      <c r="F32" s="148"/>
      <c r="G32" s="143"/>
      <c r="H32" s="144"/>
      <c r="I32" s="147"/>
      <c r="J32" s="148"/>
      <c r="K32" s="143"/>
      <c r="L32" s="149"/>
    </row>
    <row r="33" spans="1:12">
      <c r="A33" s="104">
        <v>29</v>
      </c>
      <c r="B33" s="142">
        <f t="shared" si="1"/>
        <v>6</v>
      </c>
      <c r="C33" s="143"/>
      <c r="D33" s="144"/>
      <c r="E33" s="147"/>
      <c r="F33" s="148"/>
      <c r="G33" s="143"/>
      <c r="H33" s="144"/>
      <c r="I33" s="147"/>
      <c r="J33" s="148"/>
      <c r="K33" s="143">
        <v>6</v>
      </c>
      <c r="L33" s="149"/>
    </row>
    <row r="34" spans="1:12">
      <c r="A34" s="80">
        <v>30</v>
      </c>
      <c r="B34" s="110"/>
      <c r="C34" s="77"/>
      <c r="D34" s="78"/>
      <c r="E34" s="150"/>
      <c r="F34" s="151"/>
      <c r="G34" s="77"/>
      <c r="H34" s="78"/>
      <c r="I34" s="150"/>
      <c r="J34" s="151"/>
      <c r="K34" s="77"/>
      <c r="L34" s="152"/>
    </row>
    <row r="35" spans="1:12">
      <c r="A35" s="80">
        <v>31</v>
      </c>
      <c r="B35" s="115"/>
      <c r="C35" s="94"/>
      <c r="D35" s="95"/>
      <c r="E35" s="153"/>
      <c r="F35" s="154"/>
      <c r="G35" s="94"/>
      <c r="H35" s="95"/>
      <c r="I35" s="153"/>
      <c r="J35" s="154"/>
      <c r="K35" s="94"/>
      <c r="L35" s="155"/>
    </row>
  </sheetData>
  <mergeCells count="13">
    <mergeCell ref="J2:J3"/>
    <mergeCell ref="K2:K3"/>
    <mergeCell ref="L2:L3"/>
    <mergeCell ref="C1:L1"/>
    <mergeCell ref="A2:A3"/>
    <mergeCell ref="B2:B3"/>
    <mergeCell ref="C2:C3"/>
    <mergeCell ref="D2:D3"/>
    <mergeCell ref="E2:E3"/>
    <mergeCell ref="F2:F3"/>
    <mergeCell ref="G2:G3"/>
    <mergeCell ref="H2:H3"/>
    <mergeCell ref="I2:I3"/>
  </mergeCells>
  <phoneticPr fontId="1" type="noConversion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L35"/>
  <sheetViews>
    <sheetView topLeftCell="A4" zoomScaleNormal="100" workbookViewId="0">
      <selection activeCell="L23" sqref="L23"/>
    </sheetView>
  </sheetViews>
  <sheetFormatPr defaultRowHeight="16.5"/>
  <sheetData>
    <row r="1" spans="1:12">
      <c r="A1" s="32"/>
      <c r="B1" s="193"/>
      <c r="C1" s="222"/>
      <c r="D1" s="222"/>
      <c r="E1" s="222"/>
      <c r="F1" s="222"/>
      <c r="G1" s="222"/>
      <c r="H1" s="222"/>
      <c r="I1" s="222"/>
      <c r="J1" s="222"/>
      <c r="K1" s="222"/>
      <c r="L1" s="222"/>
    </row>
    <row r="2" spans="1:12">
      <c r="A2" s="222" t="s">
        <v>69</v>
      </c>
      <c r="B2" s="244" t="s">
        <v>3</v>
      </c>
      <c r="C2" s="240" t="s">
        <v>75</v>
      </c>
      <c r="D2" s="240" t="s">
        <v>76</v>
      </c>
      <c r="E2" s="240" t="s">
        <v>77</v>
      </c>
      <c r="F2" s="240" t="s">
        <v>74</v>
      </c>
      <c r="G2" s="240" t="s">
        <v>73</v>
      </c>
      <c r="H2" s="240" t="s">
        <v>78</v>
      </c>
      <c r="I2" s="240" t="s">
        <v>79</v>
      </c>
      <c r="J2" s="240" t="s">
        <v>80</v>
      </c>
      <c r="K2" s="240" t="s">
        <v>81</v>
      </c>
      <c r="L2" s="242" t="s">
        <v>82</v>
      </c>
    </row>
    <row r="3" spans="1:12">
      <c r="A3" s="222"/>
      <c r="B3" s="245"/>
      <c r="C3" s="241"/>
      <c r="D3" s="241"/>
      <c r="E3" s="241"/>
      <c r="F3" s="241"/>
      <c r="G3" s="241"/>
      <c r="H3" s="241"/>
      <c r="I3" s="241"/>
      <c r="J3" s="241"/>
      <c r="K3" s="241"/>
      <c r="L3" s="243"/>
    </row>
    <row r="4" spans="1:12">
      <c r="A4" s="71" t="s">
        <v>16</v>
      </c>
      <c r="B4" s="156">
        <f>SUM(C4:L4)</f>
        <v>23</v>
      </c>
      <c r="C4" s="145">
        <f>SUM(C5:C34)</f>
        <v>6</v>
      </c>
      <c r="D4" s="146">
        <f t="shared" ref="D4:L4" si="0">SUM(D5:D34)</f>
        <v>0</v>
      </c>
      <c r="E4" s="179">
        <f t="shared" si="0"/>
        <v>0</v>
      </c>
      <c r="F4" s="145">
        <f t="shared" si="0"/>
        <v>1</v>
      </c>
      <c r="G4" s="145">
        <f t="shared" si="0"/>
        <v>0</v>
      </c>
      <c r="H4" s="145">
        <f t="shared" si="0"/>
        <v>10</v>
      </c>
      <c r="I4" s="145">
        <f t="shared" si="0"/>
        <v>0</v>
      </c>
      <c r="J4" s="145">
        <f t="shared" si="0"/>
        <v>6</v>
      </c>
      <c r="K4" s="145">
        <f t="shared" si="0"/>
        <v>0</v>
      </c>
      <c r="L4" s="145">
        <f t="shared" si="0"/>
        <v>0</v>
      </c>
    </row>
    <row r="5" spans="1:12">
      <c r="A5" s="104">
        <v>1</v>
      </c>
      <c r="B5" s="142">
        <f>SUM(C5:L5)</f>
        <v>0</v>
      </c>
      <c r="C5" s="143"/>
      <c r="D5" s="178"/>
      <c r="E5" s="147"/>
      <c r="F5" s="148"/>
      <c r="G5" s="143"/>
      <c r="H5" s="144"/>
      <c r="I5" s="147"/>
      <c r="J5" s="148"/>
      <c r="K5" s="143"/>
      <c r="L5" s="149"/>
    </row>
    <row r="6" spans="1:12">
      <c r="A6" s="104">
        <v>2</v>
      </c>
      <c r="B6" s="142">
        <f t="shared" ref="B6:B33" si="1">SUM(C6:L6)</f>
        <v>0</v>
      </c>
      <c r="C6" s="143"/>
      <c r="D6" s="144"/>
      <c r="E6" s="147"/>
      <c r="F6" s="148"/>
      <c r="G6" s="143"/>
      <c r="H6" s="144"/>
      <c r="I6" s="147"/>
      <c r="J6" s="148"/>
      <c r="K6" s="143"/>
      <c r="L6" s="149"/>
    </row>
    <row r="7" spans="1:12">
      <c r="A7" s="104">
        <v>3</v>
      </c>
      <c r="B7" s="142">
        <f t="shared" si="1"/>
        <v>0</v>
      </c>
      <c r="C7" s="143"/>
      <c r="D7" s="144"/>
      <c r="E7" s="147"/>
      <c r="F7" s="148"/>
      <c r="G7" s="143"/>
      <c r="H7" s="144"/>
      <c r="I7" s="147"/>
      <c r="J7" s="148"/>
      <c r="K7" s="143"/>
      <c r="L7" s="149"/>
    </row>
    <row r="8" spans="1:12">
      <c r="A8" s="104">
        <v>4</v>
      </c>
      <c r="B8" s="142">
        <f t="shared" si="1"/>
        <v>0</v>
      </c>
      <c r="C8" s="143"/>
      <c r="D8" s="144"/>
      <c r="E8" s="147"/>
      <c r="F8" s="148"/>
      <c r="G8" s="143"/>
      <c r="H8" s="144"/>
      <c r="I8" s="147"/>
      <c r="J8" s="148"/>
      <c r="K8" s="143"/>
      <c r="L8" s="149"/>
    </row>
    <row r="9" spans="1:12">
      <c r="A9" s="104">
        <v>5</v>
      </c>
      <c r="B9" s="142">
        <f t="shared" si="1"/>
        <v>0</v>
      </c>
      <c r="C9" s="143"/>
      <c r="D9" s="144"/>
      <c r="E9" s="147"/>
      <c r="F9" s="148"/>
      <c r="G9" s="143"/>
      <c r="H9" s="144"/>
      <c r="I9" s="147"/>
      <c r="J9" s="148"/>
      <c r="K9" s="143"/>
      <c r="L9" s="149"/>
    </row>
    <row r="10" spans="1:12">
      <c r="A10" s="80">
        <v>6</v>
      </c>
      <c r="B10" s="142">
        <f t="shared" si="1"/>
        <v>0</v>
      </c>
      <c r="C10" s="143"/>
      <c r="D10" s="144"/>
      <c r="E10" s="147"/>
      <c r="F10" s="148"/>
      <c r="G10" s="143"/>
      <c r="H10" s="144"/>
      <c r="I10" s="147"/>
      <c r="J10" s="148"/>
      <c r="K10" s="143"/>
      <c r="L10" s="149"/>
    </row>
    <row r="11" spans="1:12">
      <c r="A11" s="80">
        <v>7</v>
      </c>
      <c r="B11" s="142">
        <f t="shared" si="1"/>
        <v>0</v>
      </c>
      <c r="C11" s="143"/>
      <c r="D11" s="144"/>
      <c r="E11" s="147"/>
      <c r="F11" s="148"/>
      <c r="G11" s="143"/>
      <c r="H11" s="144"/>
      <c r="I11" s="147"/>
      <c r="J11" s="148"/>
      <c r="K11" s="143"/>
      <c r="L11" s="149"/>
    </row>
    <row r="12" spans="1:12">
      <c r="A12" s="104">
        <v>8</v>
      </c>
      <c r="B12" s="142">
        <f t="shared" si="1"/>
        <v>0</v>
      </c>
      <c r="C12" s="143"/>
      <c r="D12" s="144"/>
      <c r="E12" s="147"/>
      <c r="F12" s="148"/>
      <c r="G12" s="143"/>
      <c r="H12" s="144"/>
      <c r="I12" s="147"/>
      <c r="J12" s="148"/>
      <c r="K12" s="143"/>
      <c r="L12" s="149"/>
    </row>
    <row r="13" spans="1:12">
      <c r="A13" s="104">
        <v>9</v>
      </c>
      <c r="B13" s="142">
        <f t="shared" si="1"/>
        <v>0</v>
      </c>
      <c r="C13" s="143"/>
      <c r="D13" s="144"/>
      <c r="E13" s="147"/>
      <c r="F13" s="148"/>
      <c r="G13" s="143"/>
      <c r="H13" s="144"/>
      <c r="I13" s="147"/>
      <c r="J13" s="148"/>
      <c r="K13" s="143"/>
      <c r="L13" s="149"/>
    </row>
    <row r="14" spans="1:12">
      <c r="A14" s="104">
        <v>10</v>
      </c>
      <c r="B14" s="142">
        <f t="shared" si="1"/>
        <v>0</v>
      </c>
      <c r="C14" s="143"/>
      <c r="D14" s="144"/>
      <c r="E14" s="147"/>
      <c r="F14" s="148"/>
      <c r="G14" s="143"/>
      <c r="H14" s="144"/>
      <c r="I14" s="147"/>
      <c r="J14" s="148"/>
      <c r="K14" s="143"/>
      <c r="L14" s="149"/>
    </row>
    <row r="15" spans="1:12">
      <c r="A15" s="104">
        <v>11</v>
      </c>
      <c r="B15" s="142">
        <f t="shared" si="1"/>
        <v>0</v>
      </c>
      <c r="C15" s="143"/>
      <c r="D15" s="144"/>
      <c r="E15" s="147"/>
      <c r="F15" s="148"/>
      <c r="G15" s="143"/>
      <c r="H15" s="144"/>
      <c r="I15" s="147"/>
      <c r="J15" s="148"/>
      <c r="K15" s="143"/>
      <c r="L15" s="149"/>
    </row>
    <row r="16" spans="1:12">
      <c r="A16" s="104">
        <v>12</v>
      </c>
      <c r="B16" s="142">
        <f t="shared" si="1"/>
        <v>6</v>
      </c>
      <c r="C16" s="143"/>
      <c r="D16" s="144"/>
      <c r="E16" s="147"/>
      <c r="F16" s="148"/>
      <c r="G16" s="143"/>
      <c r="H16" s="144"/>
      <c r="I16" s="147"/>
      <c r="J16" s="148">
        <v>6</v>
      </c>
      <c r="K16" s="143"/>
      <c r="L16" s="149"/>
    </row>
    <row r="17" spans="1:12">
      <c r="A17" s="80">
        <v>13</v>
      </c>
      <c r="B17" s="142">
        <f t="shared" si="1"/>
        <v>0</v>
      </c>
      <c r="C17" s="143"/>
      <c r="D17" s="144"/>
      <c r="E17" s="147"/>
      <c r="F17" s="148"/>
      <c r="G17" s="143"/>
      <c r="H17" s="144"/>
      <c r="I17" s="147"/>
      <c r="J17" s="148"/>
      <c r="K17" s="143"/>
      <c r="L17" s="149"/>
    </row>
    <row r="18" spans="1:12">
      <c r="A18" s="80">
        <v>14</v>
      </c>
      <c r="B18" s="142">
        <f t="shared" si="1"/>
        <v>0</v>
      </c>
      <c r="C18" s="143"/>
      <c r="D18" s="144"/>
      <c r="E18" s="147"/>
      <c r="F18" s="148"/>
      <c r="G18" s="143"/>
      <c r="H18" s="144"/>
      <c r="I18" s="147"/>
      <c r="J18" s="148"/>
      <c r="K18" s="143"/>
      <c r="L18" s="149"/>
    </row>
    <row r="19" spans="1:12">
      <c r="A19" s="104">
        <v>15</v>
      </c>
      <c r="B19" s="142">
        <f t="shared" si="1"/>
        <v>0</v>
      </c>
      <c r="C19" s="143"/>
      <c r="D19" s="144"/>
      <c r="E19" s="147"/>
      <c r="F19" s="148"/>
      <c r="G19" s="143"/>
      <c r="H19" s="144"/>
      <c r="I19" s="147"/>
      <c r="J19" s="148"/>
      <c r="K19" s="143"/>
      <c r="L19" s="149"/>
    </row>
    <row r="20" spans="1:12">
      <c r="A20" s="104">
        <v>16</v>
      </c>
      <c r="B20" s="142">
        <f t="shared" si="1"/>
        <v>0</v>
      </c>
      <c r="C20" s="143"/>
      <c r="D20" s="144"/>
      <c r="E20" s="147"/>
      <c r="F20" s="148"/>
      <c r="G20" s="143"/>
      <c r="H20" s="144"/>
      <c r="I20" s="147"/>
      <c r="J20" s="148"/>
      <c r="K20" s="143"/>
      <c r="L20" s="149"/>
    </row>
    <row r="21" spans="1:12">
      <c r="A21" s="104">
        <v>17</v>
      </c>
      <c r="B21" s="142">
        <f t="shared" si="1"/>
        <v>0</v>
      </c>
      <c r="C21" s="143"/>
      <c r="D21" s="144"/>
      <c r="E21" s="147"/>
      <c r="F21" s="148"/>
      <c r="G21" s="143"/>
      <c r="H21" s="144"/>
      <c r="I21" s="147"/>
      <c r="J21" s="148"/>
      <c r="K21" s="143"/>
      <c r="L21" s="149"/>
    </row>
    <row r="22" spans="1:12">
      <c r="A22" s="104">
        <v>18</v>
      </c>
      <c r="B22" s="142">
        <f t="shared" si="1"/>
        <v>0</v>
      </c>
      <c r="C22" s="143"/>
      <c r="D22" s="144"/>
      <c r="E22" s="147"/>
      <c r="F22" s="148"/>
      <c r="G22" s="143"/>
      <c r="H22" s="144"/>
      <c r="I22" s="147"/>
      <c r="J22" s="148"/>
      <c r="K22" s="143"/>
      <c r="L22" s="149"/>
    </row>
    <row r="23" spans="1:12">
      <c r="A23" s="104">
        <v>19</v>
      </c>
      <c r="B23" s="142">
        <f t="shared" si="1"/>
        <v>10</v>
      </c>
      <c r="C23" s="143"/>
      <c r="D23" s="144"/>
      <c r="E23" s="147"/>
      <c r="F23" s="148"/>
      <c r="G23" s="143"/>
      <c r="H23" s="144">
        <v>10</v>
      </c>
      <c r="I23" s="147"/>
      <c r="J23" s="148"/>
      <c r="K23" s="143"/>
      <c r="L23" s="149"/>
    </row>
    <row r="24" spans="1:12">
      <c r="A24" s="80">
        <v>20</v>
      </c>
      <c r="B24" s="142">
        <f t="shared" si="1"/>
        <v>0</v>
      </c>
      <c r="C24" s="143"/>
      <c r="D24" s="144"/>
      <c r="E24" s="147"/>
      <c r="F24" s="148"/>
      <c r="G24" s="143"/>
      <c r="H24" s="144"/>
      <c r="I24" s="147"/>
      <c r="J24" s="148"/>
      <c r="K24" s="143"/>
      <c r="L24" s="149"/>
    </row>
    <row r="25" spans="1:12">
      <c r="A25" s="80">
        <v>21</v>
      </c>
      <c r="B25" s="142">
        <f t="shared" si="1"/>
        <v>0</v>
      </c>
      <c r="C25" s="143"/>
      <c r="D25" s="144"/>
      <c r="E25" s="147"/>
      <c r="F25" s="148"/>
      <c r="G25" s="143"/>
      <c r="H25" s="144"/>
      <c r="I25" s="147"/>
      <c r="J25" s="148"/>
      <c r="K25" s="143"/>
      <c r="L25" s="149"/>
    </row>
    <row r="26" spans="1:12">
      <c r="A26" s="104">
        <v>22</v>
      </c>
      <c r="B26" s="142">
        <f t="shared" si="1"/>
        <v>0</v>
      </c>
      <c r="C26" s="143"/>
      <c r="D26" s="144"/>
      <c r="E26" s="147"/>
      <c r="F26" s="148"/>
      <c r="G26" s="143"/>
      <c r="H26" s="144"/>
      <c r="I26" s="147"/>
      <c r="J26" s="148"/>
      <c r="K26" s="143"/>
      <c r="L26" s="149"/>
    </row>
    <row r="27" spans="1:12">
      <c r="A27" s="104">
        <v>23</v>
      </c>
      <c r="B27" s="142">
        <f t="shared" si="1"/>
        <v>7</v>
      </c>
      <c r="C27" s="143">
        <v>6</v>
      </c>
      <c r="D27" s="144"/>
      <c r="E27" s="147"/>
      <c r="F27" s="148">
        <v>1</v>
      </c>
      <c r="G27" s="143"/>
      <c r="H27" s="144"/>
      <c r="I27" s="147"/>
      <c r="J27" s="148"/>
      <c r="K27" s="143"/>
      <c r="L27" s="149"/>
    </row>
    <row r="28" spans="1:12">
      <c r="A28" s="104">
        <v>24</v>
      </c>
      <c r="B28" s="142">
        <f t="shared" si="1"/>
        <v>0</v>
      </c>
      <c r="C28" s="143"/>
      <c r="D28" s="144"/>
      <c r="E28" s="147"/>
      <c r="F28" s="148"/>
      <c r="G28" s="143"/>
      <c r="H28" s="144"/>
      <c r="I28" s="147"/>
      <c r="J28" s="148"/>
      <c r="K28" s="143"/>
      <c r="L28" s="149"/>
    </row>
    <row r="29" spans="1:12">
      <c r="A29" s="104">
        <v>25</v>
      </c>
      <c r="B29" s="142">
        <f t="shared" si="1"/>
        <v>0</v>
      </c>
      <c r="C29" s="143"/>
      <c r="D29" s="144"/>
      <c r="E29" s="147"/>
      <c r="F29" s="148"/>
      <c r="G29" s="143"/>
      <c r="H29" s="144"/>
      <c r="I29" s="147"/>
      <c r="J29" s="148"/>
      <c r="K29" s="143"/>
      <c r="L29" s="149"/>
    </row>
    <row r="30" spans="1:12">
      <c r="A30" s="104">
        <v>26</v>
      </c>
      <c r="B30" s="142">
        <f t="shared" si="1"/>
        <v>0</v>
      </c>
      <c r="C30" s="143"/>
      <c r="D30" s="144"/>
      <c r="E30" s="147"/>
      <c r="F30" s="148"/>
      <c r="G30" s="143"/>
      <c r="H30" s="144"/>
      <c r="I30" s="147"/>
      <c r="J30" s="148"/>
      <c r="K30" s="143"/>
      <c r="L30" s="149"/>
    </row>
    <row r="31" spans="1:12">
      <c r="A31" s="80">
        <v>27</v>
      </c>
      <c r="B31" s="142">
        <f t="shared" si="1"/>
        <v>0</v>
      </c>
      <c r="C31" s="143"/>
      <c r="D31" s="144"/>
      <c r="E31" s="147"/>
      <c r="F31" s="148"/>
      <c r="G31" s="143"/>
      <c r="H31" s="144"/>
      <c r="I31" s="147"/>
      <c r="J31" s="148"/>
      <c r="K31" s="143"/>
      <c r="L31" s="149"/>
    </row>
    <row r="32" spans="1:12">
      <c r="A32" s="80">
        <v>28</v>
      </c>
      <c r="B32" s="142">
        <f t="shared" si="1"/>
        <v>0</v>
      </c>
      <c r="C32" s="143"/>
      <c r="D32" s="144"/>
      <c r="E32" s="147"/>
      <c r="F32" s="148"/>
      <c r="G32" s="143"/>
      <c r="H32" s="144"/>
      <c r="I32" s="147"/>
      <c r="J32" s="148"/>
      <c r="K32" s="143"/>
      <c r="L32" s="149"/>
    </row>
    <row r="33" spans="1:12">
      <c r="A33" s="104">
        <v>29</v>
      </c>
      <c r="B33" s="142">
        <f t="shared" si="1"/>
        <v>0</v>
      </c>
      <c r="C33" s="143"/>
      <c r="D33" s="144"/>
      <c r="E33" s="147"/>
      <c r="F33" s="148"/>
      <c r="G33" s="143"/>
      <c r="H33" s="144"/>
      <c r="I33" s="147"/>
      <c r="J33" s="148"/>
      <c r="K33" s="143"/>
      <c r="L33" s="149"/>
    </row>
    <row r="34" spans="1:12">
      <c r="A34" s="104">
        <v>30</v>
      </c>
      <c r="B34" s="110"/>
      <c r="C34" s="77"/>
      <c r="D34" s="78"/>
      <c r="E34" s="150"/>
      <c r="F34" s="151"/>
      <c r="G34" s="77"/>
      <c r="H34" s="78"/>
      <c r="I34" s="150"/>
      <c r="J34" s="151"/>
      <c r="K34" s="77"/>
      <c r="L34" s="152"/>
    </row>
    <row r="35" spans="1:12">
      <c r="A35" s="104"/>
      <c r="B35" s="115"/>
      <c r="C35" s="94"/>
      <c r="D35" s="95"/>
      <c r="E35" s="153"/>
      <c r="F35" s="154"/>
      <c r="G35" s="94"/>
      <c r="H35" s="95"/>
      <c r="I35" s="153"/>
      <c r="J35" s="154"/>
      <c r="K35" s="94"/>
      <c r="L35" s="155"/>
    </row>
  </sheetData>
  <mergeCells count="13">
    <mergeCell ref="J2:J3"/>
    <mergeCell ref="K2:K3"/>
    <mergeCell ref="L2:L3"/>
    <mergeCell ref="C1:L1"/>
    <mergeCell ref="A2:A3"/>
    <mergeCell ref="B2:B3"/>
    <mergeCell ref="C2:C3"/>
    <mergeCell ref="D2:D3"/>
    <mergeCell ref="E2:E3"/>
    <mergeCell ref="F2:F3"/>
    <mergeCell ref="G2:G3"/>
    <mergeCell ref="H2:H3"/>
    <mergeCell ref="I2:I3"/>
  </mergeCells>
  <phoneticPr fontId="1" type="noConversion"/>
  <pageMargins left="0.7" right="0.7" top="0.75" bottom="0.75" header="0.3" footer="0.3"/>
  <pageSetup paperSize="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L35"/>
  <sheetViews>
    <sheetView workbookViewId="0">
      <selection activeCell="L23" sqref="L23"/>
    </sheetView>
  </sheetViews>
  <sheetFormatPr defaultRowHeight="16.5"/>
  <sheetData>
    <row r="1" spans="1:12">
      <c r="A1" s="32"/>
      <c r="B1" s="194"/>
      <c r="C1" s="222"/>
      <c r="D1" s="222"/>
      <c r="E1" s="222"/>
      <c r="F1" s="222"/>
      <c r="G1" s="222"/>
      <c r="H1" s="222"/>
      <c r="I1" s="222"/>
      <c r="J1" s="222"/>
      <c r="K1" s="222"/>
      <c r="L1" s="222"/>
    </row>
    <row r="2" spans="1:12">
      <c r="A2" s="222" t="s">
        <v>69</v>
      </c>
      <c r="B2" s="244" t="s">
        <v>3</v>
      </c>
      <c r="C2" s="240" t="s">
        <v>75</v>
      </c>
      <c r="D2" s="240" t="s">
        <v>76</v>
      </c>
      <c r="E2" s="240" t="s">
        <v>77</v>
      </c>
      <c r="F2" s="240" t="s">
        <v>74</v>
      </c>
      <c r="G2" s="240" t="s">
        <v>73</v>
      </c>
      <c r="H2" s="240" t="s">
        <v>78</v>
      </c>
      <c r="I2" s="240" t="s">
        <v>79</v>
      </c>
      <c r="J2" s="240" t="s">
        <v>80</v>
      </c>
      <c r="K2" s="240" t="s">
        <v>81</v>
      </c>
      <c r="L2" s="242" t="s">
        <v>82</v>
      </c>
    </row>
    <row r="3" spans="1:12">
      <c r="A3" s="222"/>
      <c r="B3" s="245"/>
      <c r="C3" s="241"/>
      <c r="D3" s="241"/>
      <c r="E3" s="241"/>
      <c r="F3" s="241"/>
      <c r="G3" s="241"/>
      <c r="H3" s="241"/>
      <c r="I3" s="241"/>
      <c r="J3" s="241"/>
      <c r="K3" s="241"/>
      <c r="L3" s="243"/>
    </row>
    <row r="4" spans="1:12">
      <c r="A4" s="71" t="s">
        <v>16</v>
      </c>
      <c r="B4" s="156">
        <f>SUM(C4:L4)</f>
        <v>77</v>
      </c>
      <c r="C4" s="145">
        <f>SUM(C5:C34)</f>
        <v>19</v>
      </c>
      <c r="D4" s="146">
        <f t="shared" ref="D4:L4" si="0">SUM(D5:D34)</f>
        <v>0</v>
      </c>
      <c r="E4" s="179">
        <f t="shared" si="0"/>
        <v>0</v>
      </c>
      <c r="F4" s="145">
        <f t="shared" si="0"/>
        <v>11</v>
      </c>
      <c r="G4" s="145">
        <f t="shared" si="0"/>
        <v>0</v>
      </c>
      <c r="H4" s="145">
        <f t="shared" si="0"/>
        <v>15</v>
      </c>
      <c r="I4" s="145">
        <f t="shared" si="0"/>
        <v>0</v>
      </c>
      <c r="J4" s="145">
        <f t="shared" si="0"/>
        <v>9</v>
      </c>
      <c r="K4" s="145">
        <f t="shared" si="0"/>
        <v>22</v>
      </c>
      <c r="L4" s="145">
        <f t="shared" si="0"/>
        <v>1</v>
      </c>
    </row>
    <row r="5" spans="1:12">
      <c r="A5" s="104">
        <v>1</v>
      </c>
      <c r="B5" s="142">
        <f>SUM(C5:L5)</f>
        <v>0</v>
      </c>
      <c r="C5" s="143"/>
      <c r="D5" s="178"/>
      <c r="E5" s="147"/>
      <c r="F5" s="148"/>
      <c r="G5" s="143"/>
      <c r="H5" s="144"/>
      <c r="I5" s="147"/>
      <c r="J5" s="148"/>
      <c r="K5" s="143"/>
      <c r="L5" s="149"/>
    </row>
    <row r="6" spans="1:12">
      <c r="A6" s="104">
        <v>2</v>
      </c>
      <c r="B6" s="142">
        <f t="shared" ref="B6:B35" si="1">SUM(C6:L6)</f>
        <v>0</v>
      </c>
      <c r="C6" s="143"/>
      <c r="D6" s="144"/>
      <c r="E6" s="147"/>
      <c r="F6" s="148"/>
      <c r="G6" s="143"/>
      <c r="H6" s="144"/>
      <c r="I6" s="147"/>
      <c r="J6" s="148"/>
      <c r="K6" s="143"/>
      <c r="L6" s="149"/>
    </row>
    <row r="7" spans="1:12">
      <c r="A7" s="104">
        <v>3</v>
      </c>
      <c r="B7" s="142">
        <f t="shared" si="1"/>
        <v>0</v>
      </c>
      <c r="C7" s="143"/>
      <c r="D7" s="144"/>
      <c r="E7" s="147"/>
      <c r="F7" s="148"/>
      <c r="G7" s="143"/>
      <c r="H7" s="144"/>
      <c r="I7" s="147"/>
      <c r="J7" s="148"/>
      <c r="K7" s="143"/>
      <c r="L7" s="149"/>
    </row>
    <row r="8" spans="1:12">
      <c r="A8" s="80">
        <v>4</v>
      </c>
      <c r="B8" s="142">
        <f t="shared" si="1"/>
        <v>0</v>
      </c>
      <c r="C8" s="143"/>
      <c r="D8" s="144"/>
      <c r="E8" s="147"/>
      <c r="F8" s="148"/>
      <c r="G8" s="143"/>
      <c r="H8" s="144"/>
      <c r="I8" s="147"/>
      <c r="J8" s="148"/>
      <c r="K8" s="143"/>
      <c r="L8" s="149"/>
    </row>
    <row r="9" spans="1:12">
      <c r="A9" s="80">
        <v>5</v>
      </c>
      <c r="B9" s="142">
        <f t="shared" si="1"/>
        <v>0</v>
      </c>
      <c r="C9" s="143"/>
      <c r="D9" s="144"/>
      <c r="E9" s="147"/>
      <c r="F9" s="148"/>
      <c r="G9" s="143"/>
      <c r="H9" s="144"/>
      <c r="I9" s="147"/>
      <c r="J9" s="148"/>
      <c r="K9" s="143"/>
      <c r="L9" s="149"/>
    </row>
    <row r="10" spans="1:12">
      <c r="A10" s="104">
        <v>6</v>
      </c>
      <c r="B10" s="142">
        <f t="shared" si="1"/>
        <v>15</v>
      </c>
      <c r="C10" s="143"/>
      <c r="D10" s="144"/>
      <c r="E10" s="147"/>
      <c r="F10" s="148"/>
      <c r="G10" s="143"/>
      <c r="H10" s="144">
        <v>15</v>
      </c>
      <c r="I10" s="147"/>
      <c r="J10" s="148"/>
      <c r="K10" s="143"/>
      <c r="L10" s="149"/>
    </row>
    <row r="11" spans="1:12">
      <c r="A11" s="104">
        <v>7</v>
      </c>
      <c r="B11" s="142">
        <f t="shared" si="1"/>
        <v>0</v>
      </c>
      <c r="C11" s="143"/>
      <c r="D11" s="144"/>
      <c r="E11" s="147"/>
      <c r="F11" s="148"/>
      <c r="G11" s="143"/>
      <c r="H11" s="144"/>
      <c r="I11" s="147"/>
      <c r="J11" s="148"/>
      <c r="K11" s="143"/>
      <c r="L11" s="149"/>
    </row>
    <row r="12" spans="1:12">
      <c r="A12" s="104">
        <v>8</v>
      </c>
      <c r="B12" s="142">
        <f t="shared" si="1"/>
        <v>0</v>
      </c>
      <c r="C12" s="143"/>
      <c r="D12" s="144"/>
      <c r="E12" s="147"/>
      <c r="F12" s="148"/>
      <c r="G12" s="143"/>
      <c r="H12" s="144"/>
      <c r="I12" s="147"/>
      <c r="J12" s="148"/>
      <c r="K12" s="143"/>
      <c r="L12" s="149"/>
    </row>
    <row r="13" spans="1:12">
      <c r="A13" s="104">
        <v>9</v>
      </c>
      <c r="B13" s="142">
        <f t="shared" si="1"/>
        <v>32</v>
      </c>
      <c r="C13" s="143">
        <v>10</v>
      </c>
      <c r="D13" s="144"/>
      <c r="E13" s="147"/>
      <c r="F13" s="148"/>
      <c r="G13" s="143"/>
      <c r="H13" s="144"/>
      <c r="I13" s="147"/>
      <c r="J13" s="148"/>
      <c r="K13" s="143">
        <v>22</v>
      </c>
      <c r="L13" s="149"/>
    </row>
    <row r="14" spans="1:12">
      <c r="A14" s="104">
        <v>10</v>
      </c>
      <c r="B14" s="142">
        <f t="shared" si="1"/>
        <v>10</v>
      </c>
      <c r="C14" s="143">
        <v>3</v>
      </c>
      <c r="D14" s="144"/>
      <c r="E14" s="147"/>
      <c r="F14" s="148">
        <v>7</v>
      </c>
      <c r="G14" s="143"/>
      <c r="H14" s="144"/>
      <c r="I14" s="147"/>
      <c r="J14" s="148"/>
      <c r="K14" s="143"/>
      <c r="L14" s="149"/>
    </row>
    <row r="15" spans="1:12">
      <c r="A15" s="80">
        <v>11</v>
      </c>
      <c r="B15" s="142">
        <f t="shared" si="1"/>
        <v>0</v>
      </c>
      <c r="C15" s="143"/>
      <c r="D15" s="144"/>
      <c r="E15" s="147"/>
      <c r="F15" s="148"/>
      <c r="G15" s="143"/>
      <c r="H15" s="144"/>
      <c r="I15" s="147"/>
      <c r="J15" s="148"/>
      <c r="K15" s="143"/>
      <c r="L15" s="149"/>
    </row>
    <row r="16" spans="1:12">
      <c r="A16" s="80">
        <v>12</v>
      </c>
      <c r="B16" s="142">
        <f t="shared" si="1"/>
        <v>0</v>
      </c>
      <c r="C16" s="143"/>
      <c r="D16" s="144"/>
      <c r="E16" s="147"/>
      <c r="F16" s="148"/>
      <c r="G16" s="143"/>
      <c r="H16" s="144"/>
      <c r="I16" s="147"/>
      <c r="J16" s="148"/>
      <c r="K16" s="143"/>
      <c r="L16" s="149"/>
    </row>
    <row r="17" spans="1:12">
      <c r="A17" s="104">
        <v>13</v>
      </c>
      <c r="B17" s="142">
        <f t="shared" si="1"/>
        <v>0</v>
      </c>
      <c r="C17" s="143"/>
      <c r="D17" s="144"/>
      <c r="E17" s="147"/>
      <c r="F17" s="148"/>
      <c r="G17" s="143"/>
      <c r="H17" s="144"/>
      <c r="I17" s="147"/>
      <c r="J17" s="148"/>
      <c r="K17" s="143"/>
      <c r="L17" s="149"/>
    </row>
    <row r="18" spans="1:12">
      <c r="A18" s="104">
        <v>14</v>
      </c>
      <c r="B18" s="142">
        <f t="shared" si="1"/>
        <v>0</v>
      </c>
      <c r="C18" s="143"/>
      <c r="D18" s="144"/>
      <c r="E18" s="147"/>
      <c r="F18" s="148"/>
      <c r="G18" s="143"/>
      <c r="H18" s="144"/>
      <c r="I18" s="147"/>
      <c r="J18" s="148"/>
      <c r="K18" s="143"/>
      <c r="L18" s="149"/>
    </row>
    <row r="19" spans="1:12">
      <c r="A19" s="104">
        <v>15</v>
      </c>
      <c r="B19" s="142">
        <f t="shared" si="1"/>
        <v>0</v>
      </c>
      <c r="C19" s="143"/>
      <c r="D19" s="144"/>
      <c r="E19" s="147"/>
      <c r="F19" s="148"/>
      <c r="G19" s="143"/>
      <c r="H19" s="144"/>
      <c r="I19" s="147"/>
      <c r="J19" s="148"/>
      <c r="K19" s="143"/>
      <c r="L19" s="149"/>
    </row>
    <row r="20" spans="1:12">
      <c r="A20" s="104">
        <v>16</v>
      </c>
      <c r="B20" s="142">
        <f t="shared" si="1"/>
        <v>0</v>
      </c>
      <c r="C20" s="143"/>
      <c r="D20" s="144"/>
      <c r="E20" s="147"/>
      <c r="F20" s="148"/>
      <c r="G20" s="143"/>
      <c r="H20" s="144"/>
      <c r="I20" s="147"/>
      <c r="J20" s="148"/>
      <c r="K20" s="143"/>
      <c r="L20" s="149"/>
    </row>
    <row r="21" spans="1:12">
      <c r="A21" s="104">
        <v>17</v>
      </c>
      <c r="B21" s="142">
        <f t="shared" si="1"/>
        <v>9</v>
      </c>
      <c r="C21" s="143"/>
      <c r="D21" s="144"/>
      <c r="E21" s="147"/>
      <c r="F21" s="148"/>
      <c r="G21" s="143"/>
      <c r="H21" s="144"/>
      <c r="I21" s="147"/>
      <c r="J21" s="148">
        <v>9</v>
      </c>
      <c r="K21" s="143"/>
      <c r="L21" s="149"/>
    </row>
    <row r="22" spans="1:12">
      <c r="A22" s="80">
        <v>18</v>
      </c>
      <c r="B22" s="142">
        <f t="shared" si="1"/>
        <v>0</v>
      </c>
      <c r="C22" s="143"/>
      <c r="D22" s="144"/>
      <c r="E22" s="147"/>
      <c r="F22" s="148"/>
      <c r="G22" s="143"/>
      <c r="H22" s="144"/>
      <c r="I22" s="147"/>
      <c r="J22" s="148"/>
      <c r="K22" s="143"/>
      <c r="L22" s="149"/>
    </row>
    <row r="23" spans="1:12">
      <c r="A23" s="80">
        <v>19</v>
      </c>
      <c r="B23" s="142">
        <f t="shared" si="1"/>
        <v>0</v>
      </c>
      <c r="C23" s="143"/>
      <c r="D23" s="144"/>
      <c r="E23" s="147"/>
      <c r="F23" s="148"/>
      <c r="G23" s="143"/>
      <c r="H23" s="144"/>
      <c r="I23" s="147"/>
      <c r="J23" s="148"/>
      <c r="K23" s="143"/>
      <c r="L23" s="149"/>
    </row>
    <row r="24" spans="1:12">
      <c r="A24" s="104">
        <v>20</v>
      </c>
      <c r="B24" s="142">
        <f t="shared" si="1"/>
        <v>0</v>
      </c>
      <c r="C24" s="143"/>
      <c r="D24" s="144"/>
      <c r="E24" s="147"/>
      <c r="F24" s="148"/>
      <c r="G24" s="143"/>
      <c r="H24" s="144"/>
      <c r="I24" s="147"/>
      <c r="J24" s="148"/>
      <c r="K24" s="143"/>
      <c r="L24" s="149"/>
    </row>
    <row r="25" spans="1:12">
      <c r="A25" s="104">
        <v>21</v>
      </c>
      <c r="B25" s="142">
        <f t="shared" si="1"/>
        <v>0</v>
      </c>
      <c r="C25" s="143"/>
      <c r="D25" s="144"/>
      <c r="E25" s="147"/>
      <c r="F25" s="148"/>
      <c r="G25" s="143"/>
      <c r="H25" s="144"/>
      <c r="I25" s="147"/>
      <c r="J25" s="148"/>
      <c r="K25" s="143"/>
      <c r="L25" s="149"/>
    </row>
    <row r="26" spans="1:12">
      <c r="A26" s="104">
        <v>22</v>
      </c>
      <c r="B26" s="142">
        <f t="shared" si="1"/>
        <v>1</v>
      </c>
      <c r="C26" s="143"/>
      <c r="D26" s="144"/>
      <c r="E26" s="147"/>
      <c r="F26" s="148"/>
      <c r="G26" s="143"/>
      <c r="H26" s="144"/>
      <c r="I26" s="147"/>
      <c r="J26" s="148"/>
      <c r="K26" s="143"/>
      <c r="L26" s="149">
        <v>1</v>
      </c>
    </row>
    <row r="27" spans="1:12">
      <c r="A27" s="104">
        <v>23</v>
      </c>
      <c r="B27" s="142">
        <f t="shared" si="1"/>
        <v>0</v>
      </c>
      <c r="C27" s="143"/>
      <c r="D27" s="144"/>
      <c r="E27" s="147"/>
      <c r="F27" s="148"/>
      <c r="G27" s="143"/>
      <c r="H27" s="144"/>
      <c r="I27" s="147"/>
      <c r="J27" s="148"/>
      <c r="K27" s="143"/>
      <c r="L27" s="149"/>
    </row>
    <row r="28" spans="1:12">
      <c r="A28" s="104">
        <v>24</v>
      </c>
      <c r="B28" s="142">
        <f t="shared" si="1"/>
        <v>0</v>
      </c>
      <c r="C28" s="143"/>
      <c r="D28" s="144"/>
      <c r="E28" s="147"/>
      <c r="F28" s="148"/>
      <c r="G28" s="143"/>
      <c r="H28" s="144"/>
      <c r="I28" s="147"/>
      <c r="J28" s="148"/>
      <c r="K28" s="143"/>
      <c r="L28" s="149"/>
    </row>
    <row r="29" spans="1:12">
      <c r="A29" s="80">
        <v>25</v>
      </c>
      <c r="B29" s="142">
        <f t="shared" si="1"/>
        <v>0</v>
      </c>
      <c r="C29" s="143"/>
      <c r="D29" s="144"/>
      <c r="E29" s="147"/>
      <c r="F29" s="148"/>
      <c r="G29" s="143"/>
      <c r="H29" s="144"/>
      <c r="I29" s="147"/>
      <c r="J29" s="148"/>
      <c r="K29" s="143"/>
      <c r="L29" s="149"/>
    </row>
    <row r="30" spans="1:12">
      <c r="A30" s="80">
        <v>26</v>
      </c>
      <c r="B30" s="142">
        <f t="shared" si="1"/>
        <v>0</v>
      </c>
      <c r="C30" s="143"/>
      <c r="D30" s="144"/>
      <c r="E30" s="147"/>
      <c r="F30" s="148"/>
      <c r="G30" s="143"/>
      <c r="H30" s="144"/>
      <c r="I30" s="147"/>
      <c r="J30" s="148"/>
      <c r="K30" s="143"/>
      <c r="L30" s="149"/>
    </row>
    <row r="31" spans="1:12">
      <c r="A31" s="104">
        <v>27</v>
      </c>
      <c r="B31" s="142">
        <f t="shared" si="1"/>
        <v>3</v>
      </c>
      <c r="C31" s="143">
        <v>3</v>
      </c>
      <c r="D31" s="144"/>
      <c r="E31" s="147"/>
      <c r="F31" s="148"/>
      <c r="G31" s="143"/>
      <c r="H31" s="144"/>
      <c r="I31" s="147"/>
      <c r="J31" s="148"/>
      <c r="K31" s="143"/>
      <c r="L31" s="149"/>
    </row>
    <row r="32" spans="1:12">
      <c r="A32" s="104">
        <v>28</v>
      </c>
      <c r="B32" s="142">
        <f t="shared" si="1"/>
        <v>7</v>
      </c>
      <c r="C32" s="143">
        <v>3</v>
      </c>
      <c r="D32" s="144"/>
      <c r="E32" s="147"/>
      <c r="F32" s="148">
        <v>4</v>
      </c>
      <c r="G32" s="143"/>
      <c r="H32" s="144"/>
      <c r="I32" s="147"/>
      <c r="J32" s="148"/>
      <c r="K32" s="143"/>
      <c r="L32" s="149"/>
    </row>
    <row r="33" spans="1:12">
      <c r="A33" s="104">
        <v>29</v>
      </c>
      <c r="B33" s="142">
        <f t="shared" si="1"/>
        <v>0</v>
      </c>
      <c r="C33" s="143"/>
      <c r="D33" s="144"/>
      <c r="E33" s="147"/>
      <c r="F33" s="148"/>
      <c r="G33" s="143"/>
      <c r="H33" s="144"/>
      <c r="I33" s="147"/>
      <c r="J33" s="148"/>
      <c r="K33" s="143"/>
      <c r="L33" s="149"/>
    </row>
    <row r="34" spans="1:12">
      <c r="A34" s="104">
        <v>30</v>
      </c>
      <c r="B34" s="142">
        <f t="shared" si="1"/>
        <v>0</v>
      </c>
      <c r="C34" s="77"/>
      <c r="D34" s="78"/>
      <c r="E34" s="150"/>
      <c r="F34" s="151"/>
      <c r="G34" s="77"/>
      <c r="H34" s="78"/>
      <c r="I34" s="150"/>
      <c r="J34" s="151"/>
      <c r="K34" s="77"/>
      <c r="L34" s="152"/>
    </row>
    <row r="35" spans="1:12">
      <c r="A35" s="104">
        <v>31</v>
      </c>
      <c r="B35" s="142">
        <f t="shared" si="1"/>
        <v>15</v>
      </c>
      <c r="C35" s="181">
        <v>8</v>
      </c>
      <c r="D35" s="95"/>
      <c r="E35" s="153"/>
      <c r="F35" s="154"/>
      <c r="G35" s="94"/>
      <c r="H35" s="95"/>
      <c r="I35" s="153"/>
      <c r="J35" s="154"/>
      <c r="K35" s="181">
        <v>7</v>
      </c>
      <c r="L35" s="155"/>
    </row>
  </sheetData>
  <mergeCells count="13">
    <mergeCell ref="J2:J3"/>
    <mergeCell ref="K2:K3"/>
    <mergeCell ref="L2:L3"/>
    <mergeCell ref="C1:L1"/>
    <mergeCell ref="A2:A3"/>
    <mergeCell ref="B2:B3"/>
    <mergeCell ref="C2:C3"/>
    <mergeCell ref="D2:D3"/>
    <mergeCell ref="E2:E3"/>
    <mergeCell ref="F2:F3"/>
    <mergeCell ref="G2:G3"/>
    <mergeCell ref="H2:H3"/>
    <mergeCell ref="I2:I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O84"/>
  <sheetViews>
    <sheetView tabSelected="1" workbookViewId="0">
      <pane xSplit="8" ySplit="4" topLeftCell="I5" activePane="bottomRight" state="frozen"/>
      <selection sqref="A1:AH1"/>
      <selection pane="topRight" sqref="A1:AH1"/>
      <selection pane="bottomLeft" sqref="A1:AH1"/>
      <selection pane="bottomRight" activeCell="D13" sqref="D13"/>
    </sheetView>
  </sheetViews>
  <sheetFormatPr defaultRowHeight="39.950000000000003" customHeight="1"/>
  <cols>
    <col min="2" max="2" width="13.375" customWidth="1"/>
    <col min="3" max="3" width="10" customWidth="1"/>
    <col min="4" max="4" width="10.75" customWidth="1"/>
    <col min="5" max="5" width="12.75" customWidth="1"/>
    <col min="6" max="6" width="14.875" customWidth="1"/>
    <col min="9" max="9" width="13.375" hidden="1" customWidth="1"/>
    <col min="10" max="14" width="8.125" hidden="1" customWidth="1"/>
    <col min="15" max="16" width="0" hidden="1" customWidth="1"/>
  </cols>
  <sheetData>
    <row r="1" spans="1:15" ht="32.25" customHeight="1">
      <c r="A1" s="228" t="s">
        <v>83</v>
      </c>
      <c r="B1" s="228"/>
      <c r="C1" s="228"/>
      <c r="D1" s="228"/>
      <c r="E1" s="228"/>
      <c r="F1" s="228"/>
      <c r="G1" s="228"/>
    </row>
    <row r="2" spans="1:15" ht="23.25" customHeight="1">
      <c r="A2" s="224" t="s">
        <v>12</v>
      </c>
      <c r="B2" s="224"/>
      <c r="C2" s="224"/>
      <c r="D2" s="224"/>
      <c r="E2" s="224"/>
      <c r="F2" s="224"/>
      <c r="G2" s="224"/>
    </row>
    <row r="3" spans="1:15" ht="41.25" customHeight="1">
      <c r="A3" s="2" t="s">
        <v>2</v>
      </c>
      <c r="B3" s="2" t="s">
        <v>7</v>
      </c>
      <c r="C3" s="2" t="s">
        <v>3</v>
      </c>
      <c r="D3" s="5" t="s">
        <v>13</v>
      </c>
      <c r="E3" s="2" t="s">
        <v>14</v>
      </c>
      <c r="F3" s="2" t="s">
        <v>4</v>
      </c>
      <c r="G3" s="2" t="s">
        <v>5</v>
      </c>
    </row>
    <row r="4" spans="1:15" ht="30.75" customHeight="1" thickBot="1">
      <c r="A4" s="23" t="s">
        <v>84</v>
      </c>
      <c r="B4" s="23" t="s">
        <v>16</v>
      </c>
      <c r="C4" s="127">
        <f>SUM(D4:F4)</f>
        <v>4481</v>
      </c>
      <c r="D4" s="127">
        <f>D5+D13+D21+D29+D37+D45+D53+D61+D69+D77</f>
        <v>367</v>
      </c>
      <c r="E4" s="127">
        <f>E5+E13+E21+E29+E37+E45+E53+E61+E69+E77</f>
        <v>733</v>
      </c>
      <c r="F4" s="127">
        <f>F5+F13+F21+F29+F37+F45+F53+F61+F69+F77</f>
        <v>3381</v>
      </c>
      <c r="G4" s="24"/>
    </row>
    <row r="5" spans="1:15" ht="19.5" customHeight="1">
      <c r="A5" s="229" t="s">
        <v>10</v>
      </c>
      <c r="B5" s="7" t="s">
        <v>6</v>
      </c>
      <c r="C5" s="128">
        <f>SUM(C6:C12)</f>
        <v>0</v>
      </c>
      <c r="D5" s="128">
        <f>SUM(D6:D12)</f>
        <v>0</v>
      </c>
      <c r="E5" s="128">
        <f>SUM(E6:E12)</f>
        <v>0</v>
      </c>
      <c r="F5" s="128">
        <f>SUM(F6:F12)</f>
        <v>0</v>
      </c>
      <c r="G5" s="3"/>
    </row>
    <row r="6" spans="1:15" ht="19.5" customHeight="1">
      <c r="A6" s="219"/>
      <c r="B6" s="6" t="s">
        <v>8</v>
      </c>
      <c r="C6" s="129"/>
      <c r="D6" s="130"/>
      <c r="E6" s="130"/>
      <c r="F6" s="130"/>
      <c r="G6" s="1"/>
    </row>
    <row r="7" spans="1:15" ht="19.5" customHeight="1">
      <c r="A7" s="219"/>
      <c r="B7" s="6" t="s">
        <v>15</v>
      </c>
      <c r="C7" s="129"/>
      <c r="D7" s="130"/>
      <c r="E7" s="130"/>
      <c r="F7" s="130"/>
      <c r="G7" s="1"/>
    </row>
    <row r="8" spans="1:15" ht="19.5" customHeight="1">
      <c r="A8" s="219"/>
      <c r="B8" s="6" t="s">
        <v>9</v>
      </c>
      <c r="C8" s="129"/>
      <c r="D8" s="130"/>
      <c r="E8" s="130"/>
      <c r="F8" s="130"/>
      <c r="G8" s="1"/>
      <c r="K8" t="s">
        <v>63</v>
      </c>
      <c r="L8" t="s">
        <v>64</v>
      </c>
      <c r="M8" t="s">
        <v>65</v>
      </c>
    </row>
    <row r="9" spans="1:15" ht="19.5" customHeight="1">
      <c r="A9" s="219"/>
      <c r="B9" s="22" t="s">
        <v>29</v>
      </c>
      <c r="C9" s="129"/>
      <c r="D9" s="131"/>
      <c r="E9" s="131"/>
      <c r="F9" s="131"/>
      <c r="G9" s="1"/>
      <c r="J9" s="55" t="s">
        <v>57</v>
      </c>
      <c r="K9" s="56">
        <f t="shared" ref="K9:M11" si="0">SUM(D6+D14+D22+D30+D38+D46+D54+D62+D70+D78)</f>
        <v>50</v>
      </c>
      <c r="L9" s="56">
        <f t="shared" si="0"/>
        <v>83</v>
      </c>
      <c r="M9" s="56">
        <f t="shared" si="0"/>
        <v>647</v>
      </c>
      <c r="O9" s="31">
        <f>K9+L9+M9</f>
        <v>780</v>
      </c>
    </row>
    <row r="10" spans="1:15" ht="19.5" customHeight="1">
      <c r="A10" s="219"/>
      <c r="B10" s="22" t="s">
        <v>30</v>
      </c>
      <c r="C10" s="129"/>
      <c r="D10" s="131"/>
      <c r="E10" s="131"/>
      <c r="F10" s="131"/>
      <c r="G10" s="1"/>
      <c r="J10" s="55" t="s">
        <v>56</v>
      </c>
      <c r="K10" s="56">
        <f t="shared" si="0"/>
        <v>85</v>
      </c>
      <c r="L10" s="56">
        <f t="shared" si="0"/>
        <v>126</v>
      </c>
      <c r="M10" s="56">
        <f t="shared" si="0"/>
        <v>1423</v>
      </c>
      <c r="O10" s="31">
        <f t="shared" ref="O10:O15" si="1">K10+L10+M10</f>
        <v>1634</v>
      </c>
    </row>
    <row r="11" spans="1:15" ht="19.5" customHeight="1">
      <c r="A11" s="219"/>
      <c r="B11" s="22" t="s">
        <v>37</v>
      </c>
      <c r="C11" s="129"/>
      <c r="D11" s="130"/>
      <c r="E11" s="130"/>
      <c r="F11" s="130"/>
      <c r="G11" s="1"/>
      <c r="J11" s="55" t="s">
        <v>58</v>
      </c>
      <c r="K11" s="56">
        <f t="shared" si="0"/>
        <v>81</v>
      </c>
      <c r="L11" s="56">
        <f t="shared" si="0"/>
        <v>82</v>
      </c>
      <c r="M11" s="56">
        <f t="shared" si="0"/>
        <v>589</v>
      </c>
      <c r="O11" s="31">
        <f t="shared" si="1"/>
        <v>752</v>
      </c>
    </row>
    <row r="12" spans="1:15" ht="19.5" customHeight="1">
      <c r="A12" s="227"/>
      <c r="B12" s="118" t="s">
        <v>71</v>
      </c>
      <c r="C12" s="129"/>
      <c r="D12" s="131"/>
      <c r="E12" s="131"/>
      <c r="F12" s="131"/>
      <c r="G12" s="117"/>
      <c r="J12" s="55"/>
      <c r="K12" s="56"/>
      <c r="L12" s="56"/>
      <c r="M12" s="56"/>
      <c r="O12" s="31"/>
    </row>
    <row r="13" spans="1:15" ht="19.5" customHeight="1">
      <c r="A13" s="218" t="s">
        <v>11</v>
      </c>
      <c r="B13" s="7" t="s">
        <v>6</v>
      </c>
      <c r="C13" s="128">
        <f>SUM(C14:C20)</f>
        <v>0</v>
      </c>
      <c r="D13" s="128">
        <f>SUM(D14:D20)</f>
        <v>0</v>
      </c>
      <c r="E13" s="128">
        <f>SUM(E14:E20)</f>
        <v>0</v>
      </c>
      <c r="F13" s="128">
        <f>SUM(F14:F20)</f>
        <v>0</v>
      </c>
      <c r="G13" s="1"/>
      <c r="J13" s="55" t="s">
        <v>59</v>
      </c>
      <c r="K13" s="56">
        <f t="shared" ref="K13:M15" si="2">SUM(D9+D17+D25+D33+D41+D49+D57+D65+D73+D81)</f>
        <v>63</v>
      </c>
      <c r="L13" s="56">
        <f t="shared" si="2"/>
        <v>83</v>
      </c>
      <c r="M13" s="56">
        <f t="shared" si="2"/>
        <v>419</v>
      </c>
      <c r="O13" s="31">
        <f t="shared" si="1"/>
        <v>565</v>
      </c>
    </row>
    <row r="14" spans="1:15" ht="19.5" customHeight="1">
      <c r="A14" s="219"/>
      <c r="B14" s="6" t="s">
        <v>8</v>
      </c>
      <c r="C14" s="129"/>
      <c r="D14" s="132"/>
      <c r="E14" s="132"/>
      <c r="F14" s="132"/>
      <c r="G14" s="1"/>
      <c r="J14" s="55" t="s">
        <v>60</v>
      </c>
      <c r="K14" s="56">
        <f t="shared" si="2"/>
        <v>33</v>
      </c>
      <c r="L14" s="56">
        <f t="shared" si="2"/>
        <v>55</v>
      </c>
      <c r="M14" s="56">
        <f t="shared" si="2"/>
        <v>223</v>
      </c>
      <c r="O14" s="31">
        <f t="shared" si="1"/>
        <v>311</v>
      </c>
    </row>
    <row r="15" spans="1:15" ht="19.5" customHeight="1">
      <c r="A15" s="219"/>
      <c r="B15" s="6" t="s">
        <v>15</v>
      </c>
      <c r="C15" s="129"/>
      <c r="D15" s="132"/>
      <c r="E15" s="132"/>
      <c r="F15" s="132"/>
      <c r="G15" s="28"/>
      <c r="J15" s="55" t="s">
        <v>61</v>
      </c>
      <c r="K15" s="56">
        <f t="shared" si="2"/>
        <v>55</v>
      </c>
      <c r="L15" s="56">
        <f t="shared" si="2"/>
        <v>96</v>
      </c>
      <c r="M15" s="56">
        <f t="shared" si="2"/>
        <v>64</v>
      </c>
      <c r="O15" s="31">
        <f t="shared" si="1"/>
        <v>215</v>
      </c>
    </row>
    <row r="16" spans="1:15" ht="19.5" customHeight="1">
      <c r="A16" s="219"/>
      <c r="B16" s="6" t="s">
        <v>9</v>
      </c>
      <c r="C16" s="129"/>
      <c r="D16" s="132"/>
      <c r="E16" s="132"/>
      <c r="F16" s="132"/>
      <c r="G16" s="28"/>
      <c r="J16" t="s">
        <v>62</v>
      </c>
      <c r="K16" s="31"/>
      <c r="L16" s="31">
        <f>E36+E44+E52+E60+E68+E76+E84</f>
        <v>129</v>
      </c>
      <c r="M16" s="31"/>
      <c r="N16" s="31"/>
    </row>
    <row r="17" spans="1:15" ht="19.5" customHeight="1">
      <c r="A17" s="219"/>
      <c r="B17" s="13" t="s">
        <v>29</v>
      </c>
      <c r="C17" s="129"/>
      <c r="D17" s="133"/>
      <c r="E17" s="133"/>
      <c r="F17" s="133"/>
      <c r="G17" s="28"/>
      <c r="I17" s="29"/>
      <c r="J17" s="48"/>
      <c r="K17" s="48">
        <f>SUM(K9:K16)</f>
        <v>367</v>
      </c>
      <c r="L17" s="48">
        <f>SUM(L9:L16)</f>
        <v>654</v>
      </c>
      <c r="M17" s="48">
        <f>SUM(M9:M16)</f>
        <v>3365</v>
      </c>
      <c r="N17" s="31"/>
      <c r="O17" s="31">
        <f>SUM(K17:N17)</f>
        <v>4386</v>
      </c>
    </row>
    <row r="18" spans="1:15" ht="19.5" customHeight="1">
      <c r="A18" s="219"/>
      <c r="B18" s="13" t="s">
        <v>30</v>
      </c>
      <c r="C18" s="129"/>
      <c r="D18" s="133"/>
      <c r="E18" s="133"/>
      <c r="F18" s="133"/>
      <c r="G18" s="28"/>
      <c r="I18" s="41"/>
      <c r="J18" s="48"/>
      <c r="K18" s="48"/>
      <c r="L18" s="48"/>
      <c r="M18" s="48"/>
    </row>
    <row r="19" spans="1:15" ht="19.5" customHeight="1">
      <c r="A19" s="219"/>
      <c r="B19" s="22" t="s">
        <v>37</v>
      </c>
      <c r="C19" s="129"/>
      <c r="D19" s="133"/>
      <c r="E19" s="133"/>
      <c r="F19" s="133"/>
      <c r="G19" s="28"/>
      <c r="I19" s="41"/>
      <c r="J19" s="48"/>
      <c r="K19" s="48"/>
      <c r="L19" s="48"/>
      <c r="M19" s="48"/>
    </row>
    <row r="20" spans="1:15" ht="19.5" customHeight="1">
      <c r="A20" s="227"/>
      <c r="B20" s="107" t="s">
        <v>45</v>
      </c>
      <c r="C20" s="134"/>
      <c r="D20" s="132"/>
      <c r="E20" s="132"/>
      <c r="F20" s="132"/>
      <c r="G20" s="108"/>
      <c r="I20" s="41"/>
      <c r="J20" s="48"/>
      <c r="K20" s="48"/>
      <c r="L20" s="48"/>
      <c r="M20" s="48"/>
    </row>
    <row r="21" spans="1:15" ht="19.5" customHeight="1">
      <c r="A21" s="218" t="s">
        <v>17</v>
      </c>
      <c r="B21" s="27" t="s">
        <v>6</v>
      </c>
      <c r="C21" s="135">
        <f>SUM(C22:C28)</f>
        <v>1468</v>
      </c>
      <c r="D21" s="135">
        <f>SUM(D22:D28)</f>
        <v>129</v>
      </c>
      <c r="E21" s="135">
        <f>SUM(E22:E28)</f>
        <v>290</v>
      </c>
      <c r="F21" s="135">
        <f>SUM(F22:F28)</f>
        <v>1049</v>
      </c>
      <c r="G21" s="191"/>
      <c r="I21" s="41"/>
      <c r="J21" s="41"/>
      <c r="K21" s="51"/>
      <c r="L21" s="41"/>
      <c r="M21" s="41"/>
    </row>
    <row r="22" spans="1:15" ht="19.5" customHeight="1">
      <c r="A22" s="219"/>
      <c r="B22" s="190" t="s">
        <v>8</v>
      </c>
      <c r="C22" s="129">
        <f t="shared" ref="C22:C40" si="3">SUM(D22:F22)</f>
        <v>342</v>
      </c>
      <c r="D22" s="130">
        <f>'5월'!G4</f>
        <v>18</v>
      </c>
      <c r="E22" s="130">
        <f>'5월'!H4</f>
        <v>30</v>
      </c>
      <c r="F22" s="130">
        <f>'5월'!I4</f>
        <v>294</v>
      </c>
      <c r="G22" s="191"/>
      <c r="I22" s="41"/>
      <c r="J22" s="41"/>
      <c r="K22" s="51"/>
      <c r="L22" s="41"/>
      <c r="M22" s="41"/>
    </row>
    <row r="23" spans="1:15" ht="19.5" customHeight="1">
      <c r="A23" s="219"/>
      <c r="B23" s="190" t="s">
        <v>15</v>
      </c>
      <c r="C23" s="129">
        <f t="shared" si="3"/>
        <v>430</v>
      </c>
      <c r="D23" s="130">
        <f>'5월'!K4</f>
        <v>31</v>
      </c>
      <c r="E23" s="130">
        <f>'5월'!L4</f>
        <v>56</v>
      </c>
      <c r="F23" s="130">
        <f>'5월'!M4</f>
        <v>343</v>
      </c>
      <c r="G23" s="191"/>
      <c r="I23" s="38"/>
      <c r="J23" s="41"/>
      <c r="K23" s="51"/>
      <c r="L23" s="41"/>
      <c r="M23" s="41"/>
    </row>
    <row r="24" spans="1:15" ht="19.5" customHeight="1">
      <c r="A24" s="219"/>
      <c r="B24" s="190" t="s">
        <v>9</v>
      </c>
      <c r="C24" s="129">
        <f t="shared" si="3"/>
        <v>249</v>
      </c>
      <c r="D24" s="131">
        <f>'5월'!O4</f>
        <v>28</v>
      </c>
      <c r="E24" s="131">
        <f>'5월'!P4</f>
        <v>26</v>
      </c>
      <c r="F24" s="131">
        <f>'5월'!Q4</f>
        <v>195</v>
      </c>
      <c r="G24" s="191"/>
      <c r="I24" s="38"/>
      <c r="J24" s="41"/>
      <c r="K24" s="51"/>
      <c r="L24" s="41"/>
      <c r="M24" s="41"/>
    </row>
    <row r="25" spans="1:15" ht="19.5" customHeight="1">
      <c r="A25" s="219"/>
      <c r="B25" s="192" t="s">
        <v>29</v>
      </c>
      <c r="C25" s="129">
        <f t="shared" si="3"/>
        <v>184</v>
      </c>
      <c r="D25" s="131">
        <f>'5월'!S4</f>
        <v>18</v>
      </c>
      <c r="E25" s="131">
        <f>'5월'!T4</f>
        <v>29</v>
      </c>
      <c r="F25" s="131">
        <f>'5월'!U4</f>
        <v>137</v>
      </c>
      <c r="G25" s="191"/>
      <c r="I25" s="38"/>
      <c r="J25" s="41"/>
      <c r="K25" s="51"/>
      <c r="L25" s="41"/>
      <c r="M25" s="41"/>
    </row>
    <row r="26" spans="1:15" ht="19.5" customHeight="1">
      <c r="A26" s="219"/>
      <c r="B26" s="192" t="s">
        <v>30</v>
      </c>
      <c r="C26" s="129">
        <f t="shared" si="3"/>
        <v>111</v>
      </c>
      <c r="D26" s="131">
        <f>'5월'!W4</f>
        <v>17</v>
      </c>
      <c r="E26" s="131">
        <f>'5월'!X4</f>
        <v>24</v>
      </c>
      <c r="F26" s="131">
        <f>'5월'!Y4</f>
        <v>70</v>
      </c>
      <c r="G26" s="191"/>
      <c r="I26" s="48"/>
      <c r="J26" s="41"/>
      <c r="K26" s="51"/>
      <c r="L26" s="41"/>
      <c r="M26" s="41"/>
    </row>
    <row r="27" spans="1:15" ht="19.5" customHeight="1">
      <c r="A27" s="219"/>
      <c r="B27" s="39" t="s">
        <v>43</v>
      </c>
      <c r="C27" s="129">
        <f t="shared" si="3"/>
        <v>73</v>
      </c>
      <c r="D27" s="130">
        <f>'5월'!AA4</f>
        <v>17</v>
      </c>
      <c r="E27" s="130">
        <f>'5월'!AB4</f>
        <v>46</v>
      </c>
      <c r="F27" s="130">
        <f>'5월'!AC4</f>
        <v>10</v>
      </c>
      <c r="G27" s="191"/>
      <c r="I27" s="41"/>
      <c r="J27" s="41"/>
      <c r="K27" s="51"/>
      <c r="L27" s="41"/>
      <c r="M27" s="41"/>
    </row>
    <row r="28" spans="1:15" ht="19.5" customHeight="1">
      <c r="A28" s="227"/>
      <c r="B28" s="37" t="s">
        <v>71</v>
      </c>
      <c r="C28" s="129">
        <f t="shared" si="3"/>
        <v>79</v>
      </c>
      <c r="D28" s="131">
        <f>'5월'!AE4</f>
        <v>0</v>
      </c>
      <c r="E28" s="131">
        <f>'5월'!AF4</f>
        <v>79</v>
      </c>
      <c r="F28" s="131">
        <f>'5월'!AG4</f>
        <v>0</v>
      </c>
      <c r="G28" s="191"/>
      <c r="I28" s="41"/>
      <c r="J28" s="41"/>
      <c r="K28" s="51"/>
      <c r="L28" s="41"/>
      <c r="M28" s="41"/>
    </row>
    <row r="29" spans="1:15" ht="19.5" customHeight="1">
      <c r="A29" s="219" t="s">
        <v>18</v>
      </c>
      <c r="B29" s="7" t="s">
        <v>6</v>
      </c>
      <c r="C29" s="128">
        <f>SUM(C30:C36)</f>
        <v>0</v>
      </c>
      <c r="D29" s="128">
        <f>SUM(D30:D36)</f>
        <v>0</v>
      </c>
      <c r="E29" s="128">
        <f>SUM(E30:E36)</f>
        <v>0</v>
      </c>
      <c r="F29" s="128">
        <f>SUM(F30:F36)</f>
        <v>0</v>
      </c>
      <c r="G29" s="189"/>
      <c r="I29" s="41"/>
      <c r="J29" s="45"/>
      <c r="K29" s="41"/>
      <c r="L29" s="41"/>
      <c r="M29" s="41"/>
    </row>
    <row r="30" spans="1:15" ht="19.5" customHeight="1">
      <c r="A30" s="219"/>
      <c r="B30" s="6" t="s">
        <v>8</v>
      </c>
      <c r="C30" s="129">
        <f t="shared" si="3"/>
        <v>0</v>
      </c>
      <c r="D30" s="130">
        <f>'6월'!G4</f>
        <v>0</v>
      </c>
      <c r="E30" s="130">
        <f>'6월'!H4</f>
        <v>0</v>
      </c>
      <c r="F30" s="130">
        <f>'6월'!I4</f>
        <v>0</v>
      </c>
      <c r="G30" s="1"/>
      <c r="I30" s="48"/>
      <c r="J30" s="45"/>
      <c r="K30" s="45"/>
      <c r="L30" s="45"/>
      <c r="M30" s="41"/>
    </row>
    <row r="31" spans="1:15" ht="19.5" customHeight="1">
      <c r="A31" s="219"/>
      <c r="B31" s="6" t="s">
        <v>15</v>
      </c>
      <c r="C31" s="129">
        <f t="shared" ref="C31:C34" si="4">SUM(D31:F31)</f>
        <v>0</v>
      </c>
      <c r="D31" s="130">
        <f>'6월'!K4</f>
        <v>0</v>
      </c>
      <c r="E31" s="130">
        <f>'6월'!L4</f>
        <v>0</v>
      </c>
      <c r="F31" s="130">
        <f>'6월'!M4</f>
        <v>0</v>
      </c>
      <c r="G31" s="1"/>
      <c r="I31" s="48"/>
      <c r="J31" s="45"/>
      <c r="K31" s="45"/>
      <c r="L31" s="45"/>
      <c r="M31" s="41"/>
    </row>
    <row r="32" spans="1:15" ht="19.5" customHeight="1">
      <c r="A32" s="219"/>
      <c r="B32" s="6" t="s">
        <v>9</v>
      </c>
      <c r="C32" s="129">
        <f t="shared" si="4"/>
        <v>0</v>
      </c>
      <c r="D32" s="131">
        <f>'6월'!O4</f>
        <v>0</v>
      </c>
      <c r="E32" s="131">
        <f>'6월'!P4</f>
        <v>0</v>
      </c>
      <c r="F32" s="131">
        <f>'6월'!Q4</f>
        <v>0</v>
      </c>
      <c r="G32" s="1"/>
      <c r="I32" s="48"/>
      <c r="J32" s="45"/>
      <c r="K32" s="45"/>
      <c r="L32" s="45"/>
      <c r="M32" s="41"/>
    </row>
    <row r="33" spans="1:13" ht="19.5" customHeight="1">
      <c r="A33" s="219"/>
      <c r="B33" s="13" t="s">
        <v>29</v>
      </c>
      <c r="C33" s="129">
        <f t="shared" si="4"/>
        <v>0</v>
      </c>
      <c r="D33" s="131">
        <f>'6월'!S4</f>
        <v>0</v>
      </c>
      <c r="E33" s="131">
        <f>'6월'!T4</f>
        <v>0</v>
      </c>
      <c r="F33" s="131">
        <f>'6월'!U4</f>
        <v>0</v>
      </c>
      <c r="G33" s="1"/>
      <c r="I33" s="48"/>
      <c r="J33" s="45"/>
      <c r="K33" s="45"/>
      <c r="L33" s="45"/>
      <c r="M33" s="41"/>
    </row>
    <row r="34" spans="1:13" ht="19.5" customHeight="1">
      <c r="A34" s="219"/>
      <c r="B34" s="37" t="s">
        <v>30</v>
      </c>
      <c r="C34" s="129">
        <f t="shared" si="4"/>
        <v>0</v>
      </c>
      <c r="D34" s="136">
        <f>'6월'!W4</f>
        <v>0</v>
      </c>
      <c r="E34" s="136">
        <f>'6월'!X4</f>
        <v>0</v>
      </c>
      <c r="F34" s="136">
        <f>'6월'!Y4</f>
        <v>0</v>
      </c>
      <c r="G34" s="1"/>
      <c r="I34" s="48"/>
      <c r="J34" s="46"/>
      <c r="K34" s="46"/>
      <c r="L34" s="46"/>
      <c r="M34" s="41"/>
    </row>
    <row r="35" spans="1:13" ht="19.5" customHeight="1">
      <c r="A35" s="219"/>
      <c r="B35" s="39" t="s">
        <v>44</v>
      </c>
      <c r="C35" s="134">
        <f>SUM(D35:F35)</f>
        <v>0</v>
      </c>
      <c r="D35" s="130">
        <f>'6월'!AA4</f>
        <v>0</v>
      </c>
      <c r="E35" s="130">
        <f>'6월'!AB4</f>
        <v>0</v>
      </c>
      <c r="F35" s="130">
        <f>'6월'!AC4</f>
        <v>0</v>
      </c>
      <c r="G35" s="35"/>
      <c r="I35" s="48"/>
      <c r="J35" s="45"/>
      <c r="K35" s="45"/>
      <c r="L35" s="45"/>
      <c r="M35" s="41"/>
    </row>
    <row r="36" spans="1:13" ht="19.5" customHeight="1">
      <c r="A36" s="227"/>
      <c r="B36" s="39" t="s">
        <v>45</v>
      </c>
      <c r="C36" s="134">
        <f>SUM(D36:F36)</f>
        <v>0</v>
      </c>
      <c r="D36" s="130">
        <f>'6월'!AE4</f>
        <v>0</v>
      </c>
      <c r="E36" s="130">
        <f>'6월'!AF4</f>
        <v>0</v>
      </c>
      <c r="F36" s="130">
        <f>'6월'!AG4</f>
        <v>0</v>
      </c>
      <c r="G36" s="35"/>
      <c r="I36" s="31"/>
      <c r="J36" s="42"/>
      <c r="K36" s="42"/>
      <c r="L36" s="42"/>
    </row>
    <row r="37" spans="1:13" ht="19.5" customHeight="1">
      <c r="A37" s="218" t="s">
        <v>35</v>
      </c>
      <c r="B37" s="7" t="s">
        <v>6</v>
      </c>
      <c r="C37" s="128">
        <f>SUM(C38:C44)</f>
        <v>22</v>
      </c>
      <c r="D37" s="128">
        <f>SUM(D38:D44)</f>
        <v>0</v>
      </c>
      <c r="E37" s="128">
        <f>SUM(E38:E44)</f>
        <v>0</v>
      </c>
      <c r="F37" s="128">
        <f>SUM(F38:F44)</f>
        <v>22</v>
      </c>
      <c r="G37" s="33"/>
      <c r="J37" s="48"/>
      <c r="K37" s="31"/>
      <c r="L37" s="31"/>
      <c r="M37" s="31"/>
    </row>
    <row r="38" spans="1:13" ht="19.5" customHeight="1">
      <c r="A38" s="219"/>
      <c r="B38" s="6" t="s">
        <v>8</v>
      </c>
      <c r="C38" s="129">
        <f t="shared" si="3"/>
        <v>0</v>
      </c>
      <c r="D38" s="130">
        <f>'7월'!G4</f>
        <v>0</v>
      </c>
      <c r="E38" s="130">
        <f>'7월'!H4</f>
        <v>0</v>
      </c>
      <c r="F38" s="130">
        <f>'7월'!I4</f>
        <v>0</v>
      </c>
      <c r="G38" s="1"/>
      <c r="H38" s="31"/>
      <c r="I38" s="31"/>
      <c r="J38" s="31"/>
      <c r="K38" s="31"/>
    </row>
    <row r="39" spans="1:13" ht="19.5" customHeight="1">
      <c r="A39" s="219"/>
      <c r="B39" s="6" t="s">
        <v>15</v>
      </c>
      <c r="C39" s="129">
        <f t="shared" si="3"/>
        <v>7</v>
      </c>
      <c r="D39" s="130">
        <f>'7월'!K4</f>
        <v>0</v>
      </c>
      <c r="E39" s="130">
        <f>'7월'!L4</f>
        <v>0</v>
      </c>
      <c r="F39" s="130">
        <f>'7월'!M4</f>
        <v>7</v>
      </c>
      <c r="G39" s="1"/>
      <c r="H39" s="31"/>
      <c r="I39" s="31"/>
      <c r="J39" s="31"/>
      <c r="K39" s="31"/>
    </row>
    <row r="40" spans="1:13" ht="19.5" customHeight="1">
      <c r="A40" s="219"/>
      <c r="B40" s="6" t="s">
        <v>9</v>
      </c>
      <c r="C40" s="129">
        <f t="shared" si="3"/>
        <v>3</v>
      </c>
      <c r="D40" s="130">
        <f>'7월'!O4</f>
        <v>0</v>
      </c>
      <c r="E40" s="130">
        <f>'7월'!P4</f>
        <v>0</v>
      </c>
      <c r="F40" s="130">
        <f>'7월'!Q4</f>
        <v>3</v>
      </c>
      <c r="G40" s="1"/>
      <c r="H40" s="31"/>
      <c r="I40" s="31"/>
      <c r="J40" s="31"/>
      <c r="K40" s="31"/>
    </row>
    <row r="41" spans="1:13" ht="19.5" customHeight="1">
      <c r="A41" s="219"/>
      <c r="B41" s="16" t="s">
        <v>29</v>
      </c>
      <c r="C41" s="129">
        <f t="shared" ref="C41:C43" si="5">SUM(D41:F41)</f>
        <v>6</v>
      </c>
      <c r="D41" s="131">
        <f>'7월'!S4</f>
        <v>0</v>
      </c>
      <c r="E41" s="131">
        <f>'7월'!T4</f>
        <v>0</v>
      </c>
      <c r="F41" s="131">
        <f>'7월'!U4</f>
        <v>6</v>
      </c>
      <c r="G41" s="1"/>
      <c r="H41" s="31"/>
      <c r="I41" s="31"/>
      <c r="J41" s="31"/>
      <c r="K41" s="31"/>
    </row>
    <row r="42" spans="1:13" ht="19.5" customHeight="1">
      <c r="A42" s="219"/>
      <c r="B42" s="16" t="s">
        <v>36</v>
      </c>
      <c r="C42" s="129">
        <f t="shared" si="5"/>
        <v>0</v>
      </c>
      <c r="D42" s="131">
        <f>'7월'!W4</f>
        <v>0</v>
      </c>
      <c r="E42" s="131">
        <f>'7월'!X4</f>
        <v>0</v>
      </c>
      <c r="F42" s="131">
        <f>'7월'!Y4</f>
        <v>0</v>
      </c>
      <c r="G42" s="1"/>
      <c r="H42" s="31"/>
      <c r="I42" s="31"/>
      <c r="J42" s="31"/>
      <c r="K42" s="31"/>
    </row>
    <row r="43" spans="1:13" ht="19.5" customHeight="1">
      <c r="A43" s="219"/>
      <c r="B43" s="36" t="s">
        <v>46</v>
      </c>
      <c r="C43" s="129">
        <f t="shared" si="5"/>
        <v>6</v>
      </c>
      <c r="D43" s="131">
        <f>'7월'!AA4</f>
        <v>0</v>
      </c>
      <c r="E43" s="131">
        <f>'7월'!AB4</f>
        <v>0</v>
      </c>
      <c r="F43" s="131">
        <f>'7월'!AC4</f>
        <v>6</v>
      </c>
      <c r="G43" s="35"/>
      <c r="H43" s="31"/>
      <c r="I43" s="31"/>
      <c r="J43" s="31"/>
      <c r="K43" s="31"/>
    </row>
    <row r="44" spans="1:13" ht="19.5" customHeight="1">
      <c r="A44" s="220"/>
      <c r="B44" s="36" t="s">
        <v>45</v>
      </c>
      <c r="C44" s="129">
        <f>D44+E44+F44</f>
        <v>0</v>
      </c>
      <c r="D44" s="130"/>
      <c r="E44" s="130">
        <f>'7월'!AF4</f>
        <v>0</v>
      </c>
      <c r="F44" s="130"/>
      <c r="G44" s="1"/>
      <c r="H44" s="31"/>
      <c r="I44" s="31"/>
      <c r="J44" s="31"/>
      <c r="K44" s="31"/>
    </row>
    <row r="45" spans="1:13" ht="19.5" customHeight="1">
      <c r="A45" s="218" t="s">
        <v>21</v>
      </c>
      <c r="B45" s="7" t="s">
        <v>6</v>
      </c>
      <c r="C45" s="128">
        <f>SUM(C46:C52)</f>
        <v>768</v>
      </c>
      <c r="D45" s="128">
        <f>SUM(D46:D52)</f>
        <v>58</v>
      </c>
      <c r="E45" s="128">
        <f>SUM(E46:E52)</f>
        <v>47</v>
      </c>
      <c r="F45" s="128">
        <f>SUM(F46:F52)</f>
        <v>663</v>
      </c>
      <c r="G45" s="1"/>
    </row>
    <row r="46" spans="1:13" ht="19.5" customHeight="1">
      <c r="A46" s="219"/>
      <c r="B46" s="6" t="s">
        <v>8</v>
      </c>
      <c r="C46" s="129">
        <f>SUM(D46:F46)</f>
        <v>178</v>
      </c>
      <c r="D46" s="130">
        <f>'8월'!G4</f>
        <v>9</v>
      </c>
      <c r="E46" s="130">
        <f>'8월'!H4</f>
        <v>4</v>
      </c>
      <c r="F46" s="130">
        <f>'8월'!I4</f>
        <v>165</v>
      </c>
      <c r="G46" s="1"/>
    </row>
    <row r="47" spans="1:13" ht="19.5" customHeight="1">
      <c r="A47" s="219"/>
      <c r="B47" s="6" t="s">
        <v>15</v>
      </c>
      <c r="C47" s="129">
        <f t="shared" ref="C47:C48" si="6">SUM(D47:F47)</f>
        <v>276</v>
      </c>
      <c r="D47" s="130">
        <f>'8월'!K4</f>
        <v>8</v>
      </c>
      <c r="E47" s="130">
        <f>'8월'!L4</f>
        <v>6</v>
      </c>
      <c r="F47" s="130">
        <f>'8월'!M4</f>
        <v>262</v>
      </c>
      <c r="G47" s="1"/>
    </row>
    <row r="48" spans="1:13" ht="19.5" customHeight="1">
      <c r="A48" s="219"/>
      <c r="B48" s="6" t="s">
        <v>9</v>
      </c>
      <c r="C48" s="129">
        <f t="shared" si="6"/>
        <v>124</v>
      </c>
      <c r="D48" s="130">
        <f>'8월'!O4</f>
        <v>11</v>
      </c>
      <c r="E48" s="130">
        <f>'8월'!P4</f>
        <v>7</v>
      </c>
      <c r="F48" s="130">
        <f>'8월'!Q4</f>
        <v>106</v>
      </c>
      <c r="G48" s="1"/>
    </row>
    <row r="49" spans="1:7" ht="19.5" customHeight="1">
      <c r="A49" s="219"/>
      <c r="B49" s="16" t="s">
        <v>29</v>
      </c>
      <c r="C49" s="129">
        <f t="shared" ref="C49:C52" si="7">SUM(D49:F49)</f>
        <v>110</v>
      </c>
      <c r="D49" s="131">
        <f>'8월'!S4</f>
        <v>13</v>
      </c>
      <c r="E49" s="131">
        <f>'8월'!T4</f>
        <v>16</v>
      </c>
      <c r="F49" s="131">
        <f>'8월'!U4</f>
        <v>81</v>
      </c>
      <c r="G49" s="1"/>
    </row>
    <row r="50" spans="1:7" ht="19.5" customHeight="1">
      <c r="A50" s="219"/>
      <c r="B50" s="16" t="s">
        <v>36</v>
      </c>
      <c r="C50" s="129">
        <f t="shared" si="7"/>
        <v>45</v>
      </c>
      <c r="D50" s="131">
        <f>'8월'!W4</f>
        <v>5</v>
      </c>
      <c r="E50" s="131">
        <f>'8월'!X4</f>
        <v>4</v>
      </c>
      <c r="F50" s="131">
        <f>'8월'!Y4</f>
        <v>36</v>
      </c>
      <c r="G50" s="1"/>
    </row>
    <row r="51" spans="1:7" ht="19.5" customHeight="1">
      <c r="A51" s="219"/>
      <c r="B51" s="36" t="s">
        <v>46</v>
      </c>
      <c r="C51" s="129">
        <f t="shared" si="7"/>
        <v>31</v>
      </c>
      <c r="D51" s="131">
        <f>'8월'!AA4</f>
        <v>12</v>
      </c>
      <c r="E51" s="131">
        <f>'8월'!AB4</f>
        <v>9</v>
      </c>
      <c r="F51" s="131">
        <f>'8월'!AC4</f>
        <v>10</v>
      </c>
      <c r="G51" s="35"/>
    </row>
    <row r="52" spans="1:7" ht="19.5" customHeight="1">
      <c r="A52" s="220"/>
      <c r="B52" s="36" t="s">
        <v>45</v>
      </c>
      <c r="C52" s="129">
        <f t="shared" si="7"/>
        <v>4</v>
      </c>
      <c r="D52" s="130">
        <f>'8월'!AE4</f>
        <v>0</v>
      </c>
      <c r="E52" s="130">
        <f>'8월'!AF4</f>
        <v>1</v>
      </c>
      <c r="F52" s="130">
        <f>'8월'!AG4</f>
        <v>3</v>
      </c>
      <c r="G52" s="1"/>
    </row>
    <row r="53" spans="1:7" ht="19.5" customHeight="1">
      <c r="A53" s="218" t="s">
        <v>23</v>
      </c>
      <c r="B53" s="7" t="s">
        <v>6</v>
      </c>
      <c r="C53" s="128">
        <f>SUM(C54:C60)</f>
        <v>161</v>
      </c>
      <c r="D53" s="128">
        <f t="shared" ref="D53:F53" si="8">SUM(D54:D60)</f>
        <v>12</v>
      </c>
      <c r="E53" s="128">
        <f>SUM(E54:E60)</f>
        <v>6</v>
      </c>
      <c r="F53" s="128">
        <f t="shared" si="8"/>
        <v>143</v>
      </c>
      <c r="G53" s="1"/>
    </row>
    <row r="54" spans="1:7" ht="19.5" customHeight="1">
      <c r="A54" s="219"/>
      <c r="B54" s="6" t="s">
        <v>8</v>
      </c>
      <c r="C54" s="129">
        <f t="shared" ref="C54:C57" si="9">SUM(D54:F54)</f>
        <v>13</v>
      </c>
      <c r="D54" s="130">
        <f>'9월'!G4</f>
        <v>0</v>
      </c>
      <c r="E54" s="130">
        <f>'9월'!H4</f>
        <v>0</v>
      </c>
      <c r="F54" s="130">
        <f>'9월'!I4</f>
        <v>13</v>
      </c>
      <c r="G54" s="1"/>
    </row>
    <row r="55" spans="1:7" ht="19.5" customHeight="1">
      <c r="A55" s="219"/>
      <c r="B55" s="6" t="s">
        <v>15</v>
      </c>
      <c r="C55" s="129">
        <f t="shared" si="9"/>
        <v>74</v>
      </c>
      <c r="D55" s="130">
        <f>'9월'!K4</f>
        <v>0</v>
      </c>
      <c r="E55" s="130">
        <f>'9월'!L4</f>
        <v>0</v>
      </c>
      <c r="F55" s="130">
        <f>'9월'!M4</f>
        <v>74</v>
      </c>
      <c r="G55" s="1"/>
    </row>
    <row r="56" spans="1:7" ht="19.5" customHeight="1">
      <c r="A56" s="219"/>
      <c r="B56" s="6" t="s">
        <v>9</v>
      </c>
      <c r="C56" s="129">
        <f t="shared" si="9"/>
        <v>18</v>
      </c>
      <c r="D56" s="130">
        <f>'9월'!O4</f>
        <v>0</v>
      </c>
      <c r="E56" s="130">
        <f>'9월'!P4</f>
        <v>0</v>
      </c>
      <c r="F56" s="130">
        <f>'9월'!Q4</f>
        <v>18</v>
      </c>
      <c r="G56" s="1"/>
    </row>
    <row r="57" spans="1:7" ht="19.5" customHeight="1">
      <c r="A57" s="219"/>
      <c r="B57" s="17" t="s">
        <v>29</v>
      </c>
      <c r="C57" s="129">
        <f t="shared" si="9"/>
        <v>29</v>
      </c>
      <c r="D57" s="131">
        <f>'9월'!S4</f>
        <v>4</v>
      </c>
      <c r="E57" s="131">
        <f>'9월'!T4</f>
        <v>0</v>
      </c>
      <c r="F57" s="131">
        <f>'9월'!U4</f>
        <v>25</v>
      </c>
      <c r="G57" s="1"/>
    </row>
    <row r="58" spans="1:7" ht="19.5" customHeight="1">
      <c r="A58" s="219"/>
      <c r="B58" s="17" t="s">
        <v>30</v>
      </c>
      <c r="C58" s="129">
        <f>SUM(D58:F58)</f>
        <v>0</v>
      </c>
      <c r="D58" s="131">
        <f>'9월'!W4</f>
        <v>0</v>
      </c>
      <c r="E58" s="131">
        <f>'9월'!X4</f>
        <v>0</v>
      </c>
      <c r="F58" s="131">
        <f>'9월'!Y4</f>
        <v>0</v>
      </c>
      <c r="G58" s="35"/>
    </row>
    <row r="59" spans="1:7" ht="19.5" customHeight="1">
      <c r="A59" s="219"/>
      <c r="B59" s="17" t="s">
        <v>37</v>
      </c>
      <c r="C59" s="129">
        <f>SUM(D59:F59)</f>
        <v>27</v>
      </c>
      <c r="D59" s="131">
        <f>'9월'!AA4</f>
        <v>8</v>
      </c>
      <c r="E59" s="131">
        <f>'9월'!AB4</f>
        <v>6</v>
      </c>
      <c r="F59" s="131">
        <f>'9월'!AC4</f>
        <v>13</v>
      </c>
      <c r="G59" s="1"/>
    </row>
    <row r="60" spans="1:7" ht="19.5" customHeight="1">
      <c r="A60" s="220"/>
      <c r="B60" s="39" t="s">
        <v>45</v>
      </c>
      <c r="C60" s="134">
        <f>SUM(D60:F60)</f>
        <v>0</v>
      </c>
      <c r="D60" s="130">
        <f>'9월'!AE4</f>
        <v>0</v>
      </c>
      <c r="E60" s="130">
        <f>'9월'!AF4</f>
        <v>0</v>
      </c>
      <c r="F60" s="130">
        <f>'9월'!AG4</f>
        <v>0</v>
      </c>
      <c r="G60" s="1"/>
    </row>
    <row r="61" spans="1:7" ht="19.5" customHeight="1">
      <c r="A61" s="218" t="s">
        <v>24</v>
      </c>
      <c r="B61" s="27" t="s">
        <v>6</v>
      </c>
      <c r="C61" s="135">
        <f>SUM(C62:C68)</f>
        <v>1022</v>
      </c>
      <c r="D61" s="135">
        <f t="shared" ref="D61:F61" si="10">SUM(D62:D68)</f>
        <v>99</v>
      </c>
      <c r="E61" s="135">
        <f t="shared" si="10"/>
        <v>223</v>
      </c>
      <c r="F61" s="135">
        <f t="shared" si="10"/>
        <v>700</v>
      </c>
      <c r="G61" s="1"/>
    </row>
    <row r="62" spans="1:7" ht="19.5" customHeight="1">
      <c r="A62" s="219"/>
      <c r="B62" s="18" t="s">
        <v>8</v>
      </c>
      <c r="C62" s="129">
        <f>SUM(D62:F62)</f>
        <v>55</v>
      </c>
      <c r="D62" s="130">
        <f>'10월'!G4</f>
        <v>16</v>
      </c>
      <c r="E62" s="130">
        <f>'10월'!H4</f>
        <v>39</v>
      </c>
      <c r="F62" s="130">
        <v>0</v>
      </c>
      <c r="G62" s="57"/>
    </row>
    <row r="63" spans="1:7" ht="19.5" customHeight="1">
      <c r="A63" s="219"/>
      <c r="B63" s="18" t="s">
        <v>15</v>
      </c>
      <c r="C63" s="129">
        <f t="shared" ref="C63:C68" si="11">SUM(D63:F63)</f>
        <v>414</v>
      </c>
      <c r="D63" s="130">
        <f>'10월'!K4</f>
        <v>29</v>
      </c>
      <c r="E63" s="130">
        <f>'10월'!L4</f>
        <v>28</v>
      </c>
      <c r="F63" s="130">
        <f>'10월'!M4</f>
        <v>357</v>
      </c>
      <c r="G63" s="1"/>
    </row>
    <row r="64" spans="1:7" ht="19.5" customHeight="1">
      <c r="A64" s="219"/>
      <c r="B64" s="18" t="s">
        <v>9</v>
      </c>
      <c r="C64" s="129">
        <f t="shared" si="11"/>
        <v>202</v>
      </c>
      <c r="D64" s="130">
        <f>'10월'!O4</f>
        <v>19</v>
      </c>
      <c r="E64" s="130">
        <f>'10월'!P4</f>
        <v>25</v>
      </c>
      <c r="F64" s="130">
        <f>'10월'!Q4</f>
        <v>158</v>
      </c>
      <c r="G64" s="1"/>
    </row>
    <row r="65" spans="1:7" ht="19.5" customHeight="1">
      <c r="A65" s="219"/>
      <c r="B65" s="19" t="s">
        <v>29</v>
      </c>
      <c r="C65" s="129">
        <f t="shared" si="11"/>
        <v>130</v>
      </c>
      <c r="D65" s="131">
        <f>'10월'!S4</f>
        <v>16</v>
      </c>
      <c r="E65" s="131">
        <f>'10월'!T4</f>
        <v>17</v>
      </c>
      <c r="F65" s="131">
        <f>'10월'!U4</f>
        <v>97</v>
      </c>
      <c r="G65" s="1"/>
    </row>
    <row r="66" spans="1:7" ht="19.5" customHeight="1">
      <c r="A66" s="219"/>
      <c r="B66" s="19" t="s">
        <v>30</v>
      </c>
      <c r="C66" s="129">
        <f t="shared" si="11"/>
        <v>100</v>
      </c>
      <c r="D66" s="131">
        <f>'10월'!W4</f>
        <v>8</v>
      </c>
      <c r="E66" s="131">
        <f>'10월'!X4</f>
        <v>18</v>
      </c>
      <c r="F66" s="131">
        <f>'10월'!Y4</f>
        <v>74</v>
      </c>
      <c r="G66" s="35"/>
    </row>
    <row r="67" spans="1:7" ht="19.5" customHeight="1">
      <c r="A67" s="219"/>
      <c r="B67" s="17" t="s">
        <v>37</v>
      </c>
      <c r="C67" s="129">
        <f t="shared" si="11"/>
        <v>43</v>
      </c>
      <c r="D67" s="131">
        <f>'10월'!AA4</f>
        <v>11</v>
      </c>
      <c r="E67" s="131">
        <f>'10월'!AB4</f>
        <v>18</v>
      </c>
      <c r="F67" s="131">
        <f>'10월'!AC4</f>
        <v>14</v>
      </c>
      <c r="G67" s="1"/>
    </row>
    <row r="68" spans="1:7" ht="19.5" customHeight="1">
      <c r="A68" s="220"/>
      <c r="B68" s="18" t="s">
        <v>45</v>
      </c>
      <c r="C68" s="129">
        <f t="shared" si="11"/>
        <v>78</v>
      </c>
      <c r="D68" s="130">
        <f>'10월'!AE4</f>
        <v>0</v>
      </c>
      <c r="E68" s="130">
        <f>'10월'!AF4</f>
        <v>78</v>
      </c>
      <c r="F68" s="130">
        <f>'10월'!AG4</f>
        <v>0</v>
      </c>
      <c r="G68" s="1"/>
    </row>
    <row r="69" spans="1:7" ht="19.5" customHeight="1">
      <c r="A69" s="218" t="s">
        <v>25</v>
      </c>
      <c r="B69" s="27" t="s">
        <v>6</v>
      </c>
      <c r="C69" s="135">
        <f>SUM(C70:C76)</f>
        <v>978</v>
      </c>
      <c r="D69" s="135">
        <f t="shared" ref="D69:F69" si="12">SUM(D70:D76)</f>
        <v>65</v>
      </c>
      <c r="E69" s="135">
        <f t="shared" si="12"/>
        <v>167</v>
      </c>
      <c r="F69" s="135">
        <f t="shared" si="12"/>
        <v>746</v>
      </c>
      <c r="G69" s="1"/>
    </row>
    <row r="70" spans="1:7" ht="19.5" customHeight="1">
      <c r="A70" s="219"/>
      <c r="B70" s="6" t="s">
        <v>8</v>
      </c>
      <c r="C70" s="129">
        <f t="shared" ref="C70:C76" si="13">SUM(D70:F70)</f>
        <v>184</v>
      </c>
      <c r="D70" s="130">
        <f>'11월'!G4</f>
        <v>7</v>
      </c>
      <c r="E70" s="130">
        <f>'11월'!H4</f>
        <v>10</v>
      </c>
      <c r="F70" s="130">
        <f>'11월'!I4</f>
        <v>167</v>
      </c>
      <c r="G70" s="1"/>
    </row>
    <row r="71" spans="1:7" ht="19.5" customHeight="1">
      <c r="A71" s="219"/>
      <c r="B71" s="6" t="s">
        <v>15</v>
      </c>
      <c r="C71" s="129">
        <f t="shared" si="13"/>
        <v>386</v>
      </c>
      <c r="D71" s="130">
        <f>'11월'!K4</f>
        <v>17</v>
      </c>
      <c r="E71" s="130">
        <f>'11월'!L4</f>
        <v>36</v>
      </c>
      <c r="F71" s="130">
        <f>'11월'!M4</f>
        <v>333</v>
      </c>
      <c r="G71" s="1"/>
    </row>
    <row r="72" spans="1:7" ht="19.5" customHeight="1">
      <c r="A72" s="219"/>
      <c r="B72" s="6" t="s">
        <v>9</v>
      </c>
      <c r="C72" s="129">
        <f t="shared" si="13"/>
        <v>155</v>
      </c>
      <c r="D72" s="130">
        <f>'11월'!O4</f>
        <v>23</v>
      </c>
      <c r="E72" s="130">
        <f>'11월'!P4</f>
        <v>24</v>
      </c>
      <c r="F72" s="130">
        <f>'11월'!Q4</f>
        <v>108</v>
      </c>
      <c r="G72" s="1"/>
    </row>
    <row r="73" spans="1:7" ht="19.5" customHeight="1">
      <c r="A73" s="219"/>
      <c r="B73" s="17" t="s">
        <v>29</v>
      </c>
      <c r="C73" s="129">
        <f t="shared" si="13"/>
        <v>104</v>
      </c>
      <c r="D73" s="131">
        <f>'11월'!S4</f>
        <v>11</v>
      </c>
      <c r="E73" s="131">
        <f>'11월'!T4</f>
        <v>21</v>
      </c>
      <c r="F73" s="131">
        <f>'11월'!U4</f>
        <v>72</v>
      </c>
      <c r="G73" s="1"/>
    </row>
    <row r="74" spans="1:7" ht="19.5" customHeight="1">
      <c r="A74" s="219"/>
      <c r="B74" s="17" t="s">
        <v>30</v>
      </c>
      <c r="C74" s="129">
        <f t="shared" si="13"/>
        <v>54</v>
      </c>
      <c r="D74" s="131">
        <f>'11월'!W4</f>
        <v>3</v>
      </c>
      <c r="E74" s="131">
        <f>'11월'!X4</f>
        <v>9</v>
      </c>
      <c r="F74" s="131">
        <f>'11월'!Y4</f>
        <v>42</v>
      </c>
      <c r="G74" s="1"/>
    </row>
    <row r="75" spans="1:7" ht="19.5" customHeight="1">
      <c r="A75" s="219"/>
      <c r="B75" s="17" t="s">
        <v>37</v>
      </c>
      <c r="C75" s="129">
        <f t="shared" si="13"/>
        <v>32</v>
      </c>
      <c r="D75" s="131">
        <f>'11월'!AA4</f>
        <v>4</v>
      </c>
      <c r="E75" s="131">
        <f>'11월'!AB4</f>
        <v>17</v>
      </c>
      <c r="F75" s="131">
        <f>'11월'!AC4</f>
        <v>11</v>
      </c>
      <c r="G75" s="35"/>
    </row>
    <row r="76" spans="1:7" ht="19.5" customHeight="1">
      <c r="A76" s="220"/>
      <c r="B76" s="39" t="s">
        <v>45</v>
      </c>
      <c r="C76" s="129">
        <f t="shared" si="13"/>
        <v>63</v>
      </c>
      <c r="D76" s="130">
        <f>'11월'!AE4</f>
        <v>0</v>
      </c>
      <c r="E76" s="130">
        <f>'11월'!AF4</f>
        <v>50</v>
      </c>
      <c r="F76" s="130">
        <f>'11월'!AG4</f>
        <v>13</v>
      </c>
      <c r="G76" s="1"/>
    </row>
    <row r="77" spans="1:7" ht="19.5" customHeight="1">
      <c r="A77" s="221" t="s">
        <v>26</v>
      </c>
      <c r="B77" s="27" t="s">
        <v>6</v>
      </c>
      <c r="C77" s="135">
        <f>SUM(C78:C84)</f>
        <v>59</v>
      </c>
      <c r="D77" s="135">
        <f t="shared" ref="D77:F77" si="14">SUM(D78:D84)</f>
        <v>4</v>
      </c>
      <c r="E77" s="135">
        <f t="shared" si="14"/>
        <v>0</v>
      </c>
      <c r="F77" s="135">
        <f t="shared" si="14"/>
        <v>58</v>
      </c>
      <c r="G77" s="1"/>
    </row>
    <row r="78" spans="1:7" ht="19.5" customHeight="1">
      <c r="A78" s="221"/>
      <c r="B78" s="34" t="s">
        <v>8</v>
      </c>
      <c r="C78" s="134">
        <f t="shared" ref="C78:C82" si="15">SUM(D78:F78)</f>
        <v>8</v>
      </c>
      <c r="D78" s="130">
        <f>'12월'!G4</f>
        <v>0</v>
      </c>
      <c r="E78" s="130">
        <f>'12월'!H4</f>
        <v>0</v>
      </c>
      <c r="F78" s="130">
        <f>'12월'!I4</f>
        <v>8</v>
      </c>
      <c r="G78" s="1"/>
    </row>
    <row r="79" spans="1:7" ht="19.5" customHeight="1">
      <c r="A79" s="221"/>
      <c r="B79" s="34" t="s">
        <v>15</v>
      </c>
      <c r="C79" s="134">
        <f t="shared" si="15"/>
        <v>47</v>
      </c>
      <c r="D79" s="130">
        <f>'12월'!K4</f>
        <v>0</v>
      </c>
      <c r="E79" s="130">
        <f>'12월'!L4</f>
        <v>0</v>
      </c>
      <c r="F79" s="130">
        <f>'12월'!M4</f>
        <v>47</v>
      </c>
      <c r="G79" s="1"/>
    </row>
    <row r="80" spans="1:7" ht="19.5" customHeight="1">
      <c r="A80" s="221"/>
      <c r="B80" s="34" t="s">
        <v>9</v>
      </c>
      <c r="C80" s="134">
        <f t="shared" si="15"/>
        <v>1</v>
      </c>
      <c r="D80" s="130">
        <f>'12월'!O4</f>
        <v>0</v>
      </c>
      <c r="E80" s="130">
        <f>'12월'!P4</f>
        <v>0</v>
      </c>
      <c r="F80" s="130">
        <f>'12월'!Q4</f>
        <v>1</v>
      </c>
      <c r="G80" s="1"/>
    </row>
    <row r="81" spans="1:7" ht="19.5" customHeight="1">
      <c r="A81" s="221"/>
      <c r="B81" s="34" t="s">
        <v>29</v>
      </c>
      <c r="C81" s="134">
        <f t="shared" si="15"/>
        <v>2</v>
      </c>
      <c r="D81" s="130">
        <f>'12월'!S4</f>
        <v>1</v>
      </c>
      <c r="E81" s="130">
        <f>'12월'!T4</f>
        <v>0</v>
      </c>
      <c r="F81" s="130">
        <f>'12월'!U4</f>
        <v>1</v>
      </c>
      <c r="G81" s="1"/>
    </row>
    <row r="82" spans="1:7" ht="19.5" customHeight="1">
      <c r="A82" s="221"/>
      <c r="B82" s="34" t="s">
        <v>30</v>
      </c>
      <c r="C82" s="134">
        <f t="shared" si="15"/>
        <v>1</v>
      </c>
      <c r="D82" s="130">
        <f>'12월'!W4</f>
        <v>0</v>
      </c>
      <c r="E82" s="130">
        <f>'12월'!X4</f>
        <v>0</v>
      </c>
      <c r="F82" s="130">
        <f>'12월'!Y4</f>
        <v>1</v>
      </c>
      <c r="G82" s="1"/>
    </row>
    <row r="83" spans="1:7" ht="19.5" customHeight="1">
      <c r="A83" s="221"/>
      <c r="B83" s="34" t="s">
        <v>37</v>
      </c>
      <c r="C83" s="134">
        <f>SUM(D84:F84)</f>
        <v>0</v>
      </c>
      <c r="D83" s="130">
        <f>'12월'!AA4</f>
        <v>3</v>
      </c>
      <c r="E83" s="130">
        <f>'12월'!AB4</f>
        <v>0</v>
      </c>
      <c r="F83" s="130">
        <f>'12월'!AC4</f>
        <v>0</v>
      </c>
      <c r="G83" s="35"/>
    </row>
    <row r="84" spans="1:7" ht="19.5" customHeight="1">
      <c r="A84" s="222"/>
      <c r="B84" s="39" t="s">
        <v>45</v>
      </c>
      <c r="C84" s="134">
        <f>SUM(D85:F85)</f>
        <v>0</v>
      </c>
      <c r="D84" s="130">
        <f>'12월'!AE4</f>
        <v>0</v>
      </c>
      <c r="E84" s="130">
        <f>'12월'!AF4</f>
        <v>0</v>
      </c>
      <c r="F84" s="130">
        <f>'12월'!AG4</f>
        <v>0</v>
      </c>
      <c r="G84" s="1"/>
    </row>
  </sheetData>
  <mergeCells count="12">
    <mergeCell ref="A77:A84"/>
    <mergeCell ref="A37:A44"/>
    <mergeCell ref="A45:A52"/>
    <mergeCell ref="A53:A60"/>
    <mergeCell ref="A61:A68"/>
    <mergeCell ref="A69:A76"/>
    <mergeCell ref="A1:G1"/>
    <mergeCell ref="A2:G2"/>
    <mergeCell ref="A29:A36"/>
    <mergeCell ref="A13:A20"/>
    <mergeCell ref="A5:A12"/>
    <mergeCell ref="A21:A28"/>
  </mergeCells>
  <phoneticPr fontId="1" type="noConversion"/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L35"/>
  <sheetViews>
    <sheetView workbookViewId="0">
      <selection activeCell="L23" sqref="L23"/>
    </sheetView>
  </sheetViews>
  <sheetFormatPr defaultRowHeight="16.5"/>
  <sheetData>
    <row r="1" spans="1:12">
      <c r="A1" s="32"/>
      <c r="B1" s="195"/>
      <c r="C1" s="222"/>
      <c r="D1" s="222"/>
      <c r="E1" s="222"/>
      <c r="F1" s="222"/>
      <c r="G1" s="222"/>
      <c r="H1" s="222"/>
      <c r="I1" s="222"/>
      <c r="J1" s="222"/>
      <c r="K1" s="222"/>
      <c r="L1" s="222"/>
    </row>
    <row r="2" spans="1:12">
      <c r="A2" s="222" t="s">
        <v>69</v>
      </c>
      <c r="B2" s="244" t="s">
        <v>3</v>
      </c>
      <c r="C2" s="240" t="s">
        <v>75</v>
      </c>
      <c r="D2" s="240" t="s">
        <v>76</v>
      </c>
      <c r="E2" s="240" t="s">
        <v>77</v>
      </c>
      <c r="F2" s="240" t="s">
        <v>74</v>
      </c>
      <c r="G2" s="240" t="s">
        <v>73</v>
      </c>
      <c r="H2" s="240" t="s">
        <v>78</v>
      </c>
      <c r="I2" s="240" t="s">
        <v>79</v>
      </c>
      <c r="J2" s="240" t="s">
        <v>80</v>
      </c>
      <c r="K2" s="240" t="s">
        <v>81</v>
      </c>
      <c r="L2" s="242" t="s">
        <v>82</v>
      </c>
    </row>
    <row r="3" spans="1:12">
      <c r="A3" s="222"/>
      <c r="B3" s="245"/>
      <c r="C3" s="241"/>
      <c r="D3" s="241"/>
      <c r="E3" s="241"/>
      <c r="F3" s="241"/>
      <c r="G3" s="241"/>
      <c r="H3" s="241"/>
      <c r="I3" s="241"/>
      <c r="J3" s="241"/>
      <c r="K3" s="241"/>
      <c r="L3" s="243"/>
    </row>
    <row r="4" spans="1:12">
      <c r="A4" s="71" t="s">
        <v>16</v>
      </c>
      <c r="B4" s="156">
        <f>SUM(C4:L4)</f>
        <v>62</v>
      </c>
      <c r="C4" s="145">
        <f>SUM(C5:C34)</f>
        <v>14</v>
      </c>
      <c r="D4" s="146">
        <f t="shared" ref="D4:L4" si="0">SUM(D5:D34)</f>
        <v>0</v>
      </c>
      <c r="E4" s="179">
        <f t="shared" si="0"/>
        <v>0</v>
      </c>
      <c r="F4" s="145">
        <f t="shared" si="0"/>
        <v>18</v>
      </c>
      <c r="G4" s="145">
        <f t="shared" si="0"/>
        <v>0</v>
      </c>
      <c r="H4" s="145">
        <f t="shared" si="0"/>
        <v>25</v>
      </c>
      <c r="I4" s="145">
        <f t="shared" si="0"/>
        <v>0</v>
      </c>
      <c r="J4" s="145">
        <f t="shared" si="0"/>
        <v>1</v>
      </c>
      <c r="K4" s="145">
        <f t="shared" si="0"/>
        <v>4</v>
      </c>
      <c r="L4" s="145">
        <f t="shared" si="0"/>
        <v>0</v>
      </c>
    </row>
    <row r="5" spans="1:12">
      <c r="A5" s="80">
        <v>1</v>
      </c>
      <c r="B5" s="142">
        <f>SUM(C5:L5)</f>
        <v>0</v>
      </c>
      <c r="C5" s="143"/>
      <c r="D5" s="178"/>
      <c r="E5" s="147"/>
      <c r="F5" s="148"/>
      <c r="G5" s="143"/>
      <c r="H5" s="144"/>
      <c r="I5" s="147"/>
      <c r="J5" s="148"/>
      <c r="K5" s="143"/>
      <c r="L5" s="149"/>
    </row>
    <row r="6" spans="1:12">
      <c r="A6" s="80">
        <v>2</v>
      </c>
      <c r="B6" s="142">
        <f t="shared" ref="B6:B35" si="1">SUM(C6:L6)</f>
        <v>0</v>
      </c>
      <c r="C6" s="143"/>
      <c r="D6" s="144"/>
      <c r="E6" s="147"/>
      <c r="F6" s="148"/>
      <c r="G6" s="143"/>
      <c r="H6" s="144"/>
      <c r="I6" s="147"/>
      <c r="J6" s="148"/>
      <c r="K6" s="143"/>
      <c r="L6" s="149"/>
    </row>
    <row r="7" spans="1:12">
      <c r="A7" s="104">
        <v>3</v>
      </c>
      <c r="B7" s="142">
        <f t="shared" si="1"/>
        <v>0</v>
      </c>
      <c r="C7" s="143"/>
      <c r="D7" s="144"/>
      <c r="E7" s="147"/>
      <c r="F7" s="148"/>
      <c r="G7" s="143"/>
      <c r="H7" s="144"/>
      <c r="I7" s="147"/>
      <c r="J7" s="148"/>
      <c r="K7" s="143"/>
      <c r="L7" s="149"/>
    </row>
    <row r="8" spans="1:12">
      <c r="A8" s="104">
        <v>4</v>
      </c>
      <c r="B8" s="142">
        <f t="shared" si="1"/>
        <v>1</v>
      </c>
      <c r="C8" s="143"/>
      <c r="D8" s="144"/>
      <c r="E8" s="147"/>
      <c r="F8" s="148"/>
      <c r="G8" s="143"/>
      <c r="H8" s="144"/>
      <c r="I8" s="147"/>
      <c r="J8" s="148">
        <v>1</v>
      </c>
      <c r="K8" s="143"/>
      <c r="L8" s="149"/>
    </row>
    <row r="9" spans="1:12">
      <c r="A9" s="104">
        <v>5</v>
      </c>
      <c r="B9" s="142">
        <f t="shared" si="1"/>
        <v>0</v>
      </c>
      <c r="C9" s="143"/>
      <c r="D9" s="144"/>
      <c r="E9" s="147"/>
      <c r="F9" s="148"/>
      <c r="G9" s="143"/>
      <c r="H9" s="144"/>
      <c r="I9" s="147"/>
      <c r="J9" s="148"/>
      <c r="K9" s="143"/>
      <c r="L9" s="149"/>
    </row>
    <row r="10" spans="1:12">
      <c r="A10" s="104">
        <v>6</v>
      </c>
      <c r="B10" s="142">
        <f t="shared" si="1"/>
        <v>0</v>
      </c>
      <c r="C10" s="143"/>
      <c r="D10" s="144"/>
      <c r="E10" s="147"/>
      <c r="F10" s="148"/>
      <c r="G10" s="143"/>
      <c r="H10" s="144"/>
      <c r="I10" s="147"/>
      <c r="J10" s="148"/>
      <c r="K10" s="143"/>
      <c r="L10" s="149"/>
    </row>
    <row r="11" spans="1:12">
      <c r="A11" s="104">
        <v>7</v>
      </c>
      <c r="B11" s="142">
        <f t="shared" si="1"/>
        <v>0</v>
      </c>
      <c r="C11" s="143"/>
      <c r="D11" s="144"/>
      <c r="E11" s="147"/>
      <c r="F11" s="148"/>
      <c r="G11" s="143"/>
      <c r="H11" s="144"/>
      <c r="I11" s="147"/>
      <c r="J11" s="148"/>
      <c r="K11" s="143"/>
      <c r="L11" s="149"/>
    </row>
    <row r="12" spans="1:12">
      <c r="A12" s="80">
        <v>8</v>
      </c>
      <c r="B12" s="142">
        <f t="shared" si="1"/>
        <v>0</v>
      </c>
      <c r="C12" s="143"/>
      <c r="D12" s="144"/>
      <c r="E12" s="147"/>
      <c r="F12" s="148"/>
      <c r="G12" s="143"/>
      <c r="H12" s="144"/>
      <c r="I12" s="147"/>
      <c r="J12" s="148"/>
      <c r="K12" s="143"/>
      <c r="L12" s="149"/>
    </row>
    <row r="13" spans="1:12">
      <c r="A13" s="80">
        <v>9</v>
      </c>
      <c r="B13" s="142">
        <f t="shared" si="1"/>
        <v>0</v>
      </c>
      <c r="C13" s="143"/>
      <c r="D13" s="144"/>
      <c r="E13" s="147"/>
      <c r="F13" s="148"/>
      <c r="G13" s="143"/>
      <c r="H13" s="144"/>
      <c r="I13" s="147"/>
      <c r="J13" s="148"/>
      <c r="K13" s="143"/>
      <c r="L13" s="149"/>
    </row>
    <row r="14" spans="1:12">
      <c r="A14" s="104">
        <v>10</v>
      </c>
      <c r="B14" s="142">
        <f t="shared" si="1"/>
        <v>0</v>
      </c>
      <c r="C14" s="143"/>
      <c r="D14" s="144"/>
      <c r="E14" s="147"/>
      <c r="F14" s="148"/>
      <c r="G14" s="143"/>
      <c r="H14" s="144"/>
      <c r="I14" s="147"/>
      <c r="J14" s="148"/>
      <c r="K14" s="143"/>
      <c r="L14" s="149"/>
    </row>
    <row r="15" spans="1:12">
      <c r="A15" s="104">
        <v>11</v>
      </c>
      <c r="B15" s="142">
        <f t="shared" si="1"/>
        <v>10</v>
      </c>
      <c r="C15" s="143">
        <v>10</v>
      </c>
      <c r="D15" s="144"/>
      <c r="E15" s="147"/>
      <c r="F15" s="148"/>
      <c r="G15" s="143"/>
      <c r="H15" s="144"/>
      <c r="I15" s="147"/>
      <c r="J15" s="148"/>
      <c r="K15" s="143"/>
      <c r="L15" s="149"/>
    </row>
    <row r="16" spans="1:12">
      <c r="A16" s="104">
        <v>12</v>
      </c>
      <c r="B16" s="142">
        <f t="shared" si="1"/>
        <v>0</v>
      </c>
      <c r="C16" s="143"/>
      <c r="D16" s="144"/>
      <c r="E16" s="147"/>
      <c r="F16" s="148"/>
      <c r="G16" s="143"/>
      <c r="H16" s="144"/>
      <c r="I16" s="147"/>
      <c r="J16" s="148"/>
      <c r="K16" s="143"/>
      <c r="L16" s="149"/>
    </row>
    <row r="17" spans="1:12">
      <c r="A17" s="104">
        <v>13</v>
      </c>
      <c r="B17" s="142">
        <f t="shared" si="1"/>
        <v>0</v>
      </c>
      <c r="C17" s="143"/>
      <c r="D17" s="144"/>
      <c r="E17" s="147"/>
      <c r="F17" s="148"/>
      <c r="G17" s="143"/>
      <c r="H17" s="144"/>
      <c r="I17" s="147"/>
      <c r="J17" s="148"/>
      <c r="K17" s="143"/>
      <c r="L17" s="149"/>
    </row>
    <row r="18" spans="1:12">
      <c r="A18" s="104">
        <v>14</v>
      </c>
      <c r="B18" s="142">
        <f t="shared" si="1"/>
        <v>0</v>
      </c>
      <c r="C18" s="143"/>
      <c r="D18" s="144"/>
      <c r="E18" s="147"/>
      <c r="F18" s="148"/>
      <c r="G18" s="143"/>
      <c r="H18" s="144"/>
      <c r="I18" s="147"/>
      <c r="J18" s="148"/>
      <c r="K18" s="143"/>
      <c r="L18" s="149"/>
    </row>
    <row r="19" spans="1:12">
      <c r="A19" s="80">
        <v>15</v>
      </c>
      <c r="B19" s="142">
        <f t="shared" si="1"/>
        <v>0</v>
      </c>
      <c r="C19" s="143"/>
      <c r="D19" s="144"/>
      <c r="E19" s="147"/>
      <c r="F19" s="148"/>
      <c r="G19" s="143"/>
      <c r="H19" s="144"/>
      <c r="I19" s="147"/>
      <c r="J19" s="148"/>
      <c r="K19" s="143"/>
      <c r="L19" s="149"/>
    </row>
    <row r="20" spans="1:12">
      <c r="A20" s="80">
        <v>16</v>
      </c>
      <c r="B20" s="142">
        <f t="shared" si="1"/>
        <v>0</v>
      </c>
      <c r="C20" s="143"/>
      <c r="D20" s="144"/>
      <c r="E20" s="147"/>
      <c r="F20" s="148"/>
      <c r="G20" s="143"/>
      <c r="H20" s="144"/>
      <c r="I20" s="147"/>
      <c r="J20" s="148"/>
      <c r="K20" s="143"/>
      <c r="L20" s="149"/>
    </row>
    <row r="21" spans="1:12">
      <c r="A21" s="80">
        <v>17</v>
      </c>
      <c r="B21" s="142">
        <f t="shared" si="1"/>
        <v>0</v>
      </c>
      <c r="C21" s="143"/>
      <c r="D21" s="144"/>
      <c r="E21" s="147"/>
      <c r="F21" s="148"/>
      <c r="G21" s="143"/>
      <c r="H21" s="144"/>
      <c r="I21" s="147"/>
      <c r="J21" s="148"/>
      <c r="K21" s="143"/>
      <c r="L21" s="149"/>
    </row>
    <row r="22" spans="1:12">
      <c r="A22" s="104">
        <v>18</v>
      </c>
      <c r="B22" s="142">
        <f t="shared" si="1"/>
        <v>0</v>
      </c>
      <c r="C22" s="143"/>
      <c r="D22" s="144"/>
      <c r="E22" s="147"/>
      <c r="F22" s="148"/>
      <c r="G22" s="143"/>
      <c r="H22" s="144"/>
      <c r="I22" s="147"/>
      <c r="J22" s="148"/>
      <c r="K22" s="143"/>
      <c r="L22" s="149"/>
    </row>
    <row r="23" spans="1:12">
      <c r="A23" s="104">
        <v>19</v>
      </c>
      <c r="B23" s="142">
        <f t="shared" si="1"/>
        <v>0</v>
      </c>
      <c r="C23" s="143"/>
      <c r="D23" s="144"/>
      <c r="E23" s="147"/>
      <c r="F23" s="148"/>
      <c r="G23" s="143"/>
      <c r="H23" s="144"/>
      <c r="I23" s="147"/>
      <c r="J23" s="148"/>
      <c r="K23" s="143"/>
      <c r="L23" s="149"/>
    </row>
    <row r="24" spans="1:12">
      <c r="A24" s="104">
        <v>20</v>
      </c>
      <c r="B24" s="142">
        <f t="shared" si="1"/>
        <v>8</v>
      </c>
      <c r="C24" s="143">
        <v>4</v>
      </c>
      <c r="D24" s="144"/>
      <c r="E24" s="147"/>
      <c r="F24" s="148"/>
      <c r="G24" s="143"/>
      <c r="H24" s="144"/>
      <c r="I24" s="147"/>
      <c r="J24" s="148"/>
      <c r="K24" s="143">
        <v>4</v>
      </c>
      <c r="L24" s="149"/>
    </row>
    <row r="25" spans="1:12">
      <c r="A25" s="104">
        <v>21</v>
      </c>
      <c r="B25" s="142">
        <f t="shared" si="1"/>
        <v>0</v>
      </c>
      <c r="C25" s="143"/>
      <c r="D25" s="144"/>
      <c r="E25" s="147"/>
      <c r="F25" s="148"/>
      <c r="G25" s="143"/>
      <c r="H25" s="144"/>
      <c r="I25" s="147"/>
      <c r="J25" s="148"/>
      <c r="K25" s="143"/>
      <c r="L25" s="149"/>
    </row>
    <row r="26" spans="1:12">
      <c r="A26" s="80">
        <v>22</v>
      </c>
      <c r="B26" s="142">
        <f t="shared" si="1"/>
        <v>0</v>
      </c>
      <c r="C26" s="143"/>
      <c r="D26" s="144"/>
      <c r="E26" s="147"/>
      <c r="F26" s="148"/>
      <c r="G26" s="143"/>
      <c r="H26" s="144"/>
      <c r="I26" s="147"/>
      <c r="J26" s="148"/>
      <c r="K26" s="143"/>
      <c r="L26" s="149"/>
    </row>
    <row r="27" spans="1:12">
      <c r="A27" s="80">
        <v>23</v>
      </c>
      <c r="B27" s="142">
        <f t="shared" si="1"/>
        <v>0</v>
      </c>
      <c r="C27" s="143"/>
      <c r="D27" s="144"/>
      <c r="E27" s="147"/>
      <c r="F27" s="148"/>
      <c r="G27" s="143"/>
      <c r="H27" s="144"/>
      <c r="I27" s="147"/>
      <c r="J27" s="148"/>
      <c r="K27" s="143"/>
      <c r="L27" s="149"/>
    </row>
    <row r="28" spans="1:12">
      <c r="A28" s="104">
        <v>24</v>
      </c>
      <c r="B28" s="142">
        <f t="shared" si="1"/>
        <v>0</v>
      </c>
      <c r="C28" s="143"/>
      <c r="D28" s="144"/>
      <c r="E28" s="147"/>
      <c r="F28" s="148"/>
      <c r="G28" s="143"/>
      <c r="H28" s="144"/>
      <c r="I28" s="147"/>
      <c r="J28" s="148"/>
      <c r="K28" s="143"/>
      <c r="L28" s="149"/>
    </row>
    <row r="29" spans="1:12">
      <c r="A29" s="104">
        <v>25</v>
      </c>
      <c r="B29" s="142">
        <f t="shared" si="1"/>
        <v>43</v>
      </c>
      <c r="C29" s="143"/>
      <c r="D29" s="144"/>
      <c r="E29" s="147"/>
      <c r="F29" s="148">
        <v>18</v>
      </c>
      <c r="G29" s="143"/>
      <c r="H29" s="144">
        <v>25</v>
      </c>
      <c r="I29" s="147"/>
      <c r="J29" s="148"/>
      <c r="K29" s="143"/>
      <c r="L29" s="149"/>
    </row>
    <row r="30" spans="1:12">
      <c r="A30" s="104">
        <v>26</v>
      </c>
      <c r="B30" s="142">
        <f t="shared" si="1"/>
        <v>0</v>
      </c>
      <c r="C30" s="143"/>
      <c r="D30" s="144"/>
      <c r="E30" s="147"/>
      <c r="F30" s="148"/>
      <c r="G30" s="143"/>
      <c r="H30" s="144"/>
      <c r="I30" s="147"/>
      <c r="J30" s="148"/>
      <c r="K30" s="143"/>
      <c r="L30" s="149"/>
    </row>
    <row r="31" spans="1:12">
      <c r="A31" s="104">
        <v>27</v>
      </c>
      <c r="B31" s="142">
        <f t="shared" si="1"/>
        <v>0</v>
      </c>
      <c r="C31" s="143"/>
      <c r="D31" s="144"/>
      <c r="E31" s="147"/>
      <c r="F31" s="148"/>
      <c r="G31" s="143"/>
      <c r="H31" s="144"/>
      <c r="I31" s="147"/>
      <c r="J31" s="148"/>
      <c r="K31" s="143"/>
      <c r="L31" s="149"/>
    </row>
    <row r="32" spans="1:12">
      <c r="A32" s="104">
        <v>28</v>
      </c>
      <c r="B32" s="142">
        <f t="shared" si="1"/>
        <v>0</v>
      </c>
      <c r="C32" s="143"/>
      <c r="D32" s="144"/>
      <c r="E32" s="147"/>
      <c r="F32" s="148"/>
      <c r="G32" s="143"/>
      <c r="H32" s="144"/>
      <c r="I32" s="147"/>
      <c r="J32" s="148"/>
      <c r="K32" s="143"/>
      <c r="L32" s="149"/>
    </row>
    <row r="33" spans="1:12">
      <c r="A33" s="80">
        <v>29</v>
      </c>
      <c r="B33" s="142">
        <f t="shared" si="1"/>
        <v>0</v>
      </c>
      <c r="C33" s="143"/>
      <c r="D33" s="144"/>
      <c r="E33" s="147"/>
      <c r="F33" s="148"/>
      <c r="G33" s="143"/>
      <c r="H33" s="144"/>
      <c r="I33" s="147"/>
      <c r="J33" s="148"/>
      <c r="K33" s="143"/>
      <c r="L33" s="149"/>
    </row>
    <row r="34" spans="1:12">
      <c r="A34" s="80">
        <v>30</v>
      </c>
      <c r="B34" s="142">
        <f t="shared" si="1"/>
        <v>0</v>
      </c>
      <c r="C34" s="77"/>
      <c r="D34" s="78"/>
      <c r="E34" s="150"/>
      <c r="F34" s="151"/>
      <c r="G34" s="77"/>
      <c r="H34" s="78"/>
      <c r="I34" s="150"/>
      <c r="J34" s="151"/>
      <c r="K34" s="77"/>
      <c r="L34" s="152"/>
    </row>
    <row r="35" spans="1:12">
      <c r="A35" s="104">
        <v>31</v>
      </c>
      <c r="B35" s="142">
        <f t="shared" si="1"/>
        <v>0</v>
      </c>
      <c r="C35" s="181"/>
      <c r="D35" s="95"/>
      <c r="E35" s="153"/>
      <c r="F35" s="154"/>
      <c r="G35" s="94"/>
      <c r="H35" s="95"/>
      <c r="I35" s="153"/>
      <c r="J35" s="154"/>
      <c r="K35" s="181"/>
      <c r="L35" s="155"/>
    </row>
  </sheetData>
  <mergeCells count="13">
    <mergeCell ref="J2:J3"/>
    <mergeCell ref="K2:K3"/>
    <mergeCell ref="L2:L3"/>
    <mergeCell ref="C1:L1"/>
    <mergeCell ref="A2:A3"/>
    <mergeCell ref="B2:B3"/>
    <mergeCell ref="C2:C3"/>
    <mergeCell ref="D2:D3"/>
    <mergeCell ref="E2:E3"/>
    <mergeCell ref="F2:F3"/>
    <mergeCell ref="G2:G3"/>
    <mergeCell ref="H2:H3"/>
    <mergeCell ref="I2:I3"/>
  </mergeCells>
  <phoneticPr fontId="1" type="noConversion"/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L35"/>
  <sheetViews>
    <sheetView workbookViewId="0">
      <selection activeCell="L23" sqref="L23"/>
    </sheetView>
  </sheetViews>
  <sheetFormatPr defaultRowHeight="16.5"/>
  <sheetData>
    <row r="1" spans="1:12">
      <c r="A1" s="32"/>
      <c r="B1" s="198"/>
      <c r="C1" s="222"/>
      <c r="D1" s="222"/>
      <c r="E1" s="222"/>
      <c r="F1" s="222"/>
      <c r="G1" s="222"/>
      <c r="H1" s="222"/>
      <c r="I1" s="222"/>
      <c r="J1" s="222"/>
      <c r="K1" s="222"/>
      <c r="L1" s="222"/>
    </row>
    <row r="2" spans="1:12">
      <c r="A2" s="222" t="s">
        <v>69</v>
      </c>
      <c r="B2" s="244" t="s">
        <v>3</v>
      </c>
      <c r="C2" s="240" t="s">
        <v>75</v>
      </c>
      <c r="D2" s="240" t="s">
        <v>76</v>
      </c>
      <c r="E2" s="240" t="s">
        <v>77</v>
      </c>
      <c r="F2" s="240" t="s">
        <v>74</v>
      </c>
      <c r="G2" s="240" t="s">
        <v>73</v>
      </c>
      <c r="H2" s="240" t="s">
        <v>78</v>
      </c>
      <c r="I2" s="240" t="s">
        <v>79</v>
      </c>
      <c r="J2" s="240" t="s">
        <v>80</v>
      </c>
      <c r="K2" s="240" t="s">
        <v>81</v>
      </c>
      <c r="L2" s="242" t="s">
        <v>82</v>
      </c>
    </row>
    <row r="3" spans="1:12">
      <c r="A3" s="222"/>
      <c r="B3" s="245"/>
      <c r="C3" s="241"/>
      <c r="D3" s="241"/>
      <c r="E3" s="241"/>
      <c r="F3" s="241"/>
      <c r="G3" s="241"/>
      <c r="H3" s="241"/>
      <c r="I3" s="241"/>
      <c r="J3" s="241"/>
      <c r="K3" s="241"/>
      <c r="L3" s="243"/>
    </row>
    <row r="4" spans="1:12">
      <c r="A4" s="71" t="s">
        <v>16</v>
      </c>
      <c r="B4" s="156">
        <f t="shared" ref="B4:B35" si="0">SUM(C4:L4)</f>
        <v>114</v>
      </c>
      <c r="C4" s="145">
        <f t="shared" ref="C4:L4" si="1">SUM(C5:C34)</f>
        <v>18</v>
      </c>
      <c r="D4" s="146">
        <f t="shared" si="1"/>
        <v>38</v>
      </c>
      <c r="E4" s="179">
        <f t="shared" si="1"/>
        <v>17</v>
      </c>
      <c r="F4" s="145">
        <f t="shared" si="1"/>
        <v>11</v>
      </c>
      <c r="G4" s="145">
        <f t="shared" si="1"/>
        <v>4</v>
      </c>
      <c r="H4" s="145">
        <f t="shared" si="1"/>
        <v>11</v>
      </c>
      <c r="I4" s="145">
        <f t="shared" si="1"/>
        <v>0</v>
      </c>
      <c r="J4" s="145">
        <f t="shared" si="1"/>
        <v>3</v>
      </c>
      <c r="K4" s="145">
        <f t="shared" si="1"/>
        <v>8</v>
      </c>
      <c r="L4" s="145">
        <f t="shared" si="1"/>
        <v>4</v>
      </c>
    </row>
    <row r="5" spans="1:12" s="98" customFormat="1">
      <c r="A5" s="104">
        <v>1</v>
      </c>
      <c r="B5" s="142">
        <f t="shared" si="0"/>
        <v>0</v>
      </c>
      <c r="C5" s="143"/>
      <c r="D5" s="199"/>
      <c r="E5" s="147"/>
      <c r="F5" s="148"/>
      <c r="G5" s="143"/>
      <c r="H5" s="144"/>
      <c r="I5" s="147"/>
      <c r="J5" s="148"/>
      <c r="K5" s="143"/>
      <c r="L5" s="149"/>
    </row>
    <row r="6" spans="1:12" s="98" customFormat="1">
      <c r="A6" s="104">
        <v>2</v>
      </c>
      <c r="B6" s="142">
        <f t="shared" si="0"/>
        <v>0</v>
      </c>
      <c r="C6" s="143"/>
      <c r="D6" s="144"/>
      <c r="E6" s="147"/>
      <c r="F6" s="148"/>
      <c r="G6" s="143"/>
      <c r="H6" s="144"/>
      <c r="I6" s="147"/>
      <c r="J6" s="148"/>
      <c r="K6" s="143"/>
      <c r="L6" s="149"/>
    </row>
    <row r="7" spans="1:12" s="98" customFormat="1">
      <c r="A7" s="104">
        <v>3</v>
      </c>
      <c r="B7" s="142">
        <f t="shared" si="0"/>
        <v>10</v>
      </c>
      <c r="C7" s="143"/>
      <c r="D7" s="144">
        <v>9</v>
      </c>
      <c r="E7" s="147"/>
      <c r="F7" s="148"/>
      <c r="G7" s="143"/>
      <c r="H7" s="144"/>
      <c r="I7" s="147"/>
      <c r="J7" s="148"/>
      <c r="K7" s="143"/>
      <c r="L7" s="149">
        <v>1</v>
      </c>
    </row>
    <row r="8" spans="1:12" s="98" customFormat="1">
      <c r="A8" s="104">
        <v>4</v>
      </c>
      <c r="B8" s="142">
        <f t="shared" si="0"/>
        <v>7</v>
      </c>
      <c r="C8" s="143">
        <v>3</v>
      </c>
      <c r="D8" s="144"/>
      <c r="E8" s="147"/>
      <c r="F8" s="148"/>
      <c r="G8" s="143"/>
      <c r="H8" s="144"/>
      <c r="I8" s="147"/>
      <c r="J8" s="148"/>
      <c r="K8" s="143">
        <v>4</v>
      </c>
      <c r="L8" s="149"/>
    </row>
    <row r="9" spans="1:12" s="81" customFormat="1">
      <c r="A9" s="80">
        <v>5</v>
      </c>
      <c r="B9" s="142">
        <f t="shared" si="0"/>
        <v>0</v>
      </c>
      <c r="C9" s="206"/>
      <c r="D9" s="207"/>
      <c r="E9" s="208"/>
      <c r="F9" s="209"/>
      <c r="G9" s="206"/>
      <c r="H9" s="207"/>
      <c r="I9" s="208"/>
      <c r="J9" s="209"/>
      <c r="K9" s="206"/>
      <c r="L9" s="210"/>
    </row>
    <row r="10" spans="1:12" s="81" customFormat="1">
      <c r="A10" s="80">
        <v>6</v>
      </c>
      <c r="B10" s="142">
        <f t="shared" si="0"/>
        <v>0</v>
      </c>
      <c r="C10" s="206"/>
      <c r="D10" s="207"/>
      <c r="E10" s="208"/>
      <c r="F10" s="209"/>
      <c r="G10" s="206"/>
      <c r="H10" s="207"/>
      <c r="I10" s="208"/>
      <c r="J10" s="209"/>
      <c r="K10" s="206"/>
      <c r="L10" s="210"/>
    </row>
    <row r="11" spans="1:12" s="98" customFormat="1">
      <c r="A11" s="104">
        <v>7</v>
      </c>
      <c r="B11" s="142">
        <f t="shared" si="0"/>
        <v>0</v>
      </c>
      <c r="C11" s="143"/>
      <c r="D11" s="144"/>
      <c r="E11" s="147"/>
      <c r="F11" s="148"/>
      <c r="G11" s="143"/>
      <c r="H11" s="144"/>
      <c r="I11" s="147"/>
      <c r="J11" s="148"/>
      <c r="K11" s="143"/>
      <c r="L11" s="149"/>
    </row>
    <row r="12" spans="1:12" s="98" customFormat="1">
      <c r="A12" s="104">
        <v>8</v>
      </c>
      <c r="B12" s="142">
        <f t="shared" si="0"/>
        <v>0</v>
      </c>
      <c r="C12" s="143"/>
      <c r="D12" s="144"/>
      <c r="E12" s="147"/>
      <c r="F12" s="148"/>
      <c r="G12" s="143"/>
      <c r="H12" s="144"/>
      <c r="I12" s="147"/>
      <c r="J12" s="148"/>
      <c r="K12" s="143"/>
      <c r="L12" s="149"/>
    </row>
    <row r="13" spans="1:12" s="98" customFormat="1">
      <c r="A13" s="104">
        <v>9</v>
      </c>
      <c r="B13" s="142">
        <f t="shared" si="0"/>
        <v>29</v>
      </c>
      <c r="C13" s="143"/>
      <c r="D13" s="144">
        <v>29</v>
      </c>
      <c r="E13" s="147"/>
      <c r="F13" s="148"/>
      <c r="G13" s="143"/>
      <c r="H13" s="144"/>
      <c r="I13" s="147"/>
      <c r="J13" s="148"/>
      <c r="K13" s="143"/>
      <c r="L13" s="149"/>
    </row>
    <row r="14" spans="1:12" s="98" customFormat="1">
      <c r="A14" s="104">
        <v>10</v>
      </c>
      <c r="B14" s="142">
        <f t="shared" si="0"/>
        <v>0</v>
      </c>
      <c r="C14" s="143"/>
      <c r="D14" s="144"/>
      <c r="E14" s="147"/>
      <c r="F14" s="148"/>
      <c r="G14" s="143"/>
      <c r="H14" s="144"/>
      <c r="I14" s="147"/>
      <c r="J14" s="148"/>
      <c r="K14" s="143"/>
      <c r="L14" s="149"/>
    </row>
    <row r="15" spans="1:12" s="98" customFormat="1">
      <c r="A15" s="104">
        <v>11</v>
      </c>
      <c r="B15" s="142">
        <f t="shared" si="0"/>
        <v>0</v>
      </c>
      <c r="C15" s="143"/>
      <c r="D15" s="144"/>
      <c r="E15" s="147"/>
      <c r="F15" s="148"/>
      <c r="G15" s="143"/>
      <c r="H15" s="144"/>
      <c r="I15" s="147"/>
      <c r="J15" s="148"/>
      <c r="K15" s="143"/>
      <c r="L15" s="149"/>
    </row>
    <row r="16" spans="1:12" s="81" customFormat="1">
      <c r="A16" s="80">
        <v>12</v>
      </c>
      <c r="B16" s="142">
        <f t="shared" si="0"/>
        <v>0</v>
      </c>
      <c r="C16" s="206"/>
      <c r="D16" s="207"/>
      <c r="E16" s="208"/>
      <c r="F16" s="209"/>
      <c r="G16" s="206"/>
      <c r="H16" s="207"/>
      <c r="I16" s="208"/>
      <c r="J16" s="209"/>
      <c r="K16" s="206"/>
      <c r="L16" s="210"/>
    </row>
    <row r="17" spans="1:12" s="81" customFormat="1">
      <c r="A17" s="80">
        <v>13</v>
      </c>
      <c r="B17" s="142">
        <f t="shared" si="0"/>
        <v>0</v>
      </c>
      <c r="C17" s="206"/>
      <c r="D17" s="207"/>
      <c r="E17" s="208"/>
      <c r="F17" s="209"/>
      <c r="G17" s="206"/>
      <c r="H17" s="207"/>
      <c r="I17" s="208"/>
      <c r="J17" s="209"/>
      <c r="K17" s="206"/>
      <c r="L17" s="210"/>
    </row>
    <row r="18" spans="1:12" s="98" customFormat="1">
      <c r="A18" s="104">
        <v>14</v>
      </c>
      <c r="B18" s="142">
        <f t="shared" si="0"/>
        <v>3</v>
      </c>
      <c r="C18" s="143"/>
      <c r="D18" s="144"/>
      <c r="E18" s="147"/>
      <c r="F18" s="148"/>
      <c r="G18" s="143"/>
      <c r="H18" s="144"/>
      <c r="I18" s="147"/>
      <c r="J18" s="148"/>
      <c r="K18" s="143"/>
      <c r="L18" s="149">
        <v>3</v>
      </c>
    </row>
    <row r="19" spans="1:12" s="98" customFormat="1">
      <c r="A19" s="104">
        <v>15</v>
      </c>
      <c r="B19" s="142">
        <f t="shared" si="0"/>
        <v>0</v>
      </c>
      <c r="C19" s="143"/>
      <c r="D19" s="144"/>
      <c r="E19" s="147"/>
      <c r="F19" s="148"/>
      <c r="G19" s="143"/>
      <c r="H19" s="144"/>
      <c r="I19" s="147"/>
      <c r="J19" s="148"/>
      <c r="K19" s="143"/>
      <c r="L19" s="149"/>
    </row>
    <row r="20" spans="1:12" s="98" customFormat="1">
      <c r="A20" s="104">
        <v>16</v>
      </c>
      <c r="B20" s="142">
        <f t="shared" si="0"/>
        <v>3</v>
      </c>
      <c r="C20" s="143">
        <v>3</v>
      </c>
      <c r="D20" s="144"/>
      <c r="E20" s="147"/>
      <c r="F20" s="148"/>
      <c r="G20" s="143"/>
      <c r="H20" s="144"/>
      <c r="I20" s="147"/>
      <c r="J20" s="148"/>
      <c r="K20" s="143"/>
      <c r="L20" s="149"/>
    </row>
    <row r="21" spans="1:12" s="98" customFormat="1">
      <c r="A21" s="104">
        <v>17</v>
      </c>
      <c r="B21" s="142">
        <f t="shared" si="0"/>
        <v>7</v>
      </c>
      <c r="C21" s="143"/>
      <c r="D21" s="144"/>
      <c r="E21" s="147"/>
      <c r="F21" s="148"/>
      <c r="G21" s="143"/>
      <c r="H21" s="144"/>
      <c r="I21" s="147"/>
      <c r="J21" s="148">
        <v>3</v>
      </c>
      <c r="K21" s="143">
        <v>4</v>
      </c>
      <c r="L21" s="149"/>
    </row>
    <row r="22" spans="1:12" s="98" customFormat="1">
      <c r="A22" s="104">
        <v>18</v>
      </c>
      <c r="B22" s="142">
        <f t="shared" si="0"/>
        <v>0</v>
      </c>
      <c r="C22" s="143"/>
      <c r="D22" s="144"/>
      <c r="E22" s="147"/>
      <c r="F22" s="148"/>
      <c r="G22" s="143"/>
      <c r="H22" s="144"/>
      <c r="I22" s="147"/>
      <c r="J22" s="148"/>
      <c r="K22" s="143"/>
      <c r="L22" s="149"/>
    </row>
    <row r="23" spans="1:12" s="81" customFormat="1">
      <c r="A23" s="80">
        <v>19</v>
      </c>
      <c r="B23" s="142">
        <f t="shared" si="0"/>
        <v>0</v>
      </c>
      <c r="C23" s="206"/>
      <c r="D23" s="207"/>
      <c r="E23" s="208"/>
      <c r="F23" s="209"/>
      <c r="G23" s="206"/>
      <c r="H23" s="207"/>
      <c r="I23" s="208"/>
      <c r="J23" s="209"/>
      <c r="K23" s="206"/>
      <c r="L23" s="210"/>
    </row>
    <row r="24" spans="1:12" s="81" customFormat="1">
      <c r="A24" s="80">
        <v>20</v>
      </c>
      <c r="B24" s="142">
        <f t="shared" si="0"/>
        <v>0</v>
      </c>
      <c r="C24" s="206"/>
      <c r="D24" s="207"/>
      <c r="E24" s="208"/>
      <c r="F24" s="209"/>
      <c r="G24" s="206"/>
      <c r="H24" s="207"/>
      <c r="I24" s="208"/>
      <c r="J24" s="209"/>
      <c r="K24" s="206"/>
      <c r="L24" s="210"/>
    </row>
    <row r="25" spans="1:12" s="98" customFormat="1">
      <c r="A25" s="104">
        <v>21</v>
      </c>
      <c r="B25" s="142">
        <f t="shared" si="0"/>
        <v>0</v>
      </c>
      <c r="C25" s="143"/>
      <c r="D25" s="144"/>
      <c r="E25" s="147"/>
      <c r="F25" s="148"/>
      <c r="G25" s="143"/>
      <c r="H25" s="144"/>
      <c r="I25" s="147"/>
      <c r="J25" s="148"/>
      <c r="K25" s="143"/>
      <c r="L25" s="149"/>
    </row>
    <row r="26" spans="1:12" s="98" customFormat="1">
      <c r="A26" s="104">
        <v>22</v>
      </c>
      <c r="B26" s="142">
        <f t="shared" si="0"/>
        <v>3</v>
      </c>
      <c r="C26" s="143"/>
      <c r="D26" s="144"/>
      <c r="E26" s="147"/>
      <c r="F26" s="148">
        <v>3</v>
      </c>
      <c r="G26" s="143"/>
      <c r="H26" s="144"/>
      <c r="I26" s="147"/>
      <c r="J26" s="148"/>
      <c r="K26" s="143"/>
      <c r="L26" s="149"/>
    </row>
    <row r="27" spans="1:12" s="98" customFormat="1">
      <c r="A27" s="104">
        <v>23</v>
      </c>
      <c r="B27" s="142">
        <f t="shared" si="0"/>
        <v>4</v>
      </c>
      <c r="C27" s="143">
        <v>4</v>
      </c>
      <c r="D27" s="144"/>
      <c r="E27" s="147"/>
      <c r="F27" s="148"/>
      <c r="G27" s="143"/>
      <c r="H27" s="144"/>
      <c r="I27" s="147"/>
      <c r="J27" s="148"/>
      <c r="K27" s="143"/>
      <c r="L27" s="149"/>
    </row>
    <row r="28" spans="1:12" s="98" customFormat="1">
      <c r="A28" s="104">
        <v>24</v>
      </c>
      <c r="B28" s="142">
        <f t="shared" si="0"/>
        <v>11</v>
      </c>
      <c r="C28" s="143"/>
      <c r="D28" s="144"/>
      <c r="E28" s="147"/>
      <c r="F28" s="148"/>
      <c r="G28" s="143"/>
      <c r="H28" s="144">
        <v>11</v>
      </c>
      <c r="I28" s="147"/>
      <c r="J28" s="148"/>
      <c r="K28" s="143"/>
      <c r="L28" s="149"/>
    </row>
    <row r="29" spans="1:12" s="98" customFormat="1">
      <c r="A29" s="104">
        <v>25</v>
      </c>
      <c r="B29" s="142">
        <f t="shared" si="0"/>
        <v>9</v>
      </c>
      <c r="C29" s="143"/>
      <c r="D29" s="144"/>
      <c r="E29" s="147"/>
      <c r="F29" s="148">
        <v>8</v>
      </c>
      <c r="G29" s="143">
        <v>1</v>
      </c>
      <c r="H29" s="144"/>
      <c r="I29" s="147"/>
      <c r="J29" s="148"/>
      <c r="K29" s="143"/>
      <c r="L29" s="149"/>
    </row>
    <row r="30" spans="1:12" s="81" customFormat="1">
      <c r="A30" s="80">
        <v>26</v>
      </c>
      <c r="B30" s="142">
        <f t="shared" si="0"/>
        <v>0</v>
      </c>
      <c r="C30" s="206"/>
      <c r="D30" s="207"/>
      <c r="E30" s="208"/>
      <c r="F30" s="209"/>
      <c r="G30" s="206"/>
      <c r="H30" s="207"/>
      <c r="I30" s="208"/>
      <c r="J30" s="209"/>
      <c r="K30" s="206"/>
      <c r="L30" s="210"/>
    </row>
    <row r="31" spans="1:12" s="81" customFormat="1">
      <c r="A31" s="80">
        <v>27</v>
      </c>
      <c r="B31" s="142">
        <f t="shared" si="0"/>
        <v>0</v>
      </c>
      <c r="C31" s="206"/>
      <c r="D31" s="207"/>
      <c r="E31" s="208"/>
      <c r="F31" s="209"/>
      <c r="G31" s="206"/>
      <c r="H31" s="207"/>
      <c r="I31" s="208"/>
      <c r="J31" s="209"/>
      <c r="K31" s="206"/>
      <c r="L31" s="210"/>
    </row>
    <row r="32" spans="1:12" s="98" customFormat="1">
      <c r="A32" s="104">
        <v>28</v>
      </c>
      <c r="B32" s="142">
        <f t="shared" si="0"/>
        <v>17</v>
      </c>
      <c r="C32" s="143"/>
      <c r="D32" s="144"/>
      <c r="E32" s="147">
        <v>17</v>
      </c>
      <c r="F32" s="148"/>
      <c r="G32" s="143"/>
      <c r="H32" s="144"/>
      <c r="I32" s="147"/>
      <c r="J32" s="148"/>
      <c r="K32" s="143"/>
      <c r="L32" s="149"/>
    </row>
    <row r="33" spans="1:12" s="98" customFormat="1">
      <c r="A33" s="104">
        <v>29</v>
      </c>
      <c r="B33" s="142">
        <f t="shared" si="0"/>
        <v>11</v>
      </c>
      <c r="C33" s="143">
        <v>8</v>
      </c>
      <c r="D33" s="144"/>
      <c r="E33" s="147"/>
      <c r="F33" s="148"/>
      <c r="G33" s="143">
        <v>3</v>
      </c>
      <c r="H33" s="144"/>
      <c r="I33" s="147"/>
      <c r="J33" s="148"/>
      <c r="K33" s="143"/>
      <c r="L33" s="149"/>
    </row>
    <row r="34" spans="1:12" s="98" customFormat="1">
      <c r="A34" s="104">
        <v>30</v>
      </c>
      <c r="B34" s="142">
        <f t="shared" si="0"/>
        <v>0</v>
      </c>
      <c r="C34" s="100"/>
      <c r="D34" s="101"/>
      <c r="E34" s="200"/>
      <c r="F34" s="201"/>
      <c r="G34" s="100"/>
      <c r="H34" s="101"/>
      <c r="I34" s="200"/>
      <c r="J34" s="201"/>
      <c r="K34" s="100"/>
      <c r="L34" s="202"/>
    </row>
    <row r="35" spans="1:12" s="98" customFormat="1">
      <c r="A35" s="104">
        <v>31</v>
      </c>
      <c r="B35" s="142">
        <f t="shared" si="0"/>
        <v>0</v>
      </c>
      <c r="C35" s="181"/>
      <c r="D35" s="182"/>
      <c r="E35" s="203"/>
      <c r="F35" s="204"/>
      <c r="G35" s="181"/>
      <c r="H35" s="182"/>
      <c r="I35" s="203"/>
      <c r="J35" s="204"/>
      <c r="K35" s="181"/>
      <c r="L35" s="205"/>
    </row>
  </sheetData>
  <mergeCells count="13">
    <mergeCell ref="J2:J3"/>
    <mergeCell ref="K2:K3"/>
    <mergeCell ref="L2:L3"/>
    <mergeCell ref="C1:L1"/>
    <mergeCell ref="A2:A3"/>
    <mergeCell ref="B2:B3"/>
    <mergeCell ref="C2:C3"/>
    <mergeCell ref="D2:D3"/>
    <mergeCell ref="E2:E3"/>
    <mergeCell ref="F2:F3"/>
    <mergeCell ref="G2:G3"/>
    <mergeCell ref="H2:H3"/>
    <mergeCell ref="I2:I3"/>
  </mergeCells>
  <phoneticPr fontId="1" type="noConversion"/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L35"/>
  <sheetViews>
    <sheetView zoomScale="85" zoomScaleNormal="85" workbookViewId="0">
      <selection activeCell="L23" sqref="L23"/>
    </sheetView>
  </sheetViews>
  <sheetFormatPr defaultRowHeight="16.5"/>
  <sheetData>
    <row r="1" spans="1:12">
      <c r="A1" s="32"/>
      <c r="B1" s="212"/>
      <c r="C1" s="222"/>
      <c r="D1" s="222"/>
      <c r="E1" s="222"/>
      <c r="F1" s="222"/>
      <c r="G1" s="222"/>
      <c r="H1" s="222"/>
      <c r="I1" s="222"/>
      <c r="J1" s="222"/>
      <c r="K1" s="222"/>
      <c r="L1" s="222"/>
    </row>
    <row r="2" spans="1:12">
      <c r="A2" s="222" t="s">
        <v>69</v>
      </c>
      <c r="B2" s="244" t="s">
        <v>3</v>
      </c>
      <c r="C2" s="240" t="s">
        <v>75</v>
      </c>
      <c r="D2" s="240" t="s">
        <v>76</v>
      </c>
      <c r="E2" s="240" t="s">
        <v>77</v>
      </c>
      <c r="F2" s="240" t="s">
        <v>74</v>
      </c>
      <c r="G2" s="240" t="s">
        <v>73</v>
      </c>
      <c r="H2" s="240" t="s">
        <v>78</v>
      </c>
      <c r="I2" s="240" t="s">
        <v>79</v>
      </c>
      <c r="J2" s="240" t="s">
        <v>80</v>
      </c>
      <c r="K2" s="240" t="s">
        <v>81</v>
      </c>
      <c r="L2" s="242" t="s">
        <v>82</v>
      </c>
    </row>
    <row r="3" spans="1:12">
      <c r="A3" s="222"/>
      <c r="B3" s="245"/>
      <c r="C3" s="241"/>
      <c r="D3" s="241"/>
      <c r="E3" s="241"/>
      <c r="F3" s="241"/>
      <c r="G3" s="241"/>
      <c r="H3" s="241"/>
      <c r="I3" s="241"/>
      <c r="J3" s="241"/>
      <c r="K3" s="241"/>
      <c r="L3" s="243"/>
    </row>
    <row r="4" spans="1:12">
      <c r="A4" s="71" t="s">
        <v>16</v>
      </c>
      <c r="B4" s="156">
        <f t="shared" ref="B4:B35" si="0">SUM(C4:L4)</f>
        <v>77</v>
      </c>
      <c r="C4" s="145">
        <f t="shared" ref="C4:L4" si="1">SUM(C5:C34)</f>
        <v>3</v>
      </c>
      <c r="D4" s="146">
        <f t="shared" si="1"/>
        <v>0</v>
      </c>
      <c r="E4" s="179">
        <f t="shared" si="1"/>
        <v>3</v>
      </c>
      <c r="F4" s="145">
        <f t="shared" si="1"/>
        <v>19</v>
      </c>
      <c r="G4" s="145">
        <f t="shared" si="1"/>
        <v>30</v>
      </c>
      <c r="H4" s="145">
        <f t="shared" si="1"/>
        <v>3</v>
      </c>
      <c r="I4" s="145">
        <f t="shared" si="1"/>
        <v>0</v>
      </c>
      <c r="J4" s="145">
        <f t="shared" si="1"/>
        <v>0</v>
      </c>
      <c r="K4" s="145">
        <f t="shared" si="1"/>
        <v>12</v>
      </c>
      <c r="L4" s="145">
        <f t="shared" si="1"/>
        <v>7</v>
      </c>
    </row>
    <row r="5" spans="1:12" s="81" customFormat="1">
      <c r="A5" s="80">
        <v>1</v>
      </c>
      <c r="B5" s="142">
        <f t="shared" si="0"/>
        <v>0</v>
      </c>
      <c r="C5" s="206"/>
      <c r="D5" s="213"/>
      <c r="E5" s="208"/>
      <c r="F5" s="209"/>
      <c r="G5" s="206"/>
      <c r="H5" s="207"/>
      <c r="I5" s="208"/>
      <c r="J5" s="209"/>
      <c r="K5" s="206"/>
      <c r="L5" s="210"/>
    </row>
    <row r="6" spans="1:12" s="81" customFormat="1">
      <c r="A6" s="80">
        <v>2</v>
      </c>
      <c r="B6" s="142">
        <f t="shared" si="0"/>
        <v>0</v>
      </c>
      <c r="C6" s="206"/>
      <c r="D6" s="207"/>
      <c r="E6" s="208"/>
      <c r="F6" s="209"/>
      <c r="G6" s="206"/>
      <c r="H6" s="207"/>
      <c r="I6" s="208"/>
      <c r="J6" s="209"/>
      <c r="K6" s="206"/>
      <c r="L6" s="210"/>
    </row>
    <row r="7" spans="1:12" s="81" customFormat="1">
      <c r="A7" s="80">
        <v>3</v>
      </c>
      <c r="B7" s="142">
        <f t="shared" si="0"/>
        <v>0</v>
      </c>
      <c r="C7" s="206"/>
      <c r="D7" s="207"/>
      <c r="E7" s="208"/>
      <c r="F7" s="209"/>
      <c r="G7" s="206"/>
      <c r="H7" s="207"/>
      <c r="I7" s="208"/>
      <c r="J7" s="209"/>
      <c r="K7" s="206"/>
      <c r="L7" s="210"/>
    </row>
    <row r="8" spans="1:12" s="81" customFormat="1">
      <c r="A8" s="80">
        <v>4</v>
      </c>
      <c r="B8" s="142">
        <f t="shared" si="0"/>
        <v>0</v>
      </c>
      <c r="C8" s="206"/>
      <c r="D8" s="207"/>
      <c r="E8" s="208"/>
      <c r="F8" s="209"/>
      <c r="G8" s="206"/>
      <c r="H8" s="207"/>
      <c r="I8" s="208"/>
      <c r="J8" s="209"/>
      <c r="K8" s="206"/>
      <c r="L8" s="210"/>
    </row>
    <row r="9" spans="1:12">
      <c r="A9" s="104">
        <v>5</v>
      </c>
      <c r="B9" s="142">
        <f t="shared" si="0"/>
        <v>0</v>
      </c>
      <c r="C9" s="206"/>
      <c r="D9" s="207"/>
      <c r="E9" s="208"/>
      <c r="F9" s="209"/>
      <c r="G9" s="206"/>
      <c r="H9" s="207"/>
      <c r="I9" s="208"/>
      <c r="J9" s="209"/>
      <c r="K9" s="206"/>
      <c r="L9" s="210"/>
    </row>
    <row r="10" spans="1:12">
      <c r="A10" s="104">
        <v>6</v>
      </c>
      <c r="B10" s="142">
        <f t="shared" si="0"/>
        <v>10</v>
      </c>
      <c r="C10" s="206"/>
      <c r="D10" s="207"/>
      <c r="E10" s="208"/>
      <c r="F10" s="148">
        <v>7</v>
      </c>
      <c r="G10" s="143">
        <v>3</v>
      </c>
      <c r="H10" s="207"/>
      <c r="I10" s="208"/>
      <c r="J10" s="209"/>
      <c r="K10" s="206"/>
      <c r="L10" s="210"/>
    </row>
    <row r="11" spans="1:12">
      <c r="A11" s="104">
        <v>7</v>
      </c>
      <c r="B11" s="142">
        <f t="shared" si="0"/>
        <v>10</v>
      </c>
      <c r="C11" s="143"/>
      <c r="D11" s="144"/>
      <c r="E11" s="147"/>
      <c r="F11" s="148"/>
      <c r="G11" s="143">
        <v>3</v>
      </c>
      <c r="H11" s="144"/>
      <c r="I11" s="147"/>
      <c r="J11" s="148"/>
      <c r="K11" s="143"/>
      <c r="L11" s="149">
        <v>7</v>
      </c>
    </row>
    <row r="12" spans="1:12">
      <c r="A12" s="104">
        <v>8</v>
      </c>
      <c r="B12" s="142">
        <f t="shared" si="0"/>
        <v>10</v>
      </c>
      <c r="C12" s="143"/>
      <c r="D12" s="144"/>
      <c r="E12" s="147"/>
      <c r="F12" s="148"/>
      <c r="G12" s="143">
        <v>4</v>
      </c>
      <c r="H12" s="144"/>
      <c r="I12" s="147"/>
      <c r="J12" s="148"/>
      <c r="K12" s="143">
        <v>6</v>
      </c>
      <c r="L12" s="149"/>
    </row>
    <row r="13" spans="1:12">
      <c r="A13" s="104">
        <v>9</v>
      </c>
      <c r="B13" s="142">
        <f t="shared" si="0"/>
        <v>0</v>
      </c>
      <c r="C13" s="143"/>
      <c r="D13" s="144"/>
      <c r="E13" s="147"/>
      <c r="F13" s="148"/>
      <c r="G13" s="143"/>
      <c r="H13" s="144"/>
      <c r="I13" s="147"/>
      <c r="J13" s="148"/>
      <c r="K13" s="143"/>
      <c r="L13" s="149"/>
    </row>
    <row r="14" spans="1:12" s="81" customFormat="1">
      <c r="A14" s="80">
        <v>10</v>
      </c>
      <c r="B14" s="142">
        <f t="shared" si="0"/>
        <v>0</v>
      </c>
      <c r="C14" s="206"/>
      <c r="D14" s="207"/>
      <c r="E14" s="208"/>
      <c r="F14" s="209"/>
      <c r="G14" s="206"/>
      <c r="H14" s="207"/>
      <c r="I14" s="208"/>
      <c r="J14" s="209"/>
      <c r="K14" s="206"/>
      <c r="L14" s="210"/>
    </row>
    <row r="15" spans="1:12" s="81" customFormat="1">
      <c r="A15" s="80">
        <v>11</v>
      </c>
      <c r="B15" s="142">
        <f t="shared" si="0"/>
        <v>0</v>
      </c>
      <c r="C15" s="206"/>
      <c r="D15" s="207"/>
      <c r="E15" s="208"/>
      <c r="F15" s="209"/>
      <c r="G15" s="206"/>
      <c r="H15" s="207"/>
      <c r="I15" s="208"/>
      <c r="J15" s="209"/>
      <c r="K15" s="206"/>
      <c r="L15" s="210"/>
    </row>
    <row r="16" spans="1:12">
      <c r="A16" s="104">
        <v>12</v>
      </c>
      <c r="B16" s="142">
        <f t="shared" si="0"/>
        <v>1</v>
      </c>
      <c r="C16" s="206"/>
      <c r="D16" s="207"/>
      <c r="E16" s="208"/>
      <c r="F16" s="209"/>
      <c r="G16" s="143">
        <v>1</v>
      </c>
      <c r="H16" s="207"/>
      <c r="I16" s="208"/>
      <c r="J16" s="209"/>
      <c r="K16" s="206"/>
      <c r="L16" s="210"/>
    </row>
    <row r="17" spans="1:12">
      <c r="A17" s="104">
        <v>13</v>
      </c>
      <c r="B17" s="142">
        <f t="shared" si="0"/>
        <v>0</v>
      </c>
      <c r="C17" s="206"/>
      <c r="D17" s="207"/>
      <c r="E17" s="208"/>
      <c r="F17" s="209"/>
      <c r="G17" s="206"/>
      <c r="H17" s="207"/>
      <c r="I17" s="208"/>
      <c r="J17" s="209"/>
      <c r="K17" s="206"/>
      <c r="L17" s="210"/>
    </row>
    <row r="18" spans="1:12">
      <c r="A18" s="104">
        <v>14</v>
      </c>
      <c r="B18" s="142">
        <f t="shared" si="0"/>
        <v>6</v>
      </c>
      <c r="C18" s="143">
        <v>3</v>
      </c>
      <c r="D18" s="144"/>
      <c r="E18" s="147"/>
      <c r="F18" s="148"/>
      <c r="G18" s="143">
        <v>3</v>
      </c>
      <c r="H18" s="144"/>
      <c r="I18" s="147"/>
      <c r="J18" s="148"/>
      <c r="K18" s="143"/>
      <c r="L18" s="149"/>
    </row>
    <row r="19" spans="1:12">
      <c r="A19" s="104">
        <v>15</v>
      </c>
      <c r="B19" s="142">
        <f t="shared" si="0"/>
        <v>0</v>
      </c>
      <c r="C19" s="143"/>
      <c r="D19" s="144"/>
      <c r="E19" s="147"/>
      <c r="F19" s="148"/>
      <c r="G19" s="143"/>
      <c r="H19" s="144"/>
      <c r="I19" s="147"/>
      <c r="J19" s="148"/>
      <c r="K19" s="143"/>
      <c r="L19" s="149"/>
    </row>
    <row r="20" spans="1:12">
      <c r="A20" s="104">
        <v>16</v>
      </c>
      <c r="B20" s="142">
        <f t="shared" si="0"/>
        <v>6</v>
      </c>
      <c r="C20" s="143"/>
      <c r="D20" s="144"/>
      <c r="E20" s="147"/>
      <c r="F20" s="148"/>
      <c r="G20" s="143"/>
      <c r="H20" s="144"/>
      <c r="I20" s="147"/>
      <c r="J20" s="148"/>
      <c r="K20" s="143">
        <v>6</v>
      </c>
      <c r="L20" s="149"/>
    </row>
    <row r="21" spans="1:12" s="81" customFormat="1">
      <c r="A21" s="80">
        <v>17</v>
      </c>
      <c r="B21" s="142">
        <f t="shared" si="0"/>
        <v>0</v>
      </c>
      <c r="C21" s="206"/>
      <c r="D21" s="207"/>
      <c r="E21" s="208"/>
      <c r="F21" s="209"/>
      <c r="G21" s="206"/>
      <c r="H21" s="207"/>
      <c r="I21" s="208"/>
      <c r="J21" s="209"/>
      <c r="K21" s="206"/>
      <c r="L21" s="210"/>
    </row>
    <row r="22" spans="1:12" s="81" customFormat="1">
      <c r="A22" s="80">
        <v>18</v>
      </c>
      <c r="B22" s="142">
        <f t="shared" si="0"/>
        <v>0</v>
      </c>
      <c r="C22" s="206"/>
      <c r="D22" s="207"/>
      <c r="E22" s="208"/>
      <c r="F22" s="209"/>
      <c r="G22" s="206"/>
      <c r="H22" s="207"/>
      <c r="I22" s="208"/>
      <c r="J22" s="209"/>
      <c r="K22" s="206"/>
      <c r="L22" s="210"/>
    </row>
    <row r="23" spans="1:12">
      <c r="A23" s="104">
        <v>19</v>
      </c>
      <c r="B23" s="142">
        <f t="shared" si="0"/>
        <v>5</v>
      </c>
      <c r="C23" s="206"/>
      <c r="D23" s="207"/>
      <c r="E23" s="147">
        <v>3</v>
      </c>
      <c r="F23" s="148"/>
      <c r="G23" s="143">
        <v>2</v>
      </c>
      <c r="H23" s="207"/>
      <c r="I23" s="208"/>
      <c r="J23" s="209"/>
      <c r="K23" s="206"/>
      <c r="L23" s="210"/>
    </row>
    <row r="24" spans="1:12">
      <c r="A24" s="104">
        <v>20</v>
      </c>
      <c r="B24" s="142">
        <f t="shared" si="0"/>
        <v>2</v>
      </c>
      <c r="C24" s="206"/>
      <c r="D24" s="207"/>
      <c r="E24" s="208"/>
      <c r="F24" s="148">
        <v>2</v>
      </c>
      <c r="G24" s="206"/>
      <c r="H24" s="207"/>
      <c r="I24" s="208"/>
      <c r="J24" s="209"/>
      <c r="K24" s="206"/>
      <c r="L24" s="210"/>
    </row>
    <row r="25" spans="1:12">
      <c r="A25" s="104">
        <v>21</v>
      </c>
      <c r="B25" s="142">
        <f t="shared" si="0"/>
        <v>15</v>
      </c>
      <c r="C25" s="143"/>
      <c r="D25" s="144"/>
      <c r="E25" s="147"/>
      <c r="F25" s="148">
        <v>9</v>
      </c>
      <c r="G25" s="143">
        <v>3</v>
      </c>
      <c r="H25" s="144">
        <v>3</v>
      </c>
      <c r="I25" s="147"/>
      <c r="J25" s="148"/>
      <c r="K25" s="143"/>
      <c r="L25" s="149"/>
    </row>
    <row r="26" spans="1:12">
      <c r="A26" s="104">
        <v>22</v>
      </c>
      <c r="B26" s="142">
        <f t="shared" si="0"/>
        <v>1</v>
      </c>
      <c r="C26" s="143"/>
      <c r="D26" s="144"/>
      <c r="E26" s="147"/>
      <c r="F26" s="148"/>
      <c r="G26" s="143">
        <v>1</v>
      </c>
      <c r="H26" s="144"/>
      <c r="I26" s="147"/>
      <c r="J26" s="148"/>
      <c r="K26" s="143"/>
      <c r="L26" s="149"/>
    </row>
    <row r="27" spans="1:12">
      <c r="A27" s="104">
        <v>23</v>
      </c>
      <c r="B27" s="142">
        <f t="shared" si="0"/>
        <v>1</v>
      </c>
      <c r="C27" s="143"/>
      <c r="D27" s="144"/>
      <c r="E27" s="147"/>
      <c r="F27" s="148">
        <v>1</v>
      </c>
      <c r="G27" s="143"/>
      <c r="H27" s="144"/>
      <c r="I27" s="147"/>
      <c r="J27" s="148"/>
      <c r="K27" s="143"/>
      <c r="L27" s="149"/>
    </row>
    <row r="28" spans="1:12" s="81" customFormat="1">
      <c r="A28" s="80">
        <v>24</v>
      </c>
      <c r="B28" s="142">
        <f t="shared" si="0"/>
        <v>0</v>
      </c>
      <c r="C28" s="206"/>
      <c r="D28" s="207"/>
      <c r="E28" s="208"/>
      <c r="F28" s="209"/>
      <c r="G28" s="206"/>
      <c r="H28" s="207"/>
      <c r="I28" s="208"/>
      <c r="J28" s="209"/>
      <c r="K28" s="206"/>
      <c r="L28" s="210"/>
    </row>
    <row r="29" spans="1:12" s="81" customFormat="1">
      <c r="A29" s="80">
        <v>25</v>
      </c>
      <c r="B29" s="142">
        <f t="shared" si="0"/>
        <v>0</v>
      </c>
      <c r="C29" s="206"/>
      <c r="D29" s="207"/>
      <c r="E29" s="208"/>
      <c r="F29" s="209"/>
      <c r="G29" s="206"/>
      <c r="H29" s="207"/>
      <c r="I29" s="208"/>
      <c r="J29" s="209"/>
      <c r="K29" s="206"/>
      <c r="L29" s="210"/>
    </row>
    <row r="30" spans="1:12">
      <c r="A30" s="104">
        <v>26</v>
      </c>
      <c r="B30" s="142">
        <f t="shared" si="0"/>
        <v>6</v>
      </c>
      <c r="C30" s="206"/>
      <c r="D30" s="207"/>
      <c r="E30" s="208"/>
      <c r="F30" s="209"/>
      <c r="G30" s="143">
        <v>6</v>
      </c>
      <c r="H30" s="207"/>
      <c r="I30" s="208"/>
      <c r="J30" s="209"/>
      <c r="K30" s="206"/>
      <c r="L30" s="210"/>
    </row>
    <row r="31" spans="1:12">
      <c r="A31" s="104">
        <v>27</v>
      </c>
      <c r="B31" s="142">
        <f t="shared" si="0"/>
        <v>0</v>
      </c>
      <c r="C31" s="206"/>
      <c r="D31" s="207"/>
      <c r="E31" s="208"/>
      <c r="F31" s="209"/>
      <c r="G31" s="206"/>
      <c r="H31" s="207"/>
      <c r="I31" s="208"/>
      <c r="J31" s="209"/>
      <c r="K31" s="206"/>
      <c r="L31" s="210"/>
    </row>
    <row r="32" spans="1:12">
      <c r="A32" s="104">
        <v>28</v>
      </c>
      <c r="B32" s="142">
        <f t="shared" si="0"/>
        <v>0</v>
      </c>
      <c r="C32" s="143"/>
      <c r="D32" s="144"/>
      <c r="E32" s="147"/>
      <c r="F32" s="148"/>
      <c r="G32" s="143"/>
      <c r="H32" s="144"/>
      <c r="I32" s="147"/>
      <c r="J32" s="148"/>
      <c r="K32" s="143"/>
      <c r="L32" s="149"/>
    </row>
    <row r="33" spans="1:12">
      <c r="A33" s="104">
        <v>29</v>
      </c>
      <c r="B33" s="142">
        <f t="shared" si="0"/>
        <v>0</v>
      </c>
      <c r="C33" s="143"/>
      <c r="D33" s="144"/>
      <c r="E33" s="147"/>
      <c r="F33" s="148"/>
      <c r="G33" s="143"/>
      <c r="H33" s="144"/>
      <c r="I33" s="147"/>
      <c r="J33" s="148"/>
      <c r="K33" s="143"/>
      <c r="L33" s="149"/>
    </row>
    <row r="34" spans="1:12">
      <c r="A34" s="104">
        <v>30</v>
      </c>
      <c r="B34" s="142">
        <f t="shared" si="0"/>
        <v>4</v>
      </c>
      <c r="C34" s="100"/>
      <c r="D34" s="101"/>
      <c r="E34" s="200"/>
      <c r="F34" s="201"/>
      <c r="G34" s="100">
        <v>4</v>
      </c>
      <c r="H34" s="101"/>
      <c r="I34" s="200"/>
      <c r="J34" s="201"/>
      <c r="K34" s="100"/>
      <c r="L34" s="202"/>
    </row>
    <row r="35" spans="1:12" s="81" customFormat="1" ht="15.75" customHeight="1">
      <c r="A35" s="80">
        <v>31</v>
      </c>
      <c r="B35" s="142">
        <f t="shared" si="0"/>
        <v>0</v>
      </c>
      <c r="C35" s="94"/>
      <c r="D35" s="95"/>
      <c r="E35" s="153"/>
      <c r="F35" s="154"/>
      <c r="G35" s="94"/>
      <c r="H35" s="95"/>
      <c r="I35" s="153"/>
      <c r="J35" s="154"/>
      <c r="K35" s="94"/>
      <c r="L35" s="155"/>
    </row>
  </sheetData>
  <mergeCells count="13">
    <mergeCell ref="L2:L3"/>
    <mergeCell ref="C1:L1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</mergeCells>
  <phoneticPr fontId="1" type="noConversion"/>
  <pageMargins left="0.7" right="0.7" top="0.75" bottom="0.75" header="0.3" footer="0.3"/>
  <pageSetup paperSize="9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L35"/>
  <sheetViews>
    <sheetView zoomScale="85" zoomScaleNormal="85" workbookViewId="0">
      <selection activeCell="H27" sqref="H27"/>
    </sheetView>
  </sheetViews>
  <sheetFormatPr defaultRowHeight="16.5"/>
  <sheetData>
    <row r="1" spans="1:12">
      <c r="A1" s="32"/>
      <c r="B1" s="215"/>
      <c r="C1" s="222"/>
      <c r="D1" s="222"/>
      <c r="E1" s="222"/>
      <c r="F1" s="222"/>
      <c r="G1" s="222"/>
      <c r="H1" s="222"/>
      <c r="I1" s="222"/>
      <c r="J1" s="222"/>
      <c r="K1" s="222"/>
      <c r="L1" s="222"/>
    </row>
    <row r="2" spans="1:12">
      <c r="A2" s="222" t="s">
        <v>69</v>
      </c>
      <c r="B2" s="244" t="s">
        <v>3</v>
      </c>
      <c r="C2" s="240" t="s">
        <v>75</v>
      </c>
      <c r="D2" s="240" t="s">
        <v>76</v>
      </c>
      <c r="E2" s="240" t="s">
        <v>77</v>
      </c>
      <c r="F2" s="240" t="s">
        <v>74</v>
      </c>
      <c r="G2" s="240" t="s">
        <v>73</v>
      </c>
      <c r="H2" s="240" t="s">
        <v>78</v>
      </c>
      <c r="I2" s="240" t="s">
        <v>79</v>
      </c>
      <c r="J2" s="240" t="s">
        <v>80</v>
      </c>
      <c r="K2" s="240" t="s">
        <v>81</v>
      </c>
      <c r="L2" s="242" t="s">
        <v>82</v>
      </c>
    </row>
    <row r="3" spans="1:12">
      <c r="A3" s="222"/>
      <c r="B3" s="245"/>
      <c r="C3" s="241"/>
      <c r="D3" s="241"/>
      <c r="E3" s="241"/>
      <c r="F3" s="241"/>
      <c r="G3" s="241"/>
      <c r="H3" s="241"/>
      <c r="I3" s="241"/>
      <c r="J3" s="241"/>
      <c r="K3" s="241"/>
      <c r="L3" s="243"/>
    </row>
    <row r="4" spans="1:12">
      <c r="A4" s="71" t="s">
        <v>16</v>
      </c>
      <c r="B4" s="156">
        <f t="shared" ref="B4:B35" si="0">SUM(C4:L4)</f>
        <v>143</v>
      </c>
      <c r="C4" s="145">
        <f t="shared" ref="C4:L4" si="1">SUM(C5:C34)</f>
        <v>11</v>
      </c>
      <c r="D4" s="146">
        <f t="shared" si="1"/>
        <v>0</v>
      </c>
      <c r="E4" s="179">
        <f t="shared" si="1"/>
        <v>7</v>
      </c>
      <c r="F4" s="145">
        <f t="shared" si="1"/>
        <v>12</v>
      </c>
      <c r="G4" s="145">
        <f t="shared" si="1"/>
        <v>100</v>
      </c>
      <c r="H4" s="145">
        <f t="shared" si="1"/>
        <v>0</v>
      </c>
      <c r="I4" s="145">
        <f t="shared" si="1"/>
        <v>0</v>
      </c>
      <c r="J4" s="145">
        <f t="shared" si="1"/>
        <v>9</v>
      </c>
      <c r="K4" s="145">
        <f t="shared" si="1"/>
        <v>4</v>
      </c>
      <c r="L4" s="145">
        <f t="shared" si="1"/>
        <v>0</v>
      </c>
    </row>
    <row r="5" spans="1:12" s="81" customFormat="1">
      <c r="A5" s="104">
        <v>1</v>
      </c>
      <c r="B5" s="142">
        <f t="shared" si="0"/>
        <v>0</v>
      </c>
      <c r="C5" s="206"/>
      <c r="D5" s="213"/>
      <c r="E5" s="208"/>
      <c r="F5" s="209"/>
      <c r="G5" s="206"/>
      <c r="H5" s="207"/>
      <c r="I5" s="208"/>
      <c r="J5" s="209"/>
      <c r="K5" s="206"/>
      <c r="L5" s="210"/>
    </row>
    <row r="6" spans="1:12" s="98" customFormat="1">
      <c r="A6" s="104">
        <v>2</v>
      </c>
      <c r="B6" s="142">
        <f t="shared" si="0"/>
        <v>23</v>
      </c>
      <c r="C6" s="143">
        <v>7</v>
      </c>
      <c r="D6" s="144"/>
      <c r="E6" s="147"/>
      <c r="F6" s="148"/>
      <c r="G6" s="143">
        <v>13</v>
      </c>
      <c r="H6" s="144"/>
      <c r="I6" s="147"/>
      <c r="J6" s="148"/>
      <c r="K6" s="143">
        <v>3</v>
      </c>
      <c r="L6" s="149"/>
    </row>
    <row r="7" spans="1:12" s="98" customFormat="1">
      <c r="A7" s="104">
        <v>3</v>
      </c>
      <c r="B7" s="142">
        <f t="shared" si="0"/>
        <v>10</v>
      </c>
      <c r="C7" s="143"/>
      <c r="D7" s="144"/>
      <c r="E7" s="147"/>
      <c r="F7" s="148"/>
      <c r="G7" s="143">
        <v>10</v>
      </c>
      <c r="H7" s="144"/>
      <c r="I7" s="147"/>
      <c r="J7" s="148"/>
      <c r="K7" s="143"/>
      <c r="L7" s="149"/>
    </row>
    <row r="8" spans="1:12" s="98" customFormat="1">
      <c r="A8" s="104">
        <v>4</v>
      </c>
      <c r="B8" s="142">
        <f t="shared" si="0"/>
        <v>13</v>
      </c>
      <c r="C8" s="143"/>
      <c r="D8" s="144"/>
      <c r="E8" s="147"/>
      <c r="F8" s="148">
        <v>4</v>
      </c>
      <c r="G8" s="143">
        <v>9</v>
      </c>
      <c r="H8" s="144"/>
      <c r="I8" s="147"/>
      <c r="J8" s="148"/>
      <c r="K8" s="143"/>
      <c r="L8" s="149"/>
    </row>
    <row r="9" spans="1:12" s="98" customFormat="1">
      <c r="A9" s="80">
        <v>5</v>
      </c>
      <c r="B9" s="142">
        <f t="shared" si="0"/>
        <v>0</v>
      </c>
      <c r="C9" s="143"/>
      <c r="D9" s="144"/>
      <c r="E9" s="147"/>
      <c r="F9" s="148"/>
      <c r="G9" s="143"/>
      <c r="H9" s="144"/>
      <c r="I9" s="147"/>
      <c r="J9" s="148"/>
      <c r="K9" s="143"/>
      <c r="L9" s="149"/>
    </row>
    <row r="10" spans="1:12" s="98" customFormat="1">
      <c r="A10" s="80">
        <v>6</v>
      </c>
      <c r="B10" s="142">
        <f t="shared" si="0"/>
        <v>0</v>
      </c>
      <c r="C10" s="143"/>
      <c r="D10" s="144"/>
      <c r="E10" s="147"/>
      <c r="F10" s="148"/>
      <c r="G10" s="143"/>
      <c r="H10" s="144"/>
      <c r="I10" s="147"/>
      <c r="J10" s="148"/>
      <c r="K10" s="143"/>
      <c r="L10" s="149"/>
    </row>
    <row r="11" spans="1:12" s="81" customFormat="1">
      <c r="A11" s="104">
        <v>7</v>
      </c>
      <c r="B11" s="142">
        <f t="shared" si="0"/>
        <v>10</v>
      </c>
      <c r="C11" s="143"/>
      <c r="D11" s="144"/>
      <c r="E11" s="147"/>
      <c r="F11" s="148"/>
      <c r="G11" s="143">
        <v>10</v>
      </c>
      <c r="H11" s="144"/>
      <c r="I11" s="147"/>
      <c r="J11" s="148"/>
      <c r="K11" s="143"/>
      <c r="L11" s="149"/>
    </row>
    <row r="12" spans="1:12" s="81" customFormat="1">
      <c r="A12" s="104">
        <v>8</v>
      </c>
      <c r="B12" s="142">
        <f t="shared" si="0"/>
        <v>5</v>
      </c>
      <c r="C12" s="143"/>
      <c r="D12" s="144"/>
      <c r="E12" s="147"/>
      <c r="F12" s="148"/>
      <c r="G12" s="143">
        <v>5</v>
      </c>
      <c r="H12" s="144"/>
      <c r="I12" s="147"/>
      <c r="J12" s="148"/>
      <c r="K12" s="143"/>
      <c r="L12" s="149"/>
    </row>
    <row r="13" spans="1:12" s="98" customFormat="1">
      <c r="A13" s="104">
        <v>9</v>
      </c>
      <c r="B13" s="142">
        <f t="shared" si="0"/>
        <v>4</v>
      </c>
      <c r="C13" s="143"/>
      <c r="D13" s="144"/>
      <c r="E13" s="147"/>
      <c r="F13" s="148"/>
      <c r="G13" s="143">
        <v>4</v>
      </c>
      <c r="H13" s="144"/>
      <c r="I13" s="147"/>
      <c r="J13" s="148"/>
      <c r="K13" s="143"/>
      <c r="L13" s="149"/>
    </row>
    <row r="14" spans="1:12" s="98" customFormat="1">
      <c r="A14" s="104">
        <v>10</v>
      </c>
      <c r="B14" s="142">
        <f t="shared" si="0"/>
        <v>0</v>
      </c>
      <c r="C14" s="143"/>
      <c r="D14" s="144"/>
      <c r="E14" s="147"/>
      <c r="F14" s="148"/>
      <c r="G14" s="143"/>
      <c r="H14" s="144"/>
      <c r="I14" s="147"/>
      <c r="J14" s="148"/>
      <c r="K14" s="143"/>
      <c r="L14" s="149"/>
    </row>
    <row r="15" spans="1:12" s="98" customFormat="1">
      <c r="A15" s="104">
        <v>11</v>
      </c>
      <c r="B15" s="142">
        <f t="shared" si="0"/>
        <v>0</v>
      </c>
      <c r="C15" s="143"/>
      <c r="D15" s="144"/>
      <c r="E15" s="147"/>
      <c r="F15" s="148"/>
      <c r="G15" s="143"/>
      <c r="H15" s="144"/>
      <c r="I15" s="147"/>
      <c r="J15" s="148"/>
      <c r="K15" s="143"/>
      <c r="L15" s="149"/>
    </row>
    <row r="16" spans="1:12" s="98" customFormat="1">
      <c r="A16" s="80">
        <v>12</v>
      </c>
      <c r="B16" s="142">
        <f t="shared" si="0"/>
        <v>0</v>
      </c>
      <c r="C16" s="143"/>
      <c r="D16" s="144"/>
      <c r="E16" s="147"/>
      <c r="F16" s="148"/>
      <c r="G16" s="143"/>
      <c r="H16" s="144"/>
      <c r="I16" s="147"/>
      <c r="J16" s="148"/>
      <c r="K16" s="143"/>
      <c r="L16" s="149"/>
    </row>
    <row r="17" spans="1:12" s="98" customFormat="1">
      <c r="A17" s="80">
        <v>13</v>
      </c>
      <c r="B17" s="142">
        <f t="shared" si="0"/>
        <v>0</v>
      </c>
      <c r="C17" s="143"/>
      <c r="D17" s="144"/>
      <c r="E17" s="147"/>
      <c r="F17" s="148"/>
      <c r="G17" s="143"/>
      <c r="H17" s="144"/>
      <c r="I17" s="147"/>
      <c r="J17" s="148"/>
      <c r="K17" s="143"/>
      <c r="L17" s="149"/>
    </row>
    <row r="18" spans="1:12" s="81" customFormat="1">
      <c r="A18" s="104">
        <v>14</v>
      </c>
      <c r="B18" s="142">
        <f t="shared" si="0"/>
        <v>10</v>
      </c>
      <c r="C18" s="143"/>
      <c r="D18" s="144"/>
      <c r="E18" s="147">
        <v>7</v>
      </c>
      <c r="F18" s="148"/>
      <c r="G18" s="143">
        <v>3</v>
      </c>
      <c r="H18" s="144"/>
      <c r="I18" s="147"/>
      <c r="J18" s="148"/>
      <c r="K18" s="143"/>
      <c r="L18" s="149"/>
    </row>
    <row r="19" spans="1:12" s="81" customFormat="1">
      <c r="A19" s="104">
        <v>15</v>
      </c>
      <c r="B19" s="142">
        <f t="shared" si="0"/>
        <v>8</v>
      </c>
      <c r="C19" s="143"/>
      <c r="D19" s="144"/>
      <c r="E19" s="147"/>
      <c r="F19" s="148"/>
      <c r="G19" s="143">
        <v>7</v>
      </c>
      <c r="H19" s="144"/>
      <c r="I19" s="147"/>
      <c r="J19" s="148"/>
      <c r="K19" s="143">
        <v>1</v>
      </c>
      <c r="L19" s="149"/>
    </row>
    <row r="20" spans="1:12" s="98" customFormat="1">
      <c r="A20" s="104">
        <v>16</v>
      </c>
      <c r="B20" s="142">
        <f t="shared" si="0"/>
        <v>9</v>
      </c>
      <c r="C20" s="143"/>
      <c r="D20" s="144"/>
      <c r="E20" s="147"/>
      <c r="F20" s="148"/>
      <c r="G20" s="143">
        <v>9</v>
      </c>
      <c r="H20" s="144"/>
      <c r="I20" s="147"/>
      <c r="J20" s="148"/>
      <c r="K20" s="143"/>
      <c r="L20" s="149"/>
    </row>
    <row r="21" spans="1:12" s="98" customFormat="1">
      <c r="A21" s="104">
        <v>17</v>
      </c>
      <c r="B21" s="142">
        <f t="shared" si="0"/>
        <v>11</v>
      </c>
      <c r="C21" s="143"/>
      <c r="D21" s="144"/>
      <c r="E21" s="147"/>
      <c r="F21" s="148"/>
      <c r="G21" s="143">
        <v>2</v>
      </c>
      <c r="H21" s="144"/>
      <c r="I21" s="147"/>
      <c r="J21" s="148">
        <v>9</v>
      </c>
      <c r="K21" s="143"/>
      <c r="L21" s="149"/>
    </row>
    <row r="22" spans="1:12" s="98" customFormat="1">
      <c r="A22" s="104">
        <v>18</v>
      </c>
      <c r="B22" s="142">
        <f t="shared" si="0"/>
        <v>0</v>
      </c>
      <c r="C22" s="143"/>
      <c r="D22" s="144"/>
      <c r="E22" s="147"/>
      <c r="F22" s="148"/>
      <c r="G22" s="143"/>
      <c r="H22" s="144"/>
      <c r="I22" s="147"/>
      <c r="J22" s="148"/>
      <c r="K22" s="143"/>
      <c r="L22" s="149"/>
    </row>
    <row r="23" spans="1:12" s="98" customFormat="1">
      <c r="A23" s="80">
        <v>19</v>
      </c>
      <c r="B23" s="142">
        <f t="shared" si="0"/>
        <v>0</v>
      </c>
      <c r="C23" s="143"/>
      <c r="D23" s="144"/>
      <c r="E23" s="147"/>
      <c r="F23" s="148"/>
      <c r="G23" s="143"/>
      <c r="H23" s="144"/>
      <c r="I23" s="147"/>
      <c r="J23" s="148"/>
      <c r="K23" s="143"/>
      <c r="L23" s="149"/>
    </row>
    <row r="24" spans="1:12" s="98" customFormat="1">
      <c r="A24" s="80">
        <v>20</v>
      </c>
      <c r="B24" s="142">
        <f t="shared" si="0"/>
        <v>0</v>
      </c>
      <c r="C24" s="143"/>
      <c r="D24" s="144"/>
      <c r="E24" s="147"/>
      <c r="F24" s="148"/>
      <c r="G24" s="143"/>
      <c r="H24" s="144"/>
      <c r="I24" s="147"/>
      <c r="J24" s="148"/>
      <c r="K24" s="143"/>
      <c r="L24" s="149"/>
    </row>
    <row r="25" spans="1:12" s="81" customFormat="1">
      <c r="A25" s="104">
        <v>21</v>
      </c>
      <c r="B25" s="142">
        <f t="shared" si="0"/>
        <v>6</v>
      </c>
      <c r="C25" s="143">
        <v>4</v>
      </c>
      <c r="D25" s="144"/>
      <c r="E25" s="147"/>
      <c r="F25" s="148"/>
      <c r="G25" s="143">
        <v>2</v>
      </c>
      <c r="H25" s="144"/>
      <c r="I25" s="147"/>
      <c r="J25" s="148"/>
      <c r="K25" s="143"/>
      <c r="L25" s="149"/>
    </row>
    <row r="26" spans="1:12" s="81" customFormat="1">
      <c r="A26" s="104">
        <v>22</v>
      </c>
      <c r="B26" s="142">
        <f t="shared" si="0"/>
        <v>4</v>
      </c>
      <c r="C26" s="143"/>
      <c r="D26" s="144"/>
      <c r="E26" s="147"/>
      <c r="F26" s="148"/>
      <c r="G26" s="143">
        <v>4</v>
      </c>
      <c r="H26" s="144"/>
      <c r="I26" s="147"/>
      <c r="J26" s="148"/>
      <c r="K26" s="143"/>
      <c r="L26" s="149"/>
    </row>
    <row r="27" spans="1:12" s="98" customFormat="1">
      <c r="A27" s="104">
        <v>23</v>
      </c>
      <c r="B27" s="142">
        <f t="shared" si="0"/>
        <v>13</v>
      </c>
      <c r="C27" s="143"/>
      <c r="D27" s="144"/>
      <c r="E27" s="147"/>
      <c r="F27" s="148"/>
      <c r="G27" s="143">
        <v>13</v>
      </c>
      <c r="H27" s="144"/>
      <c r="I27" s="147"/>
      <c r="J27" s="148"/>
      <c r="K27" s="143"/>
      <c r="L27" s="149"/>
    </row>
    <row r="28" spans="1:12" s="98" customFormat="1">
      <c r="A28" s="104">
        <v>24</v>
      </c>
      <c r="B28" s="142">
        <f t="shared" si="0"/>
        <v>2</v>
      </c>
      <c r="C28" s="143"/>
      <c r="D28" s="144"/>
      <c r="E28" s="147"/>
      <c r="F28" s="148"/>
      <c r="G28" s="143">
        <v>2</v>
      </c>
      <c r="H28" s="144"/>
      <c r="I28" s="147"/>
      <c r="J28" s="148"/>
      <c r="K28" s="143"/>
      <c r="L28" s="149"/>
    </row>
    <row r="29" spans="1:12" s="98" customFormat="1">
      <c r="A29" s="80">
        <v>25</v>
      </c>
      <c r="B29" s="142">
        <f t="shared" si="0"/>
        <v>0</v>
      </c>
      <c r="C29" s="143"/>
      <c r="D29" s="144"/>
      <c r="E29" s="147"/>
      <c r="F29" s="148"/>
      <c r="G29" s="143"/>
      <c r="H29" s="144"/>
      <c r="I29" s="147"/>
      <c r="J29" s="148"/>
      <c r="K29" s="143"/>
      <c r="L29" s="149"/>
    </row>
    <row r="30" spans="1:12" s="98" customFormat="1">
      <c r="A30" s="80">
        <v>26</v>
      </c>
      <c r="B30" s="142">
        <f t="shared" si="0"/>
        <v>0</v>
      </c>
      <c r="C30" s="143"/>
      <c r="D30" s="144"/>
      <c r="E30" s="147"/>
      <c r="F30" s="148"/>
      <c r="G30" s="143"/>
      <c r="H30" s="144"/>
      <c r="I30" s="147"/>
      <c r="J30" s="148"/>
      <c r="K30" s="143"/>
      <c r="L30" s="149"/>
    </row>
    <row r="31" spans="1:12" s="98" customFormat="1">
      <c r="A31" s="80">
        <v>27</v>
      </c>
      <c r="B31" s="142">
        <f t="shared" si="0"/>
        <v>0</v>
      </c>
      <c r="C31" s="143"/>
      <c r="D31" s="144"/>
      <c r="E31" s="147"/>
      <c r="F31" s="148"/>
      <c r="G31" s="143"/>
      <c r="H31" s="144"/>
      <c r="I31" s="147"/>
      <c r="J31" s="148"/>
      <c r="K31" s="143"/>
      <c r="L31" s="149"/>
    </row>
    <row r="32" spans="1:12" s="81" customFormat="1">
      <c r="A32" s="104">
        <v>28</v>
      </c>
      <c r="B32" s="142">
        <f t="shared" si="0"/>
        <v>7</v>
      </c>
      <c r="C32" s="206"/>
      <c r="D32" s="207"/>
      <c r="E32" s="208"/>
      <c r="F32" s="209"/>
      <c r="G32" s="143">
        <v>7</v>
      </c>
      <c r="H32" s="207"/>
      <c r="I32" s="208"/>
      <c r="J32" s="209"/>
      <c r="K32" s="206"/>
      <c r="L32" s="210"/>
    </row>
    <row r="33" spans="1:12" s="81" customFormat="1">
      <c r="A33" s="104">
        <v>29</v>
      </c>
      <c r="B33" s="142">
        <f t="shared" si="0"/>
        <v>0</v>
      </c>
      <c r="C33" s="206"/>
      <c r="D33" s="207"/>
      <c r="E33" s="208"/>
      <c r="F33" s="209"/>
      <c r="G33" s="143"/>
      <c r="H33" s="207"/>
      <c r="I33" s="208"/>
      <c r="J33" s="209"/>
      <c r="K33" s="206"/>
      <c r="L33" s="210"/>
    </row>
    <row r="34" spans="1:12" s="98" customFormat="1">
      <c r="A34" s="104">
        <v>30</v>
      </c>
      <c r="B34" s="142">
        <f t="shared" si="0"/>
        <v>8</v>
      </c>
      <c r="C34" s="100"/>
      <c r="D34" s="101"/>
      <c r="E34" s="200"/>
      <c r="F34" s="201">
        <v>8</v>
      </c>
      <c r="G34" s="143"/>
      <c r="H34" s="101"/>
      <c r="I34" s="200"/>
      <c r="J34" s="201"/>
      <c r="K34" s="100"/>
      <c r="L34" s="202"/>
    </row>
    <row r="35" spans="1:12">
      <c r="A35" s="104">
        <v>31</v>
      </c>
      <c r="B35" s="142">
        <f t="shared" si="0"/>
        <v>17</v>
      </c>
      <c r="C35" s="94"/>
      <c r="D35" s="95"/>
      <c r="E35" s="153"/>
      <c r="F35" s="154"/>
      <c r="G35" s="217">
        <v>17</v>
      </c>
      <c r="H35" s="95"/>
      <c r="I35" s="153"/>
      <c r="J35" s="154"/>
      <c r="K35" s="94"/>
      <c r="L35" s="155"/>
    </row>
  </sheetData>
  <mergeCells count="13">
    <mergeCell ref="J2:J3"/>
    <mergeCell ref="K2:K3"/>
    <mergeCell ref="L2:L3"/>
    <mergeCell ref="C1:L1"/>
    <mergeCell ref="A2:A3"/>
    <mergeCell ref="B2:B3"/>
    <mergeCell ref="C2:C3"/>
    <mergeCell ref="D2:D3"/>
    <mergeCell ref="E2:E3"/>
    <mergeCell ref="F2:F3"/>
    <mergeCell ref="G2:G3"/>
    <mergeCell ref="H2:H3"/>
    <mergeCell ref="I2:I3"/>
  </mergeCells>
  <phoneticPr fontId="1" type="noConversion"/>
  <pageMargins left="0.7" right="0.7" top="0.75" bottom="0.75" header="0.3" footer="0.3"/>
  <pageSetup paperSize="9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L35"/>
  <sheetViews>
    <sheetView zoomScale="85" zoomScaleNormal="85" workbookViewId="0">
      <selection activeCell="O29" sqref="O29"/>
    </sheetView>
  </sheetViews>
  <sheetFormatPr defaultRowHeight="16.5"/>
  <sheetData>
    <row r="1" spans="1:12">
      <c r="A1" s="32"/>
      <c r="B1" s="216"/>
      <c r="C1" s="222"/>
      <c r="D1" s="222"/>
      <c r="E1" s="222"/>
      <c r="F1" s="222"/>
      <c r="G1" s="222"/>
      <c r="H1" s="222"/>
      <c r="I1" s="222"/>
      <c r="J1" s="222"/>
      <c r="K1" s="222"/>
      <c r="L1" s="222"/>
    </row>
    <row r="2" spans="1:12">
      <c r="A2" s="222" t="s">
        <v>69</v>
      </c>
      <c r="B2" s="244" t="s">
        <v>3</v>
      </c>
      <c r="C2" s="240" t="s">
        <v>75</v>
      </c>
      <c r="D2" s="240" t="s">
        <v>76</v>
      </c>
      <c r="E2" s="240" t="s">
        <v>77</v>
      </c>
      <c r="F2" s="240" t="s">
        <v>74</v>
      </c>
      <c r="G2" s="240" t="s">
        <v>73</v>
      </c>
      <c r="H2" s="240" t="s">
        <v>78</v>
      </c>
      <c r="I2" s="240" t="s">
        <v>79</v>
      </c>
      <c r="J2" s="240" t="s">
        <v>80</v>
      </c>
      <c r="K2" s="240" t="s">
        <v>81</v>
      </c>
      <c r="L2" s="242" t="s">
        <v>82</v>
      </c>
    </row>
    <row r="3" spans="1:12">
      <c r="A3" s="222"/>
      <c r="B3" s="245"/>
      <c r="C3" s="241"/>
      <c r="D3" s="241"/>
      <c r="E3" s="241"/>
      <c r="F3" s="241"/>
      <c r="G3" s="241"/>
      <c r="H3" s="241"/>
      <c r="I3" s="241"/>
      <c r="J3" s="241"/>
      <c r="K3" s="241"/>
      <c r="L3" s="243"/>
    </row>
    <row r="4" spans="1:12">
      <c r="A4" s="71" t="s">
        <v>16</v>
      </c>
      <c r="B4" s="156">
        <f t="shared" ref="B4:B35" si="0">SUM(C4:L4)</f>
        <v>160</v>
      </c>
      <c r="C4" s="145">
        <f>SUM(C5:C35)</f>
        <v>11</v>
      </c>
      <c r="D4" s="145">
        <f t="shared" ref="D4:L4" si="1">SUM(D5:D35)</f>
        <v>0</v>
      </c>
      <c r="E4" s="145">
        <f t="shared" si="1"/>
        <v>7</v>
      </c>
      <c r="F4" s="145">
        <f t="shared" si="1"/>
        <v>12</v>
      </c>
      <c r="G4" s="145">
        <f t="shared" si="1"/>
        <v>117</v>
      </c>
      <c r="H4" s="145">
        <f t="shared" si="1"/>
        <v>0</v>
      </c>
      <c r="I4" s="145">
        <f t="shared" si="1"/>
        <v>0</v>
      </c>
      <c r="J4" s="145">
        <f t="shared" si="1"/>
        <v>9</v>
      </c>
      <c r="K4" s="145">
        <f t="shared" si="1"/>
        <v>4</v>
      </c>
      <c r="L4" s="145">
        <f t="shared" si="1"/>
        <v>0</v>
      </c>
    </row>
    <row r="5" spans="1:12" s="81" customFormat="1">
      <c r="A5" s="104">
        <v>1</v>
      </c>
      <c r="B5" s="142">
        <f t="shared" si="0"/>
        <v>0</v>
      </c>
      <c r="C5" s="206"/>
      <c r="D5" s="213"/>
      <c r="E5" s="208"/>
      <c r="F5" s="209"/>
      <c r="G5" s="206"/>
      <c r="H5" s="207"/>
      <c r="I5" s="208"/>
      <c r="J5" s="209"/>
      <c r="K5" s="206"/>
      <c r="L5" s="210"/>
    </row>
    <row r="6" spans="1:12" s="98" customFormat="1">
      <c r="A6" s="104">
        <v>2</v>
      </c>
      <c r="B6" s="142">
        <f t="shared" si="0"/>
        <v>23</v>
      </c>
      <c r="C6" s="143">
        <v>7</v>
      </c>
      <c r="D6" s="144"/>
      <c r="E6" s="147"/>
      <c r="F6" s="148"/>
      <c r="G6" s="143">
        <v>13</v>
      </c>
      <c r="H6" s="144"/>
      <c r="I6" s="147"/>
      <c r="J6" s="148"/>
      <c r="K6" s="143">
        <v>3</v>
      </c>
      <c r="L6" s="149"/>
    </row>
    <row r="7" spans="1:12" s="98" customFormat="1">
      <c r="A7" s="104">
        <v>3</v>
      </c>
      <c r="B7" s="142">
        <f t="shared" si="0"/>
        <v>10</v>
      </c>
      <c r="C7" s="143"/>
      <c r="D7" s="144"/>
      <c r="E7" s="147"/>
      <c r="F7" s="148"/>
      <c r="G7" s="143">
        <v>10</v>
      </c>
      <c r="H7" s="144"/>
      <c r="I7" s="147"/>
      <c r="J7" s="148"/>
      <c r="K7" s="143"/>
      <c r="L7" s="149"/>
    </row>
    <row r="8" spans="1:12" s="98" customFormat="1">
      <c r="A8" s="104">
        <v>4</v>
      </c>
      <c r="B8" s="142">
        <f t="shared" si="0"/>
        <v>13</v>
      </c>
      <c r="C8" s="143"/>
      <c r="D8" s="144"/>
      <c r="E8" s="147"/>
      <c r="F8" s="148">
        <v>4</v>
      </c>
      <c r="G8" s="143">
        <v>9</v>
      </c>
      <c r="H8" s="144"/>
      <c r="I8" s="147"/>
      <c r="J8" s="148"/>
      <c r="K8" s="143"/>
      <c r="L8" s="149"/>
    </row>
    <row r="9" spans="1:12" s="98" customFormat="1">
      <c r="A9" s="80">
        <v>5</v>
      </c>
      <c r="B9" s="142">
        <f t="shared" si="0"/>
        <v>0</v>
      </c>
      <c r="C9" s="143"/>
      <c r="D9" s="144"/>
      <c r="E9" s="147"/>
      <c r="F9" s="148"/>
      <c r="G9" s="143"/>
      <c r="H9" s="144"/>
      <c r="I9" s="147"/>
      <c r="J9" s="148"/>
      <c r="K9" s="143"/>
      <c r="L9" s="149"/>
    </row>
    <row r="10" spans="1:12" s="98" customFormat="1">
      <c r="A10" s="80">
        <v>6</v>
      </c>
      <c r="B10" s="142">
        <f t="shared" si="0"/>
        <v>0</v>
      </c>
      <c r="C10" s="143"/>
      <c r="D10" s="144"/>
      <c r="E10" s="147"/>
      <c r="F10" s="148"/>
      <c r="G10" s="143"/>
      <c r="H10" s="144"/>
      <c r="I10" s="147"/>
      <c r="J10" s="148"/>
      <c r="K10" s="143"/>
      <c r="L10" s="149"/>
    </row>
    <row r="11" spans="1:12" s="81" customFormat="1">
      <c r="A11" s="104">
        <v>7</v>
      </c>
      <c r="B11" s="142">
        <f t="shared" si="0"/>
        <v>10</v>
      </c>
      <c r="C11" s="143"/>
      <c r="D11" s="144"/>
      <c r="E11" s="147"/>
      <c r="F11" s="148"/>
      <c r="G11" s="143">
        <v>10</v>
      </c>
      <c r="H11" s="144"/>
      <c r="I11" s="147"/>
      <c r="J11" s="148"/>
      <c r="K11" s="143"/>
      <c r="L11" s="149"/>
    </row>
    <row r="12" spans="1:12" s="81" customFormat="1">
      <c r="A12" s="104">
        <v>8</v>
      </c>
      <c r="B12" s="142">
        <f t="shared" si="0"/>
        <v>5</v>
      </c>
      <c r="C12" s="143"/>
      <c r="D12" s="144"/>
      <c r="E12" s="147"/>
      <c r="F12" s="148"/>
      <c r="G12" s="143">
        <v>5</v>
      </c>
      <c r="H12" s="144"/>
      <c r="I12" s="147"/>
      <c r="J12" s="148"/>
      <c r="K12" s="143"/>
      <c r="L12" s="149"/>
    </row>
    <row r="13" spans="1:12" s="98" customFormat="1">
      <c r="A13" s="104">
        <v>9</v>
      </c>
      <c r="B13" s="142">
        <f t="shared" si="0"/>
        <v>4</v>
      </c>
      <c r="C13" s="143"/>
      <c r="D13" s="144"/>
      <c r="E13" s="147"/>
      <c r="F13" s="148"/>
      <c r="G13" s="143">
        <v>4</v>
      </c>
      <c r="H13" s="144"/>
      <c r="I13" s="147"/>
      <c r="J13" s="148"/>
      <c r="K13" s="143"/>
      <c r="L13" s="149"/>
    </row>
    <row r="14" spans="1:12" s="98" customFormat="1">
      <c r="A14" s="104">
        <v>10</v>
      </c>
      <c r="B14" s="142">
        <f t="shared" si="0"/>
        <v>0</v>
      </c>
      <c r="C14" s="143"/>
      <c r="D14" s="144"/>
      <c r="E14" s="147"/>
      <c r="F14" s="148"/>
      <c r="G14" s="143"/>
      <c r="H14" s="144"/>
      <c r="I14" s="147"/>
      <c r="J14" s="148"/>
      <c r="K14" s="143"/>
      <c r="L14" s="149"/>
    </row>
    <row r="15" spans="1:12" s="98" customFormat="1">
      <c r="A15" s="104">
        <v>11</v>
      </c>
      <c r="B15" s="142">
        <f t="shared" si="0"/>
        <v>0</v>
      </c>
      <c r="C15" s="143"/>
      <c r="D15" s="144"/>
      <c r="E15" s="147"/>
      <c r="F15" s="148"/>
      <c r="G15" s="143"/>
      <c r="H15" s="144"/>
      <c r="I15" s="147"/>
      <c r="J15" s="148"/>
      <c r="K15" s="143"/>
      <c r="L15" s="149"/>
    </row>
    <row r="16" spans="1:12" s="98" customFormat="1">
      <c r="A16" s="80">
        <v>12</v>
      </c>
      <c r="B16" s="142">
        <f t="shared" si="0"/>
        <v>0</v>
      </c>
      <c r="C16" s="143"/>
      <c r="D16" s="144"/>
      <c r="E16" s="147"/>
      <c r="F16" s="148"/>
      <c r="G16" s="143"/>
      <c r="H16" s="144"/>
      <c r="I16" s="147"/>
      <c r="J16" s="148"/>
      <c r="K16" s="143"/>
      <c r="L16" s="149"/>
    </row>
    <row r="17" spans="1:12" s="98" customFormat="1">
      <c r="A17" s="80">
        <v>13</v>
      </c>
      <c r="B17" s="142">
        <f t="shared" si="0"/>
        <v>0</v>
      </c>
      <c r="C17" s="143"/>
      <c r="D17" s="144"/>
      <c r="E17" s="147"/>
      <c r="F17" s="148"/>
      <c r="G17" s="143"/>
      <c r="H17" s="144"/>
      <c r="I17" s="147"/>
      <c r="J17" s="148"/>
      <c r="K17" s="143"/>
      <c r="L17" s="149"/>
    </row>
    <row r="18" spans="1:12" s="81" customFormat="1">
      <c r="A18" s="104">
        <v>14</v>
      </c>
      <c r="B18" s="142">
        <f t="shared" si="0"/>
        <v>10</v>
      </c>
      <c r="C18" s="143"/>
      <c r="D18" s="144"/>
      <c r="E18" s="147">
        <v>7</v>
      </c>
      <c r="F18" s="148"/>
      <c r="G18" s="143">
        <v>3</v>
      </c>
      <c r="H18" s="144"/>
      <c r="I18" s="147"/>
      <c r="J18" s="148"/>
      <c r="K18" s="143"/>
      <c r="L18" s="149"/>
    </row>
    <row r="19" spans="1:12" s="81" customFormat="1">
      <c r="A19" s="104">
        <v>15</v>
      </c>
      <c r="B19" s="142">
        <f t="shared" si="0"/>
        <v>8</v>
      </c>
      <c r="C19" s="143"/>
      <c r="D19" s="144"/>
      <c r="E19" s="147"/>
      <c r="F19" s="148"/>
      <c r="G19" s="143">
        <v>7</v>
      </c>
      <c r="H19" s="144"/>
      <c r="I19" s="147"/>
      <c r="J19" s="148"/>
      <c r="K19" s="143">
        <v>1</v>
      </c>
      <c r="L19" s="149"/>
    </row>
    <row r="20" spans="1:12" s="98" customFormat="1">
      <c r="A20" s="104">
        <v>16</v>
      </c>
      <c r="B20" s="142">
        <f t="shared" si="0"/>
        <v>9</v>
      </c>
      <c r="C20" s="143"/>
      <c r="D20" s="144"/>
      <c r="E20" s="147"/>
      <c r="F20" s="148"/>
      <c r="G20" s="143">
        <v>9</v>
      </c>
      <c r="H20" s="144"/>
      <c r="I20" s="147"/>
      <c r="J20" s="148"/>
      <c r="K20" s="143"/>
      <c r="L20" s="149"/>
    </row>
    <row r="21" spans="1:12" s="98" customFormat="1">
      <c r="A21" s="104">
        <v>17</v>
      </c>
      <c r="B21" s="142">
        <f t="shared" si="0"/>
        <v>11</v>
      </c>
      <c r="C21" s="143"/>
      <c r="D21" s="144"/>
      <c r="E21" s="147"/>
      <c r="F21" s="148"/>
      <c r="G21" s="143">
        <v>2</v>
      </c>
      <c r="H21" s="144"/>
      <c r="I21" s="147"/>
      <c r="J21" s="148">
        <v>9</v>
      </c>
      <c r="K21" s="143"/>
      <c r="L21" s="149"/>
    </row>
    <row r="22" spans="1:12" s="98" customFormat="1">
      <c r="A22" s="104">
        <v>18</v>
      </c>
      <c r="B22" s="142">
        <f t="shared" si="0"/>
        <v>0</v>
      </c>
      <c r="C22" s="143"/>
      <c r="D22" s="144"/>
      <c r="E22" s="147"/>
      <c r="F22" s="148"/>
      <c r="G22" s="143"/>
      <c r="H22" s="144"/>
      <c r="I22" s="147"/>
      <c r="J22" s="148"/>
      <c r="K22" s="143"/>
      <c r="L22" s="149"/>
    </row>
    <row r="23" spans="1:12" s="98" customFormat="1">
      <c r="A23" s="80">
        <v>19</v>
      </c>
      <c r="B23" s="142">
        <f t="shared" si="0"/>
        <v>0</v>
      </c>
      <c r="C23" s="143"/>
      <c r="D23" s="144"/>
      <c r="E23" s="147"/>
      <c r="F23" s="148"/>
      <c r="G23" s="143"/>
      <c r="H23" s="144"/>
      <c r="I23" s="147"/>
      <c r="J23" s="148"/>
      <c r="K23" s="143"/>
      <c r="L23" s="149"/>
    </row>
    <row r="24" spans="1:12" s="98" customFormat="1">
      <c r="A24" s="80">
        <v>20</v>
      </c>
      <c r="B24" s="142">
        <f t="shared" si="0"/>
        <v>0</v>
      </c>
      <c r="C24" s="143"/>
      <c r="D24" s="144"/>
      <c r="E24" s="147"/>
      <c r="F24" s="148"/>
      <c r="G24" s="143"/>
      <c r="H24" s="144"/>
      <c r="I24" s="147"/>
      <c r="J24" s="148"/>
      <c r="K24" s="143"/>
      <c r="L24" s="149"/>
    </row>
    <row r="25" spans="1:12" s="81" customFormat="1">
      <c r="A25" s="104">
        <v>21</v>
      </c>
      <c r="B25" s="142">
        <f t="shared" si="0"/>
        <v>6</v>
      </c>
      <c r="C25" s="143">
        <v>4</v>
      </c>
      <c r="D25" s="144"/>
      <c r="E25" s="147"/>
      <c r="F25" s="148"/>
      <c r="G25" s="143">
        <v>2</v>
      </c>
      <c r="H25" s="144"/>
      <c r="I25" s="147"/>
      <c r="J25" s="148"/>
      <c r="K25" s="143"/>
      <c r="L25" s="149"/>
    </row>
    <row r="26" spans="1:12" s="81" customFormat="1">
      <c r="A26" s="104">
        <v>22</v>
      </c>
      <c r="B26" s="142">
        <f t="shared" si="0"/>
        <v>4</v>
      </c>
      <c r="C26" s="143"/>
      <c r="D26" s="144"/>
      <c r="E26" s="147"/>
      <c r="F26" s="148"/>
      <c r="G26" s="143">
        <v>4</v>
      </c>
      <c r="H26" s="144"/>
      <c r="I26" s="147"/>
      <c r="J26" s="148"/>
      <c r="K26" s="143"/>
      <c r="L26" s="149"/>
    </row>
    <row r="27" spans="1:12" s="98" customFormat="1">
      <c r="A27" s="104">
        <v>23</v>
      </c>
      <c r="B27" s="142">
        <f t="shared" si="0"/>
        <v>13</v>
      </c>
      <c r="C27" s="143"/>
      <c r="D27" s="144"/>
      <c r="E27" s="147"/>
      <c r="F27" s="148"/>
      <c r="G27" s="143">
        <v>13</v>
      </c>
      <c r="H27" s="144"/>
      <c r="I27" s="147"/>
      <c r="J27" s="148"/>
      <c r="K27" s="143"/>
      <c r="L27" s="149"/>
    </row>
    <row r="28" spans="1:12" s="98" customFormat="1">
      <c r="A28" s="104">
        <v>24</v>
      </c>
      <c r="B28" s="142">
        <f t="shared" si="0"/>
        <v>2</v>
      </c>
      <c r="C28" s="143"/>
      <c r="D28" s="144"/>
      <c r="E28" s="147"/>
      <c r="F28" s="148"/>
      <c r="G28" s="143">
        <v>2</v>
      </c>
      <c r="H28" s="144"/>
      <c r="I28" s="147"/>
      <c r="J28" s="148"/>
      <c r="K28" s="143"/>
      <c r="L28" s="149"/>
    </row>
    <row r="29" spans="1:12" s="98" customFormat="1">
      <c r="A29" s="80">
        <v>25</v>
      </c>
      <c r="B29" s="142">
        <f t="shared" si="0"/>
        <v>0</v>
      </c>
      <c r="C29" s="143"/>
      <c r="D29" s="144"/>
      <c r="E29" s="147"/>
      <c r="F29" s="148"/>
      <c r="G29" s="143"/>
      <c r="H29" s="144"/>
      <c r="I29" s="147"/>
      <c r="J29" s="148"/>
      <c r="K29" s="143"/>
      <c r="L29" s="149"/>
    </row>
    <row r="30" spans="1:12" s="98" customFormat="1">
      <c r="A30" s="80">
        <v>26</v>
      </c>
      <c r="B30" s="142">
        <f t="shared" si="0"/>
        <v>0</v>
      </c>
      <c r="C30" s="143"/>
      <c r="D30" s="144"/>
      <c r="E30" s="147"/>
      <c r="F30" s="148"/>
      <c r="G30" s="143"/>
      <c r="H30" s="144"/>
      <c r="I30" s="147"/>
      <c r="J30" s="148"/>
      <c r="K30" s="143"/>
      <c r="L30" s="149"/>
    </row>
    <row r="31" spans="1:12" s="98" customFormat="1">
      <c r="A31" s="80">
        <v>27</v>
      </c>
      <c r="B31" s="142">
        <f t="shared" si="0"/>
        <v>0</v>
      </c>
      <c r="C31" s="143"/>
      <c r="D31" s="144"/>
      <c r="E31" s="147"/>
      <c r="F31" s="148"/>
      <c r="G31" s="143"/>
      <c r="H31" s="144"/>
      <c r="I31" s="147"/>
      <c r="J31" s="148"/>
      <c r="K31" s="143"/>
      <c r="L31" s="149"/>
    </row>
    <row r="32" spans="1:12" s="81" customFormat="1">
      <c r="A32" s="104">
        <v>28</v>
      </c>
      <c r="B32" s="142">
        <f t="shared" si="0"/>
        <v>7</v>
      </c>
      <c r="C32" s="206"/>
      <c r="D32" s="207"/>
      <c r="E32" s="208"/>
      <c r="F32" s="209"/>
      <c r="G32" s="143">
        <v>7</v>
      </c>
      <c r="H32" s="207"/>
      <c r="I32" s="208"/>
      <c r="J32" s="209"/>
      <c r="K32" s="206"/>
      <c r="L32" s="210"/>
    </row>
    <row r="33" spans="1:12" s="81" customFormat="1">
      <c r="A33" s="104">
        <v>29</v>
      </c>
      <c r="B33" s="142">
        <f t="shared" si="0"/>
        <v>0</v>
      </c>
      <c r="C33" s="206"/>
      <c r="D33" s="207"/>
      <c r="E33" s="208"/>
      <c r="F33" s="209"/>
      <c r="G33" s="143"/>
      <c r="H33" s="207"/>
      <c r="I33" s="208"/>
      <c r="J33" s="209"/>
      <c r="K33" s="206"/>
      <c r="L33" s="210"/>
    </row>
    <row r="34" spans="1:12" s="98" customFormat="1">
      <c r="A34" s="104">
        <v>30</v>
      </c>
      <c r="B34" s="142">
        <f t="shared" si="0"/>
        <v>8</v>
      </c>
      <c r="C34" s="100"/>
      <c r="D34" s="101"/>
      <c r="E34" s="200"/>
      <c r="F34" s="201">
        <v>8</v>
      </c>
      <c r="G34" s="143"/>
      <c r="H34" s="101"/>
      <c r="I34" s="200"/>
      <c r="J34" s="201"/>
      <c r="K34" s="100"/>
      <c r="L34" s="202"/>
    </row>
    <row r="35" spans="1:12">
      <c r="A35" s="104">
        <v>31</v>
      </c>
      <c r="B35" s="142">
        <f t="shared" si="0"/>
        <v>17</v>
      </c>
      <c r="C35" s="94"/>
      <c r="D35" s="95"/>
      <c r="E35" s="153"/>
      <c r="F35" s="154"/>
      <c r="G35" s="217">
        <v>17</v>
      </c>
      <c r="H35" s="95"/>
      <c r="I35" s="153"/>
      <c r="J35" s="154"/>
      <c r="K35" s="94"/>
      <c r="L35" s="155"/>
    </row>
  </sheetData>
  <mergeCells count="13">
    <mergeCell ref="J2:J3"/>
    <mergeCell ref="K2:K3"/>
    <mergeCell ref="L2:L3"/>
    <mergeCell ref="C1:L1"/>
    <mergeCell ref="A2:A3"/>
    <mergeCell ref="B2:B3"/>
    <mergeCell ref="C2:C3"/>
    <mergeCell ref="D2:D3"/>
    <mergeCell ref="E2:E3"/>
    <mergeCell ref="F2:F3"/>
    <mergeCell ref="G2:G3"/>
    <mergeCell ref="H2:H3"/>
    <mergeCell ref="I2:I3"/>
  </mergeCells>
  <phoneticPr fontId="1" type="noConversion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  <pageSetUpPr fitToPage="1"/>
  </sheetPr>
  <dimension ref="A1:M18"/>
  <sheetViews>
    <sheetView workbookViewId="0">
      <selection activeCell="O6" sqref="O6"/>
    </sheetView>
  </sheetViews>
  <sheetFormatPr defaultRowHeight="39.950000000000003" customHeight="1"/>
  <cols>
    <col min="1" max="1" width="11.75" customWidth="1"/>
    <col min="2" max="2" width="10" style="12" customWidth="1"/>
    <col min="3" max="3" width="8" hidden="1" customWidth="1"/>
    <col min="4" max="4" width="8.5" hidden="1" customWidth="1"/>
    <col min="5" max="5" width="8.75" customWidth="1"/>
    <col min="6" max="6" width="9.375" customWidth="1"/>
    <col min="7" max="7" width="9.125" customWidth="1"/>
    <col min="8" max="8" width="8.75" customWidth="1"/>
    <col min="9" max="9" width="8.625" customWidth="1"/>
    <col min="10" max="10" width="9.875" customWidth="1"/>
    <col min="11" max="11" width="9.375" customWidth="1"/>
    <col min="12" max="12" width="9.875" customWidth="1"/>
    <col min="13" max="13" width="5.75" bestFit="1" customWidth="1"/>
  </cols>
  <sheetData>
    <row r="1" spans="1:13" ht="63" customHeight="1">
      <c r="A1" s="231" t="s">
        <v>102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</row>
    <row r="2" spans="1:13" ht="27.75" customHeight="1">
      <c r="A2" s="230" t="s">
        <v>103</v>
      </c>
      <c r="B2" s="230"/>
      <c r="C2" s="230"/>
      <c r="D2" s="230"/>
      <c r="E2" s="230"/>
      <c r="F2" s="230"/>
      <c r="G2" s="230"/>
      <c r="H2" s="230"/>
      <c r="I2" s="230"/>
      <c r="J2" s="230"/>
      <c r="K2" s="230"/>
      <c r="L2" s="230"/>
      <c r="M2" s="230"/>
    </row>
    <row r="3" spans="1:13" ht="41.25" customHeight="1">
      <c r="A3" s="2" t="s">
        <v>28</v>
      </c>
      <c r="B3" s="9" t="s">
        <v>3</v>
      </c>
      <c r="C3" s="5" t="s">
        <v>22</v>
      </c>
      <c r="D3" s="5" t="s">
        <v>19</v>
      </c>
      <c r="E3" s="5" t="s">
        <v>0</v>
      </c>
      <c r="F3" s="5" t="s">
        <v>1</v>
      </c>
      <c r="G3" s="5" t="s">
        <v>20</v>
      </c>
      <c r="H3" s="5" t="s">
        <v>21</v>
      </c>
      <c r="I3" s="5" t="s">
        <v>23</v>
      </c>
      <c r="J3" s="5" t="s">
        <v>24</v>
      </c>
      <c r="K3" s="5" t="s">
        <v>25</v>
      </c>
      <c r="L3" s="5" t="s">
        <v>26</v>
      </c>
      <c r="M3" s="2" t="s">
        <v>5</v>
      </c>
    </row>
    <row r="4" spans="1:13" ht="46.5" customHeight="1">
      <c r="A4" s="7" t="s">
        <v>3</v>
      </c>
      <c r="B4" s="10">
        <f>SUM(B5:B11)</f>
        <v>4478</v>
      </c>
      <c r="C4" s="10">
        <f>SUM(C5:C11)</f>
        <v>0</v>
      </c>
      <c r="D4" s="10">
        <f t="shared" ref="D4:L4" si="0">SUM(D5:D11)</f>
        <v>0</v>
      </c>
      <c r="E4" s="10">
        <f t="shared" si="0"/>
        <v>1468</v>
      </c>
      <c r="F4" s="10">
        <f t="shared" si="0"/>
        <v>0</v>
      </c>
      <c r="G4" s="10">
        <f t="shared" si="0"/>
        <v>22</v>
      </c>
      <c r="H4" s="10">
        <f t="shared" si="0"/>
        <v>768</v>
      </c>
      <c r="I4" s="10">
        <f t="shared" si="0"/>
        <v>161</v>
      </c>
      <c r="J4" s="10">
        <f t="shared" si="0"/>
        <v>1022</v>
      </c>
      <c r="K4" s="10">
        <f t="shared" si="0"/>
        <v>978</v>
      </c>
      <c r="L4" s="10">
        <f t="shared" si="0"/>
        <v>59</v>
      </c>
      <c r="M4" s="7"/>
    </row>
    <row r="5" spans="1:13" ht="52.5" customHeight="1">
      <c r="A5" s="6" t="s">
        <v>8</v>
      </c>
      <c r="B5" s="11">
        <f>SUM(C5:L5)</f>
        <v>780</v>
      </c>
      <c r="C5" s="30"/>
      <c r="D5" s="30"/>
      <c r="E5" s="30">
        <f>'운영실적(월별) '!C22</f>
        <v>342</v>
      </c>
      <c r="F5" s="30">
        <v>0</v>
      </c>
      <c r="G5" s="30">
        <f>'운영실적(월별) '!C38</f>
        <v>0</v>
      </c>
      <c r="H5" s="30">
        <f>'운영실적(월별) '!C46</f>
        <v>178</v>
      </c>
      <c r="I5" s="30">
        <f>'운영실적(월별) '!C54</f>
        <v>13</v>
      </c>
      <c r="J5" s="30">
        <f>'운영실적(월별) '!C62</f>
        <v>55</v>
      </c>
      <c r="K5" s="30">
        <f>'운영실적(월별) '!C70</f>
        <v>184</v>
      </c>
      <c r="L5" s="30">
        <f>'운영실적(월별) '!C78</f>
        <v>8</v>
      </c>
      <c r="M5" s="1"/>
    </row>
    <row r="6" spans="1:13" ht="49.5" customHeight="1">
      <c r="A6" s="6" t="s">
        <v>27</v>
      </c>
      <c r="B6" s="11">
        <f t="shared" ref="B6:B11" si="1">SUM(C6:L6)</f>
        <v>1634</v>
      </c>
      <c r="C6" s="30"/>
      <c r="D6" s="30"/>
      <c r="E6" s="30">
        <f>'운영실적(월별) '!C23</f>
        <v>430</v>
      </c>
      <c r="F6" s="30">
        <v>0</v>
      </c>
      <c r="G6" s="30">
        <f>'운영실적(월별) '!C39</f>
        <v>7</v>
      </c>
      <c r="H6" s="30">
        <f>'운영실적(월별) '!C47</f>
        <v>276</v>
      </c>
      <c r="I6" s="30">
        <f>'운영실적(월별) '!C55</f>
        <v>74</v>
      </c>
      <c r="J6" s="30">
        <f>'운영실적(월별) '!C63</f>
        <v>414</v>
      </c>
      <c r="K6" s="30">
        <f>'운영실적(월별) '!C71</f>
        <v>386</v>
      </c>
      <c r="L6" s="30">
        <f>'운영실적(월별) '!C79</f>
        <v>47</v>
      </c>
      <c r="M6" s="1"/>
    </row>
    <row r="7" spans="1:13" ht="51" customHeight="1">
      <c r="A7" s="6" t="s">
        <v>9</v>
      </c>
      <c r="B7" s="11">
        <f t="shared" si="1"/>
        <v>752</v>
      </c>
      <c r="C7" s="30"/>
      <c r="D7" s="30"/>
      <c r="E7" s="30">
        <f>'운영실적(월별) '!C24</f>
        <v>249</v>
      </c>
      <c r="F7" s="30">
        <v>0</v>
      </c>
      <c r="G7" s="30">
        <f>'운영실적(월별) '!C40</f>
        <v>3</v>
      </c>
      <c r="H7" s="30">
        <f>'운영실적(월별) '!C48</f>
        <v>124</v>
      </c>
      <c r="I7" s="30">
        <f>'운영실적(월별) '!C56</f>
        <v>18</v>
      </c>
      <c r="J7" s="30">
        <f>'운영실적(월별) '!C64</f>
        <v>202</v>
      </c>
      <c r="K7" s="30">
        <f>'운영실적(월별) '!C72</f>
        <v>155</v>
      </c>
      <c r="L7" s="30">
        <f>'운영실적(월별) '!C80</f>
        <v>1</v>
      </c>
      <c r="M7" s="1"/>
    </row>
    <row r="8" spans="1:13" ht="49.5" customHeight="1">
      <c r="A8" s="6" t="s">
        <v>31</v>
      </c>
      <c r="B8" s="11">
        <f t="shared" si="1"/>
        <v>565</v>
      </c>
      <c r="C8" s="30"/>
      <c r="D8" s="30"/>
      <c r="E8" s="30">
        <f>'운영실적(월별) '!C25</f>
        <v>184</v>
      </c>
      <c r="F8" s="30">
        <v>0</v>
      </c>
      <c r="G8" s="30">
        <f>'운영실적(월별) '!C41</f>
        <v>6</v>
      </c>
      <c r="H8" s="30">
        <f>'운영실적(월별) '!C49</f>
        <v>110</v>
      </c>
      <c r="I8" s="30">
        <f>'운영실적(월별) '!C57</f>
        <v>29</v>
      </c>
      <c r="J8" s="30">
        <f>'운영실적(월별) '!C65</f>
        <v>130</v>
      </c>
      <c r="K8" s="30">
        <f>'운영실적(월별) '!C73</f>
        <v>104</v>
      </c>
      <c r="L8" s="30">
        <f>'운영실적(월별) '!C81</f>
        <v>2</v>
      </c>
      <c r="M8" s="1"/>
    </row>
    <row r="9" spans="1:13" ht="51" customHeight="1">
      <c r="A9" s="6" t="s">
        <v>32</v>
      </c>
      <c r="B9" s="11">
        <f t="shared" si="1"/>
        <v>311</v>
      </c>
      <c r="C9" s="30"/>
      <c r="D9" s="30"/>
      <c r="E9" s="30">
        <f>'운영실적(월별) '!C26</f>
        <v>111</v>
      </c>
      <c r="F9" s="30">
        <v>0</v>
      </c>
      <c r="G9" s="30">
        <f>'운영실적(월별) '!C42</f>
        <v>0</v>
      </c>
      <c r="H9" s="30">
        <f>'운영실적(월별) '!C50</f>
        <v>45</v>
      </c>
      <c r="I9" s="30">
        <f>'운영실적(월별) '!C58</f>
        <v>0</v>
      </c>
      <c r="J9" s="30">
        <f>'운영실적(월별) '!C66</f>
        <v>100</v>
      </c>
      <c r="K9" s="30">
        <f>'운영실적(월별) '!C74</f>
        <v>54</v>
      </c>
      <c r="L9" s="30">
        <f>'운영실적(월별) '!C82</f>
        <v>1</v>
      </c>
      <c r="M9" s="1"/>
    </row>
    <row r="10" spans="1:13" ht="51" customHeight="1">
      <c r="A10" s="6" t="s">
        <v>37</v>
      </c>
      <c r="B10" s="11">
        <f t="shared" si="1"/>
        <v>212</v>
      </c>
      <c r="C10" s="30"/>
      <c r="D10" s="30"/>
      <c r="E10" s="30">
        <f>'운영실적(월별) '!C27</f>
        <v>73</v>
      </c>
      <c r="F10" s="30">
        <v>0</v>
      </c>
      <c r="G10" s="30">
        <f>'운영실적(월별) '!C43</f>
        <v>6</v>
      </c>
      <c r="H10" s="30">
        <f>'운영실적(월별) '!C51</f>
        <v>31</v>
      </c>
      <c r="I10" s="30">
        <f>'운영실적(월별) '!C59</f>
        <v>27</v>
      </c>
      <c r="J10" s="30">
        <f>'운영실적(월별) '!C67</f>
        <v>43</v>
      </c>
      <c r="K10" s="30">
        <f>'운영실적(월별) '!C75</f>
        <v>32</v>
      </c>
      <c r="L10" s="30">
        <f>'운영실적(월별) '!C83</f>
        <v>0</v>
      </c>
      <c r="M10" s="1"/>
    </row>
    <row r="11" spans="1:13" ht="39.950000000000003" customHeight="1">
      <c r="A11" s="39" t="s">
        <v>45</v>
      </c>
      <c r="B11" s="11">
        <f t="shared" si="1"/>
        <v>224</v>
      </c>
      <c r="C11" s="50">
        <v>0</v>
      </c>
      <c r="D11" s="50">
        <v>0</v>
      </c>
      <c r="E11" s="30">
        <f>'운영실적(월별) '!C28</f>
        <v>79</v>
      </c>
      <c r="F11" s="30">
        <f>'운영실적(월별) '!C36</f>
        <v>0</v>
      </c>
      <c r="G11" s="30">
        <f>'운영실적(월별) '!C44</f>
        <v>0</v>
      </c>
      <c r="H11" s="30">
        <f>'운영실적(월별) '!C52</f>
        <v>4</v>
      </c>
      <c r="I11" s="30">
        <f>'운영실적(월별) '!C60</f>
        <v>0</v>
      </c>
      <c r="J11" s="30">
        <f>'운영실적(월별) '!C68</f>
        <v>78</v>
      </c>
      <c r="K11" s="30">
        <f>'운영실적(월별) '!C76</f>
        <v>63</v>
      </c>
      <c r="L11" s="30">
        <f>'운영실적(월별) '!C84</f>
        <v>0</v>
      </c>
      <c r="M11" s="32"/>
    </row>
    <row r="13" spans="1:13" ht="39.950000000000003" customHeight="1">
      <c r="E13" s="21"/>
    </row>
    <row r="14" spans="1:13" ht="39.950000000000003" customHeight="1">
      <c r="E14" s="21"/>
    </row>
    <row r="15" spans="1:13" ht="39.950000000000003" customHeight="1">
      <c r="E15" s="21"/>
    </row>
    <row r="16" spans="1:13" ht="39.950000000000003" customHeight="1">
      <c r="E16" s="21"/>
    </row>
    <row r="17" spans="5:5" ht="39.950000000000003" customHeight="1">
      <c r="E17" s="21"/>
    </row>
    <row r="18" spans="5:5" ht="39.950000000000003" customHeight="1">
      <c r="E18" s="21"/>
    </row>
  </sheetData>
  <mergeCells count="2">
    <mergeCell ref="A2:M2"/>
    <mergeCell ref="A1:M1"/>
  </mergeCells>
  <phoneticPr fontId="1" type="noConversion"/>
  <pageMargins left="0.78740157480314965" right="0.59055118110236227" top="0.39370078740157483" bottom="0.39370078740157483" header="0.31496062992125984" footer="0.31496062992125984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F17"/>
  <sheetViews>
    <sheetView workbookViewId="0">
      <selection activeCell="C8" sqref="C8"/>
    </sheetView>
  </sheetViews>
  <sheetFormatPr defaultRowHeight="16.5"/>
  <cols>
    <col min="2" max="6" width="12.25" customWidth="1"/>
  </cols>
  <sheetData>
    <row r="7" spans="2:6">
      <c r="B7" s="40"/>
      <c r="C7" s="34" t="s">
        <v>53</v>
      </c>
      <c r="D7" s="34" t="s">
        <v>54</v>
      </c>
      <c r="E7" s="34" t="s">
        <v>52</v>
      </c>
      <c r="F7" s="39" t="s">
        <v>55</v>
      </c>
    </row>
    <row r="8" spans="2:6">
      <c r="B8" s="30" t="s">
        <v>47</v>
      </c>
      <c r="C8" s="49">
        <f>'운영실적(월별) '!D6+'운영실적(월별) '!D14+'운영실적(월별) '!D22+'운영실적(월별) '!D30</f>
        <v>18</v>
      </c>
      <c r="D8" s="49">
        <f>'운영실적(월별) '!E6+'운영실적(월별) '!E14+'운영실적(월별) '!E22+'운영실적(월별) '!E30</f>
        <v>30</v>
      </c>
      <c r="E8" s="53">
        <f t="shared" ref="E8:E13" si="0">C8+D8</f>
        <v>48</v>
      </c>
      <c r="F8" s="54">
        <f>'운영실적(월별) '!F6+'운영실적(월별) '!F14+'운영실적(월별) '!F22+'운영실적(월별) '!F30</f>
        <v>294</v>
      </c>
    </row>
    <row r="9" spans="2:6">
      <c r="B9" s="30" t="s">
        <v>48</v>
      </c>
      <c r="C9" s="54">
        <f>'운영실적(월별) '!D7+'운영실적(월별) '!D15+'운영실적(월별) '!D23+'운영실적(월별) '!D31</f>
        <v>31</v>
      </c>
      <c r="D9" s="54">
        <f>'운영실적(월별) '!E7+'운영실적(월별) '!E15+'운영실적(월별) '!E23+'운영실적(월별) '!E31</f>
        <v>56</v>
      </c>
      <c r="E9" s="53">
        <f t="shared" si="0"/>
        <v>87</v>
      </c>
      <c r="F9" s="54">
        <f>'운영실적(월별) '!F7+'운영실적(월별) '!F15+'운영실적(월별) '!F23+'운영실적(월별) '!F31</f>
        <v>343</v>
      </c>
    </row>
    <row r="10" spans="2:6">
      <c r="B10" s="30" t="s">
        <v>49</v>
      </c>
      <c r="C10" s="54">
        <f>'운영실적(월별) '!D8+'운영실적(월별) '!D16+'운영실적(월별) '!D24+'운영실적(월별) '!D32</f>
        <v>28</v>
      </c>
      <c r="D10" s="54">
        <f>'운영실적(월별) '!E8+'운영실적(월별) '!E16+'운영실적(월별) '!E24+'운영실적(월별) '!E32</f>
        <v>26</v>
      </c>
      <c r="E10" s="53">
        <f t="shared" si="0"/>
        <v>54</v>
      </c>
      <c r="F10" s="54">
        <f>'운영실적(월별) '!F8+'운영실적(월별) '!F16+'운영실적(월별) '!F24+'운영실적(월별) '!F32</f>
        <v>195</v>
      </c>
    </row>
    <row r="11" spans="2:6">
      <c r="B11" s="30" t="s">
        <v>50</v>
      </c>
      <c r="C11" s="54">
        <f>'운영실적(월별) '!D9+'운영실적(월별) '!D17+'운영실적(월별) '!D25+'운영실적(월별) '!D33</f>
        <v>18</v>
      </c>
      <c r="D11" s="54">
        <f>'운영실적(월별) '!E9+'운영실적(월별) '!E17+'운영실적(월별) '!E25+'운영실적(월별) '!E33</f>
        <v>29</v>
      </c>
      <c r="E11" s="53">
        <f t="shared" si="0"/>
        <v>47</v>
      </c>
      <c r="F11" s="54">
        <f>'운영실적(월별) '!F9+'운영실적(월별) '!F17+'운영실적(월별) '!F25+'운영실적(월별) '!F33</f>
        <v>137</v>
      </c>
    </row>
    <row r="12" spans="2:6">
      <c r="B12" s="30" t="s">
        <v>51</v>
      </c>
      <c r="C12" s="54">
        <f>'운영실적(월별) '!D10+'운영실적(월별) '!D18+'운영실적(월별) '!D26+'운영실적(월별) '!D34</f>
        <v>17</v>
      </c>
      <c r="D12" s="54">
        <f>'운영실적(월별) '!E10+'운영실적(월별) '!E18+'운영실적(월별) '!E26+'운영실적(월별) '!E34</f>
        <v>24</v>
      </c>
      <c r="E12" s="53">
        <f t="shared" si="0"/>
        <v>41</v>
      </c>
      <c r="F12" s="54">
        <f>'운영실적(월별) '!F10+'운영실적(월별) '!F18+'운영실적(월별) '!F26+'운영실적(월별) '!F34</f>
        <v>70</v>
      </c>
    </row>
    <row r="13" spans="2:6">
      <c r="B13" s="30" t="s">
        <v>46</v>
      </c>
      <c r="C13" s="54">
        <f>'운영실적(월별) '!D11+'운영실적(월별) '!D19+'운영실적(월별) '!D27+'운영실적(월별) '!D35</f>
        <v>17</v>
      </c>
      <c r="D13" s="54">
        <f>'운영실적(월별) '!E11+'운영실적(월별) '!E19+'운영실적(월별) '!E27+'운영실적(월별) '!E35</f>
        <v>46</v>
      </c>
      <c r="E13" s="53">
        <f t="shared" si="0"/>
        <v>63</v>
      </c>
      <c r="F13" s="54">
        <f>'운영실적(월별) '!F11+'운영실적(월별) '!F19+'운영실적(월별) '!F27+'운영실적(월별) '!F35</f>
        <v>10</v>
      </c>
    </row>
    <row r="14" spans="2:6">
      <c r="B14" s="39" t="s">
        <v>45</v>
      </c>
      <c r="C14" s="40"/>
      <c r="D14" s="40">
        <v>101</v>
      </c>
      <c r="E14" s="40">
        <v>101</v>
      </c>
      <c r="F14" s="54"/>
    </row>
    <row r="15" spans="2:6">
      <c r="B15" s="39"/>
      <c r="C15" s="54">
        <f>SUM(C8:C13)</f>
        <v>129</v>
      </c>
      <c r="D15" s="30">
        <f>SUM(D8:D14)</f>
        <v>312</v>
      </c>
      <c r="E15" s="52">
        <f>SUM(E8:E14)</f>
        <v>441</v>
      </c>
      <c r="F15" s="54">
        <f>SUM(F8:F14)</f>
        <v>1049</v>
      </c>
    </row>
    <row r="16" spans="2:6">
      <c r="B16" s="29"/>
      <c r="C16" s="31"/>
      <c r="D16" s="31"/>
      <c r="E16" s="31"/>
      <c r="F16" s="31"/>
    </row>
    <row r="17" spans="2:6">
      <c r="B17" s="29"/>
      <c r="C17" s="48"/>
      <c r="D17" s="48"/>
      <c r="E17" s="48"/>
      <c r="F17" s="48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AH37"/>
  <sheetViews>
    <sheetView zoomScale="85" zoomScaleNormal="85" workbookViewId="0">
      <pane xSplit="5" ySplit="4" topLeftCell="G5" activePane="bottomRight" state="frozen"/>
      <selection activeCell="C8" sqref="C8"/>
      <selection pane="topRight" activeCell="C8" sqref="C8"/>
      <selection pane="bottomLeft" activeCell="C8" sqref="C8"/>
      <selection pane="bottomRight" activeCell="C8" sqref="C8"/>
    </sheetView>
  </sheetViews>
  <sheetFormatPr defaultRowHeight="16.5"/>
  <cols>
    <col min="1" max="1" width="5.625" customWidth="1"/>
    <col min="2" max="2" width="5.75" customWidth="1"/>
    <col min="6" max="6" width="5.875" style="98" customWidth="1"/>
    <col min="10" max="10" width="6.5" style="98" customWidth="1"/>
    <col min="14" max="14" width="6.375" style="98" customWidth="1"/>
    <col min="18" max="18" width="6.125" style="98" customWidth="1"/>
    <col min="22" max="22" width="5.625" style="98" customWidth="1"/>
    <col min="26" max="26" width="7" style="98" customWidth="1"/>
    <col min="30" max="30" width="5.625" style="98" customWidth="1"/>
  </cols>
  <sheetData>
    <row r="1" spans="1:34">
      <c r="A1" s="32"/>
      <c r="B1" s="222"/>
      <c r="C1" s="222"/>
      <c r="D1" s="222"/>
      <c r="E1" s="222"/>
      <c r="F1" s="222" t="s">
        <v>7</v>
      </c>
      <c r="G1" s="222"/>
      <c r="H1" s="222"/>
      <c r="I1" s="222"/>
      <c r="J1" s="222"/>
      <c r="K1" s="222"/>
      <c r="L1" s="222"/>
      <c r="M1" s="222"/>
      <c r="N1" s="222"/>
      <c r="O1" s="222"/>
      <c r="P1" s="222"/>
      <c r="Q1" s="222"/>
      <c r="R1" s="222"/>
      <c r="S1" s="222"/>
      <c r="T1" s="222"/>
      <c r="U1" s="222"/>
      <c r="V1" s="222"/>
      <c r="W1" s="222"/>
      <c r="X1" s="222"/>
      <c r="Y1" s="222"/>
      <c r="Z1" s="222"/>
      <c r="AA1" s="222"/>
      <c r="AB1" s="222"/>
      <c r="AC1" s="222"/>
      <c r="AD1" s="222"/>
      <c r="AE1" s="222"/>
      <c r="AF1" s="222"/>
      <c r="AG1" s="222"/>
      <c r="AH1" s="222"/>
    </row>
    <row r="2" spans="1:34">
      <c r="A2" s="222" t="s">
        <v>69</v>
      </c>
      <c r="B2" s="233" t="s">
        <v>3</v>
      </c>
      <c r="C2" s="233"/>
      <c r="D2" s="233"/>
      <c r="E2" s="233"/>
      <c r="F2" s="222" t="s">
        <v>8</v>
      </c>
      <c r="G2" s="222"/>
      <c r="H2" s="222"/>
      <c r="I2" s="222"/>
      <c r="J2" s="222" t="s">
        <v>15</v>
      </c>
      <c r="K2" s="222"/>
      <c r="L2" s="222"/>
      <c r="M2" s="222"/>
      <c r="N2" s="222" t="s">
        <v>9</v>
      </c>
      <c r="O2" s="222"/>
      <c r="P2" s="222"/>
      <c r="Q2" s="222"/>
      <c r="R2" s="222" t="s">
        <v>29</v>
      </c>
      <c r="S2" s="222"/>
      <c r="T2" s="222"/>
      <c r="U2" s="222"/>
      <c r="V2" s="222" t="s">
        <v>30</v>
      </c>
      <c r="W2" s="222"/>
      <c r="X2" s="222"/>
      <c r="Y2" s="222"/>
      <c r="Z2" s="222" t="s">
        <v>101</v>
      </c>
      <c r="AA2" s="222"/>
      <c r="AB2" s="222"/>
      <c r="AC2" s="222"/>
      <c r="AD2" s="232" t="s">
        <v>45</v>
      </c>
      <c r="AE2" s="232"/>
      <c r="AF2" s="232"/>
      <c r="AG2" s="232"/>
      <c r="AH2" s="32" t="s">
        <v>5</v>
      </c>
    </row>
    <row r="3" spans="1:34" ht="33">
      <c r="A3" s="222"/>
      <c r="B3" s="62" t="s">
        <v>66</v>
      </c>
      <c r="C3" s="63" t="s">
        <v>13</v>
      </c>
      <c r="D3" s="64" t="s">
        <v>67</v>
      </c>
      <c r="E3" s="65" t="s">
        <v>68</v>
      </c>
      <c r="F3" s="96" t="s">
        <v>70</v>
      </c>
      <c r="G3" s="63" t="s">
        <v>13</v>
      </c>
      <c r="H3" s="64" t="s">
        <v>67</v>
      </c>
      <c r="I3" s="65" t="s">
        <v>68</v>
      </c>
      <c r="J3" s="96" t="s">
        <v>70</v>
      </c>
      <c r="K3" s="63" t="s">
        <v>13</v>
      </c>
      <c r="L3" s="64" t="s">
        <v>67</v>
      </c>
      <c r="M3" s="65" t="s">
        <v>68</v>
      </c>
      <c r="N3" s="99" t="s">
        <v>70</v>
      </c>
      <c r="O3" s="59" t="s">
        <v>13</v>
      </c>
      <c r="P3" s="60" t="s">
        <v>67</v>
      </c>
      <c r="Q3" s="61" t="s">
        <v>68</v>
      </c>
      <c r="R3" s="99" t="s">
        <v>70</v>
      </c>
      <c r="S3" s="59" t="s">
        <v>13</v>
      </c>
      <c r="T3" s="60" t="s">
        <v>67</v>
      </c>
      <c r="U3" s="61" t="s">
        <v>68</v>
      </c>
      <c r="V3" s="99" t="s">
        <v>70</v>
      </c>
      <c r="W3" s="59" t="s">
        <v>13</v>
      </c>
      <c r="X3" s="60" t="s">
        <v>67</v>
      </c>
      <c r="Y3" s="61" t="s">
        <v>68</v>
      </c>
      <c r="Z3" s="99" t="s">
        <v>70</v>
      </c>
      <c r="AA3" s="59" t="s">
        <v>13</v>
      </c>
      <c r="AB3" s="60" t="s">
        <v>67</v>
      </c>
      <c r="AC3" s="61" t="s">
        <v>68</v>
      </c>
      <c r="AD3" s="99" t="s">
        <v>70</v>
      </c>
      <c r="AE3" s="59" t="s">
        <v>13</v>
      </c>
      <c r="AF3" s="60" t="s">
        <v>67</v>
      </c>
      <c r="AG3" s="61" t="s">
        <v>68</v>
      </c>
      <c r="AH3" s="32"/>
    </row>
    <row r="4" spans="1:34" s="70" customFormat="1" ht="21" customHeight="1">
      <c r="A4" s="71" t="s">
        <v>16</v>
      </c>
      <c r="B4" s="72">
        <f>C4+D4+E4</f>
        <v>1468</v>
      </c>
      <c r="C4" s="73">
        <f>SUM(C5:C35)</f>
        <v>129</v>
      </c>
      <c r="D4" s="74">
        <f>SUM(D5:D35)</f>
        <v>290</v>
      </c>
      <c r="E4" s="75">
        <f>SUM(E5:E35)</f>
        <v>1049</v>
      </c>
      <c r="F4" s="97">
        <f>G4+H4+I4</f>
        <v>342</v>
      </c>
      <c r="G4" s="73">
        <f>SUM(G5:G35)</f>
        <v>18</v>
      </c>
      <c r="H4" s="74">
        <f t="shared" ref="H4:I4" si="0">SUM(H5:H35)</f>
        <v>30</v>
      </c>
      <c r="I4" s="75">
        <f t="shared" si="0"/>
        <v>294</v>
      </c>
      <c r="J4" s="97">
        <f>K4+L4+M4</f>
        <v>430</v>
      </c>
      <c r="K4" s="73">
        <f>SUM(K5:K35)</f>
        <v>31</v>
      </c>
      <c r="L4" s="74">
        <f t="shared" ref="L4:M4" si="1">SUM(L5:L35)</f>
        <v>56</v>
      </c>
      <c r="M4" s="75">
        <f t="shared" si="1"/>
        <v>343</v>
      </c>
      <c r="N4" s="97">
        <f>O4+P4+Q4</f>
        <v>249</v>
      </c>
      <c r="O4" s="73">
        <f>SUM(O5:O35)</f>
        <v>28</v>
      </c>
      <c r="P4" s="74">
        <f t="shared" ref="P4:Q4" si="2">SUM(P5:P35)</f>
        <v>26</v>
      </c>
      <c r="Q4" s="75">
        <f t="shared" si="2"/>
        <v>195</v>
      </c>
      <c r="R4" s="97">
        <f>S4+T4+U4</f>
        <v>184</v>
      </c>
      <c r="S4" s="73">
        <f>SUM(S5:S35)</f>
        <v>18</v>
      </c>
      <c r="T4" s="74">
        <f t="shared" ref="T4" si="3">SUM(T5:T35)</f>
        <v>29</v>
      </c>
      <c r="U4" s="75">
        <f>SUM(U5:U35)</f>
        <v>137</v>
      </c>
      <c r="V4" s="97">
        <f>W4+X4+Y4</f>
        <v>111</v>
      </c>
      <c r="W4" s="73">
        <f>SUM(W5:W35)</f>
        <v>17</v>
      </c>
      <c r="X4" s="74">
        <f t="shared" ref="X4:Y4" si="4">SUM(X5:X35)</f>
        <v>24</v>
      </c>
      <c r="Y4" s="75">
        <f t="shared" si="4"/>
        <v>70</v>
      </c>
      <c r="Z4" s="97">
        <f>AA4+AB4+AC4</f>
        <v>73</v>
      </c>
      <c r="AA4" s="73">
        <f>SUM(AA5:AA35)</f>
        <v>17</v>
      </c>
      <c r="AB4" s="74">
        <f t="shared" ref="AB4:AC4" si="5">SUM(AB5:AB35)</f>
        <v>46</v>
      </c>
      <c r="AC4" s="75">
        <f t="shared" si="5"/>
        <v>10</v>
      </c>
      <c r="AD4" s="97">
        <f>AE4+AF4+AG4</f>
        <v>79</v>
      </c>
      <c r="AE4" s="73">
        <f>SUM(AE5:AE35)</f>
        <v>0</v>
      </c>
      <c r="AF4" s="74">
        <f>SUM(AF5:AF35)</f>
        <v>79</v>
      </c>
      <c r="AG4" s="75">
        <f>SUM(AG5:AG35)</f>
        <v>0</v>
      </c>
      <c r="AH4" s="40"/>
    </row>
    <row r="5" spans="1:34" s="81" customFormat="1">
      <c r="A5" s="40">
        <v>1</v>
      </c>
      <c r="B5" s="66">
        <f t="shared" ref="B5:B34" si="6">C5+D5+E5</f>
        <v>0</v>
      </c>
      <c r="C5" s="67">
        <f>G5+K5+O5+S5+W5+AA5+AE5</f>
        <v>0</v>
      </c>
      <c r="D5" s="68">
        <f>H5+L5+P5+T5+X5+AB5+AF5</f>
        <v>0</v>
      </c>
      <c r="E5" s="69">
        <f>I5+M5+Q5+U5+Y5+AC5+AG5</f>
        <v>0</v>
      </c>
      <c r="F5" s="137">
        <f t="shared" ref="F5:F34" si="7">G5+H5+I5</f>
        <v>0</v>
      </c>
      <c r="G5" s="100"/>
      <c r="H5" s="101"/>
      <c r="I5" s="102"/>
      <c r="J5" s="137">
        <f t="shared" ref="J5:J34" si="8">K5+L5+M5</f>
        <v>0</v>
      </c>
      <c r="K5" s="100"/>
      <c r="L5" s="101"/>
      <c r="M5" s="102"/>
      <c r="N5" s="137">
        <f t="shared" ref="N5:N34" si="9">O5+P5+Q5</f>
        <v>0</v>
      </c>
      <c r="O5" s="100"/>
      <c r="P5" s="101"/>
      <c r="Q5" s="102"/>
      <c r="R5" s="137">
        <f t="shared" ref="R5:R34" si="10">S5+T5+U5</f>
        <v>0</v>
      </c>
      <c r="S5" s="100"/>
      <c r="T5" s="101"/>
      <c r="U5" s="102"/>
      <c r="V5" s="137">
        <f t="shared" ref="V5:V34" si="11">W5+X5+Y5</f>
        <v>0</v>
      </c>
      <c r="W5" s="100"/>
      <c r="X5" s="101"/>
      <c r="Y5" s="102"/>
      <c r="Z5" s="137">
        <f t="shared" ref="Z5:Z34" si="12">AA5+AB5+AC5</f>
        <v>0</v>
      </c>
      <c r="AA5" s="100"/>
      <c r="AB5" s="101"/>
      <c r="AC5" s="102"/>
      <c r="AD5" s="137">
        <f t="shared" ref="AD5:AD33" si="13">AE5+AF5+AG5</f>
        <v>0</v>
      </c>
      <c r="AE5" s="100"/>
      <c r="AF5" s="101"/>
      <c r="AG5" s="102"/>
      <c r="AH5" s="104"/>
    </row>
    <row r="6" spans="1:34" s="93" customFormat="1">
      <c r="A6" s="40">
        <v>2</v>
      </c>
      <c r="B6" s="66">
        <f t="shared" si="6"/>
        <v>0</v>
      </c>
      <c r="C6" s="67">
        <f>G6+K6+O6+S6+W6+AA6+AE6</f>
        <v>0</v>
      </c>
      <c r="D6" s="68">
        <f>H6+L6+P6+T6+X6+AB6+AF6</f>
        <v>0</v>
      </c>
      <c r="E6" s="69">
        <f t="shared" ref="E6:E34" si="14">I6+M6+Q6+U6+Y6+AC6+AG6</f>
        <v>0</v>
      </c>
      <c r="F6" s="137">
        <f t="shared" si="7"/>
        <v>0</v>
      </c>
      <c r="G6" s="100"/>
      <c r="H6" s="101"/>
      <c r="I6" s="102"/>
      <c r="J6" s="137">
        <f t="shared" si="8"/>
        <v>0</v>
      </c>
      <c r="K6" s="100"/>
      <c r="L6" s="101"/>
      <c r="M6" s="102"/>
      <c r="N6" s="137">
        <f t="shared" si="9"/>
        <v>0</v>
      </c>
      <c r="O6" s="100"/>
      <c r="P6" s="101"/>
      <c r="Q6" s="102"/>
      <c r="R6" s="137">
        <f t="shared" si="10"/>
        <v>0</v>
      </c>
      <c r="S6" s="100"/>
      <c r="T6" s="101"/>
      <c r="U6" s="102"/>
      <c r="V6" s="137">
        <f t="shared" si="11"/>
        <v>0</v>
      </c>
      <c r="W6" s="100"/>
      <c r="X6" s="101"/>
      <c r="Y6" s="102"/>
      <c r="Z6" s="137">
        <f t="shared" si="12"/>
        <v>0</v>
      </c>
      <c r="AA6" s="100"/>
      <c r="AB6" s="101"/>
      <c r="AC6" s="102"/>
      <c r="AD6" s="137">
        <f t="shared" si="13"/>
        <v>0</v>
      </c>
      <c r="AE6" s="100"/>
      <c r="AF6" s="101"/>
      <c r="AG6" s="102"/>
      <c r="AH6" s="104"/>
    </row>
    <row r="7" spans="1:34" s="93" customFormat="1">
      <c r="A7" s="40">
        <v>3</v>
      </c>
      <c r="B7" s="66">
        <f t="shared" si="6"/>
        <v>0</v>
      </c>
      <c r="C7" s="67">
        <f t="shared" ref="C7:D34" si="15">G7+K7+O7+S7+W7+AA7+AE7</f>
        <v>0</v>
      </c>
      <c r="D7" s="68">
        <f t="shared" si="15"/>
        <v>0</v>
      </c>
      <c r="E7" s="69">
        <f t="shared" si="14"/>
        <v>0</v>
      </c>
      <c r="F7" s="137">
        <f t="shared" si="7"/>
        <v>0</v>
      </c>
      <c r="G7" s="100"/>
      <c r="H7" s="101"/>
      <c r="I7" s="102"/>
      <c r="J7" s="137">
        <f t="shared" si="8"/>
        <v>0</v>
      </c>
      <c r="K7" s="100"/>
      <c r="L7" s="101"/>
      <c r="M7" s="102"/>
      <c r="N7" s="137">
        <f t="shared" si="9"/>
        <v>0</v>
      </c>
      <c r="O7" s="100"/>
      <c r="P7" s="101"/>
      <c r="Q7" s="102"/>
      <c r="R7" s="137">
        <f t="shared" si="10"/>
        <v>0</v>
      </c>
      <c r="S7" s="100"/>
      <c r="T7" s="101"/>
      <c r="U7" s="102"/>
      <c r="V7" s="137">
        <f t="shared" si="11"/>
        <v>0</v>
      </c>
      <c r="W7" s="100"/>
      <c r="X7" s="101"/>
      <c r="Y7" s="102"/>
      <c r="Z7" s="137">
        <f t="shared" si="12"/>
        <v>0</v>
      </c>
      <c r="AA7" s="100"/>
      <c r="AB7" s="101"/>
      <c r="AC7" s="102"/>
      <c r="AD7" s="137">
        <f t="shared" si="13"/>
        <v>0</v>
      </c>
      <c r="AE7" s="100"/>
      <c r="AF7" s="101"/>
      <c r="AG7" s="102"/>
      <c r="AH7" s="104"/>
    </row>
    <row r="8" spans="1:34" s="81" customFormat="1">
      <c r="A8" s="40">
        <v>4</v>
      </c>
      <c r="B8" s="66">
        <f t="shared" si="6"/>
        <v>0</v>
      </c>
      <c r="C8" s="67">
        <f t="shared" si="15"/>
        <v>0</v>
      </c>
      <c r="D8" s="68">
        <f t="shared" si="15"/>
        <v>0</v>
      </c>
      <c r="E8" s="69">
        <f t="shared" si="14"/>
        <v>0</v>
      </c>
      <c r="F8" s="137">
        <f t="shared" si="7"/>
        <v>0</v>
      </c>
      <c r="G8" s="100"/>
      <c r="H8" s="101"/>
      <c r="I8" s="102"/>
      <c r="J8" s="137">
        <f t="shared" si="8"/>
        <v>0</v>
      </c>
      <c r="K8" s="100"/>
      <c r="L8" s="101"/>
      <c r="M8" s="102"/>
      <c r="N8" s="137">
        <f t="shared" si="9"/>
        <v>0</v>
      </c>
      <c r="O8" s="100"/>
      <c r="P8" s="101"/>
      <c r="Q8" s="102"/>
      <c r="R8" s="137">
        <f t="shared" si="10"/>
        <v>0</v>
      </c>
      <c r="S8" s="100"/>
      <c r="T8" s="101"/>
      <c r="U8" s="102"/>
      <c r="V8" s="137">
        <f t="shared" si="11"/>
        <v>0</v>
      </c>
      <c r="W8" s="100"/>
      <c r="X8" s="101"/>
      <c r="Y8" s="102"/>
      <c r="Z8" s="137">
        <f t="shared" si="12"/>
        <v>0</v>
      </c>
      <c r="AA8" s="100"/>
      <c r="AB8" s="101"/>
      <c r="AC8" s="102"/>
      <c r="AD8" s="137">
        <f t="shared" si="13"/>
        <v>0</v>
      </c>
      <c r="AE8" s="100"/>
      <c r="AF8" s="101"/>
      <c r="AG8" s="102"/>
      <c r="AH8" s="104"/>
    </row>
    <row r="9" spans="1:34" s="81" customFormat="1">
      <c r="A9" s="40">
        <v>5</v>
      </c>
      <c r="B9" s="66">
        <f t="shared" si="6"/>
        <v>0</v>
      </c>
      <c r="C9" s="67">
        <f t="shared" si="15"/>
        <v>0</v>
      </c>
      <c r="D9" s="68">
        <f t="shared" si="15"/>
        <v>0</v>
      </c>
      <c r="E9" s="69">
        <f t="shared" si="14"/>
        <v>0</v>
      </c>
      <c r="F9" s="137">
        <f t="shared" si="7"/>
        <v>0</v>
      </c>
      <c r="G9" s="100"/>
      <c r="H9" s="101"/>
      <c r="I9" s="102"/>
      <c r="J9" s="137">
        <f t="shared" si="8"/>
        <v>0</v>
      </c>
      <c r="K9" s="100"/>
      <c r="L9" s="101"/>
      <c r="M9" s="102"/>
      <c r="N9" s="137">
        <f t="shared" si="9"/>
        <v>0</v>
      </c>
      <c r="O9" s="100"/>
      <c r="P9" s="101"/>
      <c r="Q9" s="102"/>
      <c r="R9" s="137">
        <f t="shared" si="10"/>
        <v>0</v>
      </c>
      <c r="S9" s="100"/>
      <c r="T9" s="101"/>
      <c r="U9" s="102"/>
      <c r="V9" s="137">
        <f t="shared" si="11"/>
        <v>0</v>
      </c>
      <c r="W9" s="100"/>
      <c r="X9" s="101"/>
      <c r="Y9" s="102"/>
      <c r="Z9" s="137">
        <f t="shared" si="12"/>
        <v>0</v>
      </c>
      <c r="AA9" s="100"/>
      <c r="AB9" s="101"/>
      <c r="AC9" s="102"/>
      <c r="AD9" s="137">
        <f t="shared" si="13"/>
        <v>0</v>
      </c>
      <c r="AE9" s="100"/>
      <c r="AF9" s="101"/>
      <c r="AG9" s="102"/>
      <c r="AH9" s="104"/>
    </row>
    <row r="10" spans="1:34" s="81" customFormat="1">
      <c r="A10" s="40">
        <v>6</v>
      </c>
      <c r="B10" s="66">
        <f t="shared" si="6"/>
        <v>0</v>
      </c>
      <c r="C10" s="67">
        <f t="shared" si="15"/>
        <v>0</v>
      </c>
      <c r="D10" s="68">
        <f t="shared" si="15"/>
        <v>0</v>
      </c>
      <c r="E10" s="69">
        <f t="shared" si="14"/>
        <v>0</v>
      </c>
      <c r="F10" s="137">
        <f t="shared" si="7"/>
        <v>0</v>
      </c>
      <c r="G10" s="100"/>
      <c r="H10" s="101"/>
      <c r="I10" s="102"/>
      <c r="J10" s="137">
        <f t="shared" si="8"/>
        <v>0</v>
      </c>
      <c r="K10" s="100"/>
      <c r="L10" s="101"/>
      <c r="M10" s="102"/>
      <c r="N10" s="137">
        <f t="shared" si="9"/>
        <v>0</v>
      </c>
      <c r="O10" s="100"/>
      <c r="P10" s="101"/>
      <c r="Q10" s="102"/>
      <c r="R10" s="137">
        <f t="shared" si="10"/>
        <v>0</v>
      </c>
      <c r="S10" s="100"/>
      <c r="T10" s="101"/>
      <c r="U10" s="102"/>
      <c r="V10" s="137">
        <f t="shared" si="11"/>
        <v>0</v>
      </c>
      <c r="W10" s="100"/>
      <c r="X10" s="101"/>
      <c r="Y10" s="102"/>
      <c r="Z10" s="137">
        <f t="shared" si="12"/>
        <v>0</v>
      </c>
      <c r="AA10" s="100"/>
      <c r="AB10" s="101"/>
      <c r="AC10" s="102"/>
      <c r="AD10" s="137">
        <f t="shared" si="13"/>
        <v>0</v>
      </c>
      <c r="AE10" s="100"/>
      <c r="AF10" s="101"/>
      <c r="AG10" s="102"/>
      <c r="AH10" s="104"/>
    </row>
    <row r="11" spans="1:34" s="93" customFormat="1">
      <c r="A11" s="40">
        <v>7</v>
      </c>
      <c r="B11" s="66">
        <f t="shared" si="6"/>
        <v>0</v>
      </c>
      <c r="C11" s="67">
        <f t="shared" si="15"/>
        <v>0</v>
      </c>
      <c r="D11" s="68">
        <f t="shared" si="15"/>
        <v>0</v>
      </c>
      <c r="E11" s="69">
        <f t="shared" si="14"/>
        <v>0</v>
      </c>
      <c r="F11" s="137">
        <f t="shared" si="7"/>
        <v>0</v>
      </c>
      <c r="G11" s="100"/>
      <c r="H11" s="101"/>
      <c r="I11" s="102"/>
      <c r="J11" s="137">
        <f t="shared" si="8"/>
        <v>0</v>
      </c>
      <c r="K11" s="100"/>
      <c r="L11" s="101"/>
      <c r="M11" s="102"/>
      <c r="N11" s="137">
        <f t="shared" si="9"/>
        <v>0</v>
      </c>
      <c r="O11" s="100"/>
      <c r="P11" s="101"/>
      <c r="Q11" s="102"/>
      <c r="R11" s="137">
        <f t="shared" si="10"/>
        <v>0</v>
      </c>
      <c r="S11" s="100"/>
      <c r="T11" s="101"/>
      <c r="U11" s="102"/>
      <c r="V11" s="137">
        <f t="shared" si="11"/>
        <v>0</v>
      </c>
      <c r="W11" s="100"/>
      <c r="X11" s="101"/>
      <c r="Y11" s="102"/>
      <c r="Z11" s="137">
        <f t="shared" si="12"/>
        <v>0</v>
      </c>
      <c r="AA11" s="100"/>
      <c r="AB11" s="101"/>
      <c r="AC11" s="102"/>
      <c r="AD11" s="137">
        <f t="shared" si="13"/>
        <v>0</v>
      </c>
      <c r="AE11" s="100"/>
      <c r="AF11" s="101"/>
      <c r="AG11" s="102"/>
      <c r="AH11" s="104"/>
    </row>
    <row r="12" spans="1:34" s="87" customFormat="1">
      <c r="A12" s="40">
        <v>8</v>
      </c>
      <c r="B12" s="66">
        <f t="shared" si="6"/>
        <v>0</v>
      </c>
      <c r="C12" s="67">
        <f t="shared" si="15"/>
        <v>0</v>
      </c>
      <c r="D12" s="68">
        <f t="shared" si="15"/>
        <v>0</v>
      </c>
      <c r="E12" s="69">
        <f t="shared" si="14"/>
        <v>0</v>
      </c>
      <c r="F12" s="137">
        <f t="shared" si="7"/>
        <v>0</v>
      </c>
      <c r="G12" s="100"/>
      <c r="H12" s="101"/>
      <c r="I12" s="102"/>
      <c r="J12" s="137">
        <f t="shared" si="8"/>
        <v>0</v>
      </c>
      <c r="K12" s="100"/>
      <c r="L12" s="101"/>
      <c r="M12" s="102"/>
      <c r="N12" s="137">
        <f t="shared" si="9"/>
        <v>0</v>
      </c>
      <c r="O12" s="100"/>
      <c r="P12" s="101"/>
      <c r="Q12" s="102"/>
      <c r="R12" s="137">
        <f t="shared" si="10"/>
        <v>0</v>
      </c>
      <c r="S12" s="100"/>
      <c r="T12" s="101"/>
      <c r="U12" s="102"/>
      <c r="V12" s="137">
        <f t="shared" si="11"/>
        <v>0</v>
      </c>
      <c r="W12" s="100"/>
      <c r="X12" s="101"/>
      <c r="Y12" s="102"/>
      <c r="Z12" s="137">
        <f t="shared" si="12"/>
        <v>0</v>
      </c>
      <c r="AA12" s="100"/>
      <c r="AB12" s="101"/>
      <c r="AC12" s="102"/>
      <c r="AD12" s="137">
        <f t="shared" si="13"/>
        <v>0</v>
      </c>
      <c r="AE12" s="67"/>
      <c r="AF12" s="68"/>
      <c r="AG12" s="69"/>
      <c r="AH12" s="40"/>
    </row>
    <row r="13" spans="1:34" s="93" customFormat="1">
      <c r="A13" s="109">
        <v>9</v>
      </c>
      <c r="B13" s="66">
        <f t="shared" si="6"/>
        <v>0</v>
      </c>
      <c r="C13" s="67">
        <f t="shared" si="15"/>
        <v>0</v>
      </c>
      <c r="D13" s="68">
        <f t="shared" si="15"/>
        <v>0</v>
      </c>
      <c r="E13" s="69">
        <f t="shared" si="14"/>
        <v>0</v>
      </c>
      <c r="F13" s="137">
        <f t="shared" si="7"/>
        <v>0</v>
      </c>
      <c r="G13" s="100"/>
      <c r="H13" s="101"/>
      <c r="I13" s="102"/>
      <c r="J13" s="137">
        <f t="shared" si="8"/>
        <v>0</v>
      </c>
      <c r="K13" s="100"/>
      <c r="L13" s="101"/>
      <c r="M13" s="102"/>
      <c r="N13" s="137">
        <f t="shared" si="9"/>
        <v>0</v>
      </c>
      <c r="O13" s="100"/>
      <c r="P13" s="101"/>
      <c r="Q13" s="102"/>
      <c r="R13" s="137">
        <f t="shared" si="10"/>
        <v>0</v>
      </c>
      <c r="S13" s="100"/>
      <c r="T13" s="101"/>
      <c r="U13" s="102"/>
      <c r="V13" s="137">
        <f t="shared" si="11"/>
        <v>0</v>
      </c>
      <c r="W13" s="100"/>
      <c r="X13" s="101"/>
      <c r="Y13" s="102"/>
      <c r="Z13" s="137">
        <f t="shared" si="12"/>
        <v>0</v>
      </c>
      <c r="AA13" s="100"/>
      <c r="AB13" s="101"/>
      <c r="AC13" s="102"/>
      <c r="AD13" s="137">
        <f t="shared" si="13"/>
        <v>0</v>
      </c>
      <c r="AE13" s="100"/>
      <c r="AF13" s="101"/>
      <c r="AG13" s="102"/>
      <c r="AH13" s="104"/>
    </row>
    <row r="14" spans="1:34" s="93" customFormat="1">
      <c r="A14" s="109">
        <v>10</v>
      </c>
      <c r="B14" s="66">
        <f t="shared" si="6"/>
        <v>0</v>
      </c>
      <c r="C14" s="67">
        <f t="shared" si="15"/>
        <v>0</v>
      </c>
      <c r="D14" s="68">
        <f t="shared" si="15"/>
        <v>0</v>
      </c>
      <c r="E14" s="69">
        <f t="shared" si="14"/>
        <v>0</v>
      </c>
      <c r="F14" s="137">
        <f t="shared" si="7"/>
        <v>0</v>
      </c>
      <c r="G14" s="100"/>
      <c r="H14" s="101"/>
      <c r="I14" s="102"/>
      <c r="J14" s="137">
        <f t="shared" si="8"/>
        <v>0</v>
      </c>
      <c r="K14" s="100"/>
      <c r="L14" s="101"/>
      <c r="M14" s="102"/>
      <c r="N14" s="137">
        <f t="shared" si="9"/>
        <v>0</v>
      </c>
      <c r="O14" s="100"/>
      <c r="P14" s="101"/>
      <c r="Q14" s="102"/>
      <c r="R14" s="137">
        <f t="shared" si="10"/>
        <v>0</v>
      </c>
      <c r="S14" s="100"/>
      <c r="T14" s="101"/>
      <c r="U14" s="102"/>
      <c r="V14" s="137">
        <f t="shared" si="11"/>
        <v>0</v>
      </c>
      <c r="W14" s="100"/>
      <c r="X14" s="101"/>
      <c r="Y14" s="102"/>
      <c r="Z14" s="137">
        <f t="shared" si="12"/>
        <v>0</v>
      </c>
      <c r="AA14" s="100"/>
      <c r="AB14" s="101"/>
      <c r="AC14" s="102"/>
      <c r="AD14" s="137">
        <f t="shared" si="13"/>
        <v>0</v>
      </c>
      <c r="AE14" s="100"/>
      <c r="AF14" s="101"/>
      <c r="AG14" s="102"/>
      <c r="AH14" s="104"/>
    </row>
    <row r="15" spans="1:34" s="81" customFormat="1">
      <c r="A15" s="40">
        <v>11</v>
      </c>
      <c r="B15" s="66">
        <f t="shared" si="6"/>
        <v>143</v>
      </c>
      <c r="C15" s="67">
        <f t="shared" si="15"/>
        <v>27</v>
      </c>
      <c r="D15" s="68">
        <f t="shared" si="15"/>
        <v>18</v>
      </c>
      <c r="E15" s="69">
        <f t="shared" si="14"/>
        <v>98</v>
      </c>
      <c r="F15" s="137">
        <f t="shared" si="7"/>
        <v>37</v>
      </c>
      <c r="G15" s="100">
        <v>4</v>
      </c>
      <c r="H15" s="101">
        <v>3</v>
      </c>
      <c r="I15" s="102">
        <v>30</v>
      </c>
      <c r="J15" s="137">
        <f t="shared" si="8"/>
        <v>40</v>
      </c>
      <c r="K15" s="100">
        <v>4</v>
      </c>
      <c r="L15" s="101">
        <v>7</v>
      </c>
      <c r="M15" s="102">
        <v>29</v>
      </c>
      <c r="N15" s="137">
        <f t="shared" si="9"/>
        <v>20</v>
      </c>
      <c r="O15" s="100">
        <v>5</v>
      </c>
      <c r="P15" s="101">
        <v>1</v>
      </c>
      <c r="Q15" s="102">
        <v>14</v>
      </c>
      <c r="R15" s="137">
        <f t="shared" si="10"/>
        <v>23</v>
      </c>
      <c r="S15" s="100">
        <v>6</v>
      </c>
      <c r="T15" s="101">
        <v>2</v>
      </c>
      <c r="U15" s="102">
        <v>15</v>
      </c>
      <c r="V15" s="137">
        <f>W15+X15+Y15</f>
        <v>12</v>
      </c>
      <c r="W15" s="100">
        <v>3</v>
      </c>
      <c r="X15" s="101">
        <v>2</v>
      </c>
      <c r="Y15" s="102">
        <v>7</v>
      </c>
      <c r="Z15" s="137">
        <f t="shared" si="12"/>
        <v>11</v>
      </c>
      <c r="AA15" s="100">
        <v>5</v>
      </c>
      <c r="AB15" s="101">
        <v>3</v>
      </c>
      <c r="AC15" s="102">
        <v>3</v>
      </c>
      <c r="AD15" s="137">
        <f t="shared" si="13"/>
        <v>0</v>
      </c>
      <c r="AE15" s="100"/>
      <c r="AF15" s="101"/>
      <c r="AG15" s="102"/>
      <c r="AH15" s="104"/>
    </row>
    <row r="16" spans="1:34" s="81" customFormat="1">
      <c r="A16" s="40">
        <v>12</v>
      </c>
      <c r="B16" s="66">
        <f t="shared" si="6"/>
        <v>130</v>
      </c>
      <c r="C16" s="67">
        <f t="shared" si="15"/>
        <v>17</v>
      </c>
      <c r="D16" s="68">
        <f t="shared" si="15"/>
        <v>18</v>
      </c>
      <c r="E16" s="69">
        <f t="shared" si="14"/>
        <v>95</v>
      </c>
      <c r="F16" s="137">
        <f>G16+H16+I16</f>
        <v>38</v>
      </c>
      <c r="G16" s="100">
        <v>1</v>
      </c>
      <c r="H16" s="101">
        <v>3</v>
      </c>
      <c r="I16" s="102">
        <v>34</v>
      </c>
      <c r="J16" s="137">
        <f t="shared" si="8"/>
        <v>41</v>
      </c>
      <c r="K16" s="100">
        <v>4</v>
      </c>
      <c r="L16" s="101">
        <v>6</v>
      </c>
      <c r="M16" s="102">
        <v>31</v>
      </c>
      <c r="N16" s="137">
        <f t="shared" si="9"/>
        <v>16</v>
      </c>
      <c r="O16" s="100">
        <v>1</v>
      </c>
      <c r="P16" s="101">
        <v>2</v>
      </c>
      <c r="Q16" s="102">
        <v>13</v>
      </c>
      <c r="R16" s="137">
        <f t="shared" si="10"/>
        <v>13</v>
      </c>
      <c r="S16" s="100">
        <v>5</v>
      </c>
      <c r="T16" s="101">
        <v>2</v>
      </c>
      <c r="U16" s="102">
        <v>6</v>
      </c>
      <c r="V16" s="137">
        <f t="shared" si="11"/>
        <v>11</v>
      </c>
      <c r="W16" s="100">
        <v>1</v>
      </c>
      <c r="X16" s="101">
        <v>1</v>
      </c>
      <c r="Y16" s="102">
        <v>9</v>
      </c>
      <c r="Z16" s="137">
        <f t="shared" si="12"/>
        <v>11</v>
      </c>
      <c r="AA16" s="100">
        <v>5</v>
      </c>
      <c r="AB16" s="101">
        <v>4</v>
      </c>
      <c r="AC16" s="102">
        <v>2</v>
      </c>
      <c r="AD16" s="137">
        <f t="shared" si="13"/>
        <v>0</v>
      </c>
      <c r="AE16" s="100"/>
      <c r="AF16" s="101"/>
      <c r="AG16" s="102"/>
      <c r="AH16" s="104"/>
    </row>
    <row r="17" spans="1:34" s="93" customFormat="1">
      <c r="A17" s="40">
        <v>13</v>
      </c>
      <c r="B17" s="66">
        <f t="shared" si="6"/>
        <v>124</v>
      </c>
      <c r="C17" s="67">
        <f t="shared" si="15"/>
        <v>13</v>
      </c>
      <c r="D17" s="68">
        <f t="shared" si="15"/>
        <v>16</v>
      </c>
      <c r="E17" s="69">
        <f t="shared" si="14"/>
        <v>95</v>
      </c>
      <c r="F17" s="137">
        <f t="shared" si="7"/>
        <v>26</v>
      </c>
      <c r="G17" s="100">
        <v>3</v>
      </c>
      <c r="H17" s="101">
        <v>2</v>
      </c>
      <c r="I17" s="102">
        <v>21</v>
      </c>
      <c r="J17" s="137">
        <f t="shared" si="8"/>
        <v>31</v>
      </c>
      <c r="K17" s="100">
        <v>1</v>
      </c>
      <c r="L17" s="101">
        <v>2</v>
      </c>
      <c r="M17" s="102">
        <v>28</v>
      </c>
      <c r="N17" s="137">
        <f t="shared" si="9"/>
        <v>30</v>
      </c>
      <c r="O17" s="100">
        <v>4</v>
      </c>
      <c r="P17" s="101">
        <v>1</v>
      </c>
      <c r="Q17" s="102">
        <v>25</v>
      </c>
      <c r="R17" s="137">
        <f t="shared" si="10"/>
        <v>21</v>
      </c>
      <c r="S17" s="100">
        <v>1</v>
      </c>
      <c r="T17" s="101">
        <v>2</v>
      </c>
      <c r="U17" s="102">
        <v>18</v>
      </c>
      <c r="V17" s="137">
        <f t="shared" si="11"/>
        <v>6</v>
      </c>
      <c r="W17" s="100">
        <v>2</v>
      </c>
      <c r="X17" s="101">
        <v>2</v>
      </c>
      <c r="Y17" s="102">
        <v>2</v>
      </c>
      <c r="Z17" s="137">
        <f t="shared" si="12"/>
        <v>10</v>
      </c>
      <c r="AA17" s="100">
        <v>2</v>
      </c>
      <c r="AB17" s="101">
        <v>7</v>
      </c>
      <c r="AC17" s="102">
        <v>1</v>
      </c>
      <c r="AD17" s="137">
        <f t="shared" si="13"/>
        <v>0</v>
      </c>
      <c r="AE17" s="100"/>
      <c r="AF17" s="101"/>
      <c r="AG17" s="102"/>
      <c r="AH17" s="104"/>
    </row>
    <row r="18" spans="1:34" s="87" customFormat="1">
      <c r="A18" s="40">
        <v>14</v>
      </c>
      <c r="B18" s="66">
        <f t="shared" si="6"/>
        <v>95</v>
      </c>
      <c r="C18" s="67">
        <f>G18+K18+O18+S18+W18+AA18+AE18</f>
        <v>9</v>
      </c>
      <c r="D18" s="68">
        <f>H18+L18+P18+T18+X18+AB18+AF18</f>
        <v>15</v>
      </c>
      <c r="E18" s="69">
        <f>I18+M18+Q18+U18+Y18+AC18+AG18</f>
        <v>71</v>
      </c>
      <c r="F18" s="137">
        <f t="shared" si="7"/>
        <v>23</v>
      </c>
      <c r="G18" s="100">
        <v>0</v>
      </c>
      <c r="H18" s="101">
        <v>4</v>
      </c>
      <c r="I18" s="102">
        <v>19</v>
      </c>
      <c r="J18" s="137">
        <f t="shared" si="8"/>
        <v>28</v>
      </c>
      <c r="K18" s="100">
        <v>0</v>
      </c>
      <c r="L18" s="101">
        <v>3</v>
      </c>
      <c r="M18" s="102">
        <v>25</v>
      </c>
      <c r="N18" s="137">
        <f t="shared" si="9"/>
        <v>16</v>
      </c>
      <c r="O18" s="100">
        <v>2</v>
      </c>
      <c r="P18" s="101">
        <v>3</v>
      </c>
      <c r="Q18" s="102">
        <v>11</v>
      </c>
      <c r="R18" s="137">
        <f t="shared" si="10"/>
        <v>13</v>
      </c>
      <c r="S18" s="100">
        <v>1</v>
      </c>
      <c r="T18" s="101">
        <v>2</v>
      </c>
      <c r="U18" s="102">
        <v>10</v>
      </c>
      <c r="V18" s="137">
        <f t="shared" si="11"/>
        <v>9</v>
      </c>
      <c r="W18" s="100">
        <v>2</v>
      </c>
      <c r="X18" s="101">
        <v>2</v>
      </c>
      <c r="Y18" s="102">
        <v>5</v>
      </c>
      <c r="Z18" s="137">
        <f t="shared" si="12"/>
        <v>6</v>
      </c>
      <c r="AA18" s="100">
        <v>4</v>
      </c>
      <c r="AB18" s="101">
        <v>1</v>
      </c>
      <c r="AC18" s="102">
        <v>1</v>
      </c>
      <c r="AD18" s="137">
        <f t="shared" si="13"/>
        <v>0</v>
      </c>
      <c r="AE18" s="67"/>
      <c r="AF18" s="68"/>
      <c r="AG18" s="69"/>
      <c r="AH18" s="40"/>
    </row>
    <row r="19" spans="1:34" s="87" customFormat="1">
      <c r="A19" s="40">
        <v>15</v>
      </c>
      <c r="B19" s="66">
        <f t="shared" si="6"/>
        <v>9</v>
      </c>
      <c r="C19" s="67">
        <f t="shared" si="15"/>
        <v>3</v>
      </c>
      <c r="D19" s="68">
        <f t="shared" si="15"/>
        <v>0</v>
      </c>
      <c r="E19" s="69">
        <f t="shared" si="14"/>
        <v>6</v>
      </c>
      <c r="F19" s="137">
        <f t="shared" si="7"/>
        <v>2</v>
      </c>
      <c r="G19" s="100">
        <v>1</v>
      </c>
      <c r="H19" s="101">
        <v>0</v>
      </c>
      <c r="I19" s="102">
        <v>1</v>
      </c>
      <c r="J19" s="137">
        <f t="shared" si="8"/>
        <v>2</v>
      </c>
      <c r="K19" s="100">
        <v>0</v>
      </c>
      <c r="L19" s="101">
        <v>0</v>
      </c>
      <c r="M19" s="102">
        <v>2</v>
      </c>
      <c r="N19" s="137">
        <f t="shared" si="9"/>
        <v>2</v>
      </c>
      <c r="O19" s="100">
        <v>2</v>
      </c>
      <c r="P19" s="101">
        <v>0</v>
      </c>
      <c r="Q19" s="102">
        <v>0</v>
      </c>
      <c r="R19" s="137">
        <f t="shared" si="10"/>
        <v>2</v>
      </c>
      <c r="S19" s="100">
        <v>0</v>
      </c>
      <c r="T19" s="101">
        <v>0</v>
      </c>
      <c r="U19" s="102">
        <v>2</v>
      </c>
      <c r="V19" s="137">
        <f t="shared" si="11"/>
        <v>1</v>
      </c>
      <c r="W19" s="100">
        <v>0</v>
      </c>
      <c r="X19" s="101">
        <v>0</v>
      </c>
      <c r="Y19" s="102">
        <v>1</v>
      </c>
      <c r="Z19" s="137">
        <f t="shared" si="12"/>
        <v>0</v>
      </c>
      <c r="AA19" s="100">
        <v>0</v>
      </c>
      <c r="AB19" s="101">
        <v>0</v>
      </c>
      <c r="AC19" s="102">
        <v>0</v>
      </c>
      <c r="AD19" s="137">
        <f t="shared" si="13"/>
        <v>0</v>
      </c>
      <c r="AE19" s="67"/>
      <c r="AF19" s="68"/>
      <c r="AG19" s="69"/>
      <c r="AH19" s="40"/>
    </row>
    <row r="20" spans="1:34" s="93" customFormat="1">
      <c r="A20" s="109">
        <v>16</v>
      </c>
      <c r="B20" s="66">
        <f t="shared" si="6"/>
        <v>11</v>
      </c>
      <c r="C20" s="67">
        <f t="shared" si="15"/>
        <v>0</v>
      </c>
      <c r="D20" s="68">
        <f t="shared" si="15"/>
        <v>11</v>
      </c>
      <c r="E20" s="69">
        <f t="shared" si="14"/>
        <v>0</v>
      </c>
      <c r="F20" s="137">
        <f t="shared" si="7"/>
        <v>0</v>
      </c>
      <c r="G20" s="100"/>
      <c r="H20" s="101"/>
      <c r="I20" s="102"/>
      <c r="J20" s="137">
        <f t="shared" si="8"/>
        <v>0</v>
      </c>
      <c r="K20" s="100"/>
      <c r="L20" s="101"/>
      <c r="M20" s="102"/>
      <c r="N20" s="137">
        <f t="shared" si="9"/>
        <v>0</v>
      </c>
      <c r="O20" s="100"/>
      <c r="P20" s="101"/>
      <c r="Q20" s="102"/>
      <c r="R20" s="137">
        <f t="shared" si="10"/>
        <v>0</v>
      </c>
      <c r="S20" s="100"/>
      <c r="T20" s="101"/>
      <c r="U20" s="102"/>
      <c r="V20" s="137">
        <f t="shared" si="11"/>
        <v>0</v>
      </c>
      <c r="W20" s="100"/>
      <c r="X20" s="101"/>
      <c r="Y20" s="102"/>
      <c r="Z20" s="137">
        <f t="shared" si="12"/>
        <v>0</v>
      </c>
      <c r="AA20" s="100"/>
      <c r="AB20" s="101"/>
      <c r="AC20" s="102"/>
      <c r="AD20" s="137">
        <f t="shared" si="13"/>
        <v>11</v>
      </c>
      <c r="AE20" s="100"/>
      <c r="AF20" s="101">
        <v>11</v>
      </c>
      <c r="AG20" s="102"/>
      <c r="AH20" s="104"/>
    </row>
    <row r="21" spans="1:34" s="93" customFormat="1">
      <c r="A21" s="109">
        <v>17</v>
      </c>
      <c r="B21" s="66">
        <f t="shared" si="6"/>
        <v>26</v>
      </c>
      <c r="C21" s="67">
        <f t="shared" si="15"/>
        <v>0</v>
      </c>
      <c r="D21" s="68">
        <f t="shared" si="15"/>
        <v>26</v>
      </c>
      <c r="E21" s="69">
        <f t="shared" si="14"/>
        <v>0</v>
      </c>
      <c r="F21" s="137">
        <f t="shared" si="7"/>
        <v>0</v>
      </c>
      <c r="G21" s="100"/>
      <c r="H21" s="101"/>
      <c r="I21" s="102"/>
      <c r="J21" s="137">
        <f t="shared" si="8"/>
        <v>0</v>
      </c>
      <c r="K21" s="100"/>
      <c r="L21" s="101"/>
      <c r="M21" s="102"/>
      <c r="N21" s="137">
        <f t="shared" si="9"/>
        <v>0</v>
      </c>
      <c r="O21" s="100"/>
      <c r="P21" s="101"/>
      <c r="Q21" s="102"/>
      <c r="R21" s="137">
        <f t="shared" si="10"/>
        <v>0</v>
      </c>
      <c r="S21" s="100"/>
      <c r="T21" s="101"/>
      <c r="U21" s="102"/>
      <c r="V21" s="137">
        <f t="shared" si="11"/>
        <v>0</v>
      </c>
      <c r="W21" s="100"/>
      <c r="X21" s="101"/>
      <c r="Y21" s="102"/>
      <c r="Z21" s="137">
        <f t="shared" si="12"/>
        <v>0</v>
      </c>
      <c r="AA21" s="100"/>
      <c r="AB21" s="101"/>
      <c r="AC21" s="102"/>
      <c r="AD21" s="137">
        <f t="shared" si="13"/>
        <v>26</v>
      </c>
      <c r="AE21" s="100"/>
      <c r="AF21" s="101">
        <v>26</v>
      </c>
      <c r="AG21" s="102"/>
      <c r="AH21" s="104"/>
    </row>
    <row r="22" spans="1:34" s="81" customFormat="1">
      <c r="A22" s="40">
        <v>18</v>
      </c>
      <c r="B22" s="66">
        <f t="shared" si="6"/>
        <v>73</v>
      </c>
      <c r="C22" s="67">
        <f t="shared" si="15"/>
        <v>2</v>
      </c>
      <c r="D22" s="68">
        <f t="shared" si="15"/>
        <v>11</v>
      </c>
      <c r="E22" s="69">
        <f t="shared" si="14"/>
        <v>60</v>
      </c>
      <c r="F22" s="137">
        <f t="shared" si="7"/>
        <v>6</v>
      </c>
      <c r="G22" s="100">
        <v>0</v>
      </c>
      <c r="H22" s="101">
        <v>1</v>
      </c>
      <c r="I22" s="102">
        <v>5</v>
      </c>
      <c r="J22" s="137">
        <f t="shared" si="8"/>
        <v>27</v>
      </c>
      <c r="K22" s="100">
        <v>0</v>
      </c>
      <c r="L22" s="101">
        <v>3</v>
      </c>
      <c r="M22" s="102">
        <v>24</v>
      </c>
      <c r="N22" s="137">
        <f t="shared" si="9"/>
        <v>17</v>
      </c>
      <c r="O22" s="100">
        <v>1</v>
      </c>
      <c r="P22" s="101">
        <v>1</v>
      </c>
      <c r="Q22" s="102">
        <v>15</v>
      </c>
      <c r="R22" s="137">
        <f t="shared" si="10"/>
        <v>12</v>
      </c>
      <c r="S22" s="100">
        <v>0</v>
      </c>
      <c r="T22" s="101">
        <v>1</v>
      </c>
      <c r="U22" s="102">
        <v>11</v>
      </c>
      <c r="V22" s="137">
        <f t="shared" si="11"/>
        <v>6</v>
      </c>
      <c r="W22" s="100">
        <v>1</v>
      </c>
      <c r="X22" s="101">
        <v>1</v>
      </c>
      <c r="Y22" s="102">
        <v>4</v>
      </c>
      <c r="Z22" s="137">
        <f t="shared" si="12"/>
        <v>5</v>
      </c>
      <c r="AA22" s="100">
        <v>0</v>
      </c>
      <c r="AB22" s="101">
        <v>4</v>
      </c>
      <c r="AC22" s="102">
        <v>1</v>
      </c>
      <c r="AD22" s="137">
        <f t="shared" si="13"/>
        <v>0</v>
      </c>
      <c r="AE22" s="100"/>
      <c r="AF22" s="101"/>
      <c r="AG22" s="102"/>
      <c r="AH22" s="104"/>
    </row>
    <row r="23" spans="1:34" s="81" customFormat="1">
      <c r="A23" s="40">
        <v>19</v>
      </c>
      <c r="B23" s="66">
        <f t="shared" si="6"/>
        <v>65</v>
      </c>
      <c r="C23" s="67">
        <f t="shared" si="15"/>
        <v>7</v>
      </c>
      <c r="D23" s="68">
        <f t="shared" si="15"/>
        <v>7</v>
      </c>
      <c r="E23" s="69">
        <f t="shared" si="14"/>
        <v>51</v>
      </c>
      <c r="F23" s="137">
        <f t="shared" si="7"/>
        <v>12</v>
      </c>
      <c r="G23" s="100">
        <v>2</v>
      </c>
      <c r="H23" s="101">
        <v>0</v>
      </c>
      <c r="I23" s="102">
        <v>10</v>
      </c>
      <c r="J23" s="137">
        <f t="shared" si="8"/>
        <v>20</v>
      </c>
      <c r="K23" s="100">
        <v>3</v>
      </c>
      <c r="L23" s="101">
        <v>2</v>
      </c>
      <c r="M23" s="102">
        <v>15</v>
      </c>
      <c r="N23" s="137">
        <f t="shared" si="9"/>
        <v>13</v>
      </c>
      <c r="O23" s="100">
        <v>0</v>
      </c>
      <c r="P23" s="101">
        <v>4</v>
      </c>
      <c r="Q23" s="102">
        <v>9</v>
      </c>
      <c r="R23" s="137">
        <f t="shared" si="10"/>
        <v>17</v>
      </c>
      <c r="S23" s="100">
        <v>2</v>
      </c>
      <c r="T23" s="101">
        <v>0</v>
      </c>
      <c r="U23" s="102">
        <v>15</v>
      </c>
      <c r="V23" s="137">
        <f t="shared" si="11"/>
        <v>2</v>
      </c>
      <c r="W23" s="100">
        <v>0</v>
      </c>
      <c r="X23" s="101">
        <v>0</v>
      </c>
      <c r="Y23" s="102">
        <v>2</v>
      </c>
      <c r="Z23" s="137">
        <f t="shared" si="12"/>
        <v>1</v>
      </c>
      <c r="AA23" s="100">
        <v>0</v>
      </c>
      <c r="AB23" s="101">
        <v>1</v>
      </c>
      <c r="AC23" s="102">
        <v>0</v>
      </c>
      <c r="AD23" s="137">
        <f t="shared" si="13"/>
        <v>0</v>
      </c>
      <c r="AE23" s="100"/>
      <c r="AF23" s="101"/>
      <c r="AG23" s="102"/>
      <c r="AH23" s="104"/>
    </row>
    <row r="24" spans="1:34" s="93" customFormat="1">
      <c r="A24" s="40">
        <v>20</v>
      </c>
      <c r="B24" s="66">
        <f t="shared" si="6"/>
        <v>100</v>
      </c>
      <c r="C24" s="67">
        <f t="shared" si="15"/>
        <v>7</v>
      </c>
      <c r="D24" s="68">
        <f t="shared" si="15"/>
        <v>11</v>
      </c>
      <c r="E24" s="69">
        <f t="shared" si="14"/>
        <v>82</v>
      </c>
      <c r="F24" s="137">
        <f t="shared" si="7"/>
        <v>34</v>
      </c>
      <c r="G24" s="100">
        <v>3</v>
      </c>
      <c r="H24" s="101">
        <v>1</v>
      </c>
      <c r="I24" s="102">
        <v>30</v>
      </c>
      <c r="J24" s="137">
        <f t="shared" si="8"/>
        <v>30</v>
      </c>
      <c r="K24" s="100">
        <v>3</v>
      </c>
      <c r="L24" s="101">
        <v>3</v>
      </c>
      <c r="M24" s="102">
        <v>24</v>
      </c>
      <c r="N24" s="137">
        <f t="shared" si="9"/>
        <v>20</v>
      </c>
      <c r="O24" s="100">
        <v>0</v>
      </c>
      <c r="P24" s="101">
        <v>0</v>
      </c>
      <c r="Q24" s="102">
        <v>20</v>
      </c>
      <c r="R24" s="137">
        <f t="shared" si="10"/>
        <v>9</v>
      </c>
      <c r="S24" s="100">
        <v>0</v>
      </c>
      <c r="T24" s="101">
        <v>5</v>
      </c>
      <c r="U24" s="102">
        <v>4</v>
      </c>
      <c r="V24" s="137">
        <f t="shared" si="11"/>
        <v>6</v>
      </c>
      <c r="W24" s="100">
        <v>1</v>
      </c>
      <c r="X24" s="180">
        <v>1</v>
      </c>
      <c r="Y24" s="102">
        <v>4</v>
      </c>
      <c r="Z24" s="137">
        <f t="shared" si="12"/>
        <v>1</v>
      </c>
      <c r="AA24" s="100">
        <v>0</v>
      </c>
      <c r="AB24" s="101">
        <v>1</v>
      </c>
      <c r="AC24" s="102">
        <v>0</v>
      </c>
      <c r="AD24" s="137">
        <f t="shared" si="13"/>
        <v>0</v>
      </c>
      <c r="AE24" s="100"/>
      <c r="AF24" s="101"/>
      <c r="AG24" s="102"/>
      <c r="AH24" s="104"/>
    </row>
    <row r="25" spans="1:34" s="87" customFormat="1">
      <c r="A25" s="40">
        <v>21</v>
      </c>
      <c r="B25" s="66">
        <f t="shared" si="6"/>
        <v>73</v>
      </c>
      <c r="C25" s="67">
        <f t="shared" si="15"/>
        <v>5</v>
      </c>
      <c r="D25" s="68">
        <f t="shared" si="15"/>
        <v>10</v>
      </c>
      <c r="E25" s="69">
        <f t="shared" si="14"/>
        <v>58</v>
      </c>
      <c r="F25" s="137">
        <f t="shared" si="7"/>
        <v>17</v>
      </c>
      <c r="G25" s="100">
        <v>1</v>
      </c>
      <c r="H25" s="101">
        <v>1</v>
      </c>
      <c r="I25" s="102">
        <v>15</v>
      </c>
      <c r="J25" s="137">
        <f t="shared" si="8"/>
        <v>21</v>
      </c>
      <c r="K25" s="100">
        <v>2</v>
      </c>
      <c r="L25" s="101">
        <v>3</v>
      </c>
      <c r="M25" s="102">
        <v>16</v>
      </c>
      <c r="N25" s="137">
        <f t="shared" si="9"/>
        <v>20</v>
      </c>
      <c r="O25" s="100">
        <v>2</v>
      </c>
      <c r="P25" s="101">
        <v>2</v>
      </c>
      <c r="Q25" s="102">
        <v>16</v>
      </c>
      <c r="R25" s="137">
        <f t="shared" si="10"/>
        <v>8</v>
      </c>
      <c r="S25" s="100">
        <v>0</v>
      </c>
      <c r="T25" s="101">
        <v>0</v>
      </c>
      <c r="U25" s="102">
        <v>8</v>
      </c>
      <c r="V25" s="137">
        <f t="shared" si="11"/>
        <v>4</v>
      </c>
      <c r="W25" s="100">
        <v>0</v>
      </c>
      <c r="X25" s="101">
        <v>1</v>
      </c>
      <c r="Y25" s="102">
        <v>3</v>
      </c>
      <c r="Z25" s="137">
        <f t="shared" si="12"/>
        <v>3</v>
      </c>
      <c r="AA25" s="100">
        <v>0</v>
      </c>
      <c r="AB25" s="101">
        <v>3</v>
      </c>
      <c r="AC25" s="102">
        <v>0</v>
      </c>
      <c r="AD25" s="137">
        <f t="shared" si="13"/>
        <v>0</v>
      </c>
      <c r="AE25" s="100"/>
      <c r="AF25" s="101"/>
      <c r="AG25" s="102"/>
      <c r="AH25" s="40"/>
    </row>
    <row r="26" spans="1:34" s="93" customFormat="1">
      <c r="A26" s="40">
        <v>22</v>
      </c>
      <c r="B26" s="66">
        <f t="shared" si="6"/>
        <v>102</v>
      </c>
      <c r="C26" s="67">
        <f t="shared" si="15"/>
        <v>4</v>
      </c>
      <c r="D26" s="68">
        <f t="shared" si="15"/>
        <v>32</v>
      </c>
      <c r="E26" s="69">
        <f t="shared" si="14"/>
        <v>66</v>
      </c>
      <c r="F26" s="137">
        <f t="shared" si="7"/>
        <v>21</v>
      </c>
      <c r="G26" s="100">
        <v>0</v>
      </c>
      <c r="H26" s="101">
        <v>4</v>
      </c>
      <c r="I26" s="102">
        <v>17</v>
      </c>
      <c r="J26" s="137">
        <f t="shared" si="8"/>
        <v>41</v>
      </c>
      <c r="K26" s="100">
        <v>3</v>
      </c>
      <c r="L26" s="101">
        <v>6</v>
      </c>
      <c r="M26" s="102">
        <v>32</v>
      </c>
      <c r="N26" s="137">
        <f t="shared" si="9"/>
        <v>13</v>
      </c>
      <c r="O26" s="100">
        <v>1</v>
      </c>
      <c r="P26" s="101">
        <v>4</v>
      </c>
      <c r="Q26" s="102">
        <v>8</v>
      </c>
      <c r="R26" s="137">
        <f t="shared" si="10"/>
        <v>12</v>
      </c>
      <c r="S26" s="100">
        <v>0</v>
      </c>
      <c r="T26" s="101">
        <v>5</v>
      </c>
      <c r="U26" s="102">
        <v>7</v>
      </c>
      <c r="V26" s="137">
        <f t="shared" si="11"/>
        <v>5</v>
      </c>
      <c r="W26" s="100">
        <v>0</v>
      </c>
      <c r="X26" s="101">
        <v>4</v>
      </c>
      <c r="Y26" s="102">
        <v>1</v>
      </c>
      <c r="Z26" s="137">
        <f t="shared" si="12"/>
        <v>10</v>
      </c>
      <c r="AA26" s="100">
        <v>0</v>
      </c>
      <c r="AB26" s="101">
        <v>9</v>
      </c>
      <c r="AC26" s="102">
        <v>1</v>
      </c>
      <c r="AD26" s="137">
        <f t="shared" si="13"/>
        <v>0</v>
      </c>
      <c r="AE26" s="100"/>
      <c r="AF26" s="101"/>
      <c r="AG26" s="102"/>
      <c r="AH26" s="104"/>
    </row>
    <row r="27" spans="1:34" s="93" customFormat="1">
      <c r="A27" s="109">
        <v>23</v>
      </c>
      <c r="B27" s="66">
        <f t="shared" si="6"/>
        <v>18</v>
      </c>
      <c r="C27" s="67">
        <f t="shared" si="15"/>
        <v>0</v>
      </c>
      <c r="D27" s="68">
        <f t="shared" si="15"/>
        <v>18</v>
      </c>
      <c r="E27" s="69">
        <f t="shared" si="14"/>
        <v>0</v>
      </c>
      <c r="F27" s="137">
        <f t="shared" si="7"/>
        <v>0</v>
      </c>
      <c r="G27" s="100"/>
      <c r="H27" s="101"/>
      <c r="I27" s="102"/>
      <c r="J27" s="137">
        <f t="shared" si="8"/>
        <v>0</v>
      </c>
      <c r="K27" s="100"/>
      <c r="L27" s="101"/>
      <c r="M27" s="102"/>
      <c r="N27" s="137">
        <f t="shared" si="9"/>
        <v>0</v>
      </c>
      <c r="O27" s="100"/>
      <c r="P27" s="101"/>
      <c r="Q27" s="102"/>
      <c r="R27" s="137">
        <f t="shared" si="10"/>
        <v>0</v>
      </c>
      <c r="S27" s="100"/>
      <c r="T27" s="101"/>
      <c r="U27" s="102"/>
      <c r="V27" s="137">
        <f t="shared" si="11"/>
        <v>0</v>
      </c>
      <c r="W27" s="100"/>
      <c r="X27" s="101"/>
      <c r="Y27" s="102"/>
      <c r="Z27" s="137">
        <f t="shared" si="12"/>
        <v>0</v>
      </c>
      <c r="AA27" s="100"/>
      <c r="AB27" s="101"/>
      <c r="AC27" s="102"/>
      <c r="AD27" s="137">
        <f t="shared" si="13"/>
        <v>18</v>
      </c>
      <c r="AE27" s="100"/>
      <c r="AF27" s="101">
        <v>18</v>
      </c>
      <c r="AG27" s="102"/>
      <c r="AH27" s="104"/>
    </row>
    <row r="28" spans="1:34" s="93" customFormat="1">
      <c r="A28" s="109">
        <v>24</v>
      </c>
      <c r="B28" s="66">
        <f t="shared" si="6"/>
        <v>24</v>
      </c>
      <c r="C28" s="67">
        <f t="shared" si="15"/>
        <v>0</v>
      </c>
      <c r="D28" s="68">
        <f t="shared" si="15"/>
        <v>24</v>
      </c>
      <c r="E28" s="69">
        <f t="shared" si="14"/>
        <v>0</v>
      </c>
      <c r="F28" s="137">
        <f t="shared" si="7"/>
        <v>0</v>
      </c>
      <c r="G28" s="100"/>
      <c r="H28" s="101"/>
      <c r="I28" s="102"/>
      <c r="J28" s="137">
        <f t="shared" si="8"/>
        <v>0</v>
      </c>
      <c r="K28" s="100"/>
      <c r="L28" s="101"/>
      <c r="M28" s="102"/>
      <c r="N28" s="137">
        <f t="shared" si="9"/>
        <v>0</v>
      </c>
      <c r="O28" s="100"/>
      <c r="P28" s="101"/>
      <c r="Q28" s="102"/>
      <c r="R28" s="137">
        <f t="shared" si="10"/>
        <v>0</v>
      </c>
      <c r="S28" s="100"/>
      <c r="T28" s="101"/>
      <c r="U28" s="102"/>
      <c r="V28" s="137">
        <f t="shared" si="11"/>
        <v>0</v>
      </c>
      <c r="W28" s="100"/>
      <c r="X28" s="101"/>
      <c r="Y28" s="102"/>
      <c r="Z28" s="137">
        <f t="shared" si="12"/>
        <v>0</v>
      </c>
      <c r="AA28" s="100"/>
      <c r="AB28" s="101"/>
      <c r="AC28" s="102"/>
      <c r="AD28" s="137">
        <f t="shared" si="13"/>
        <v>24</v>
      </c>
      <c r="AE28" s="100"/>
      <c r="AF28" s="101">
        <v>24</v>
      </c>
      <c r="AG28" s="102"/>
      <c r="AH28" s="104"/>
    </row>
    <row r="29" spans="1:34" s="81" customFormat="1">
      <c r="A29" s="40">
        <v>25</v>
      </c>
      <c r="B29" s="66">
        <f t="shared" si="6"/>
        <v>109</v>
      </c>
      <c r="C29" s="67">
        <f t="shared" si="15"/>
        <v>7</v>
      </c>
      <c r="D29" s="68">
        <f t="shared" si="15"/>
        <v>18</v>
      </c>
      <c r="E29" s="69">
        <f t="shared" si="14"/>
        <v>84</v>
      </c>
      <c r="F29" s="137">
        <f t="shared" si="7"/>
        <v>24</v>
      </c>
      <c r="G29" s="100">
        <v>1</v>
      </c>
      <c r="H29" s="101">
        <v>0</v>
      </c>
      <c r="I29" s="102">
        <v>23</v>
      </c>
      <c r="J29" s="137">
        <f t="shared" si="8"/>
        <v>40</v>
      </c>
      <c r="K29" s="100">
        <v>2</v>
      </c>
      <c r="L29" s="101">
        <v>5</v>
      </c>
      <c r="M29" s="102">
        <v>33</v>
      </c>
      <c r="N29" s="137">
        <f t="shared" si="9"/>
        <v>16</v>
      </c>
      <c r="O29" s="100">
        <v>2</v>
      </c>
      <c r="P29" s="101">
        <v>3</v>
      </c>
      <c r="Q29" s="102">
        <v>11</v>
      </c>
      <c r="R29" s="137">
        <f t="shared" si="10"/>
        <v>12</v>
      </c>
      <c r="S29" s="100">
        <v>1</v>
      </c>
      <c r="T29" s="101">
        <v>0</v>
      </c>
      <c r="U29" s="102">
        <v>11</v>
      </c>
      <c r="V29" s="137">
        <f t="shared" si="11"/>
        <v>11</v>
      </c>
      <c r="W29" s="100">
        <v>0</v>
      </c>
      <c r="X29" s="101">
        <v>5</v>
      </c>
      <c r="Y29" s="102">
        <v>6</v>
      </c>
      <c r="Z29" s="137">
        <f t="shared" si="12"/>
        <v>6</v>
      </c>
      <c r="AA29" s="100">
        <v>1</v>
      </c>
      <c r="AB29" s="101">
        <v>5</v>
      </c>
      <c r="AC29" s="102">
        <v>0</v>
      </c>
      <c r="AD29" s="137">
        <f t="shared" si="13"/>
        <v>0</v>
      </c>
      <c r="AE29" s="100"/>
      <c r="AF29" s="101"/>
      <c r="AG29" s="102"/>
      <c r="AH29" s="104"/>
    </row>
    <row r="30" spans="1:34" s="81" customFormat="1">
      <c r="A30" s="40">
        <v>26</v>
      </c>
      <c r="B30" s="66">
        <f t="shared" si="6"/>
        <v>87</v>
      </c>
      <c r="C30" s="67">
        <f t="shared" si="15"/>
        <v>7</v>
      </c>
      <c r="D30" s="68">
        <f t="shared" si="15"/>
        <v>12</v>
      </c>
      <c r="E30" s="69">
        <f t="shared" si="14"/>
        <v>68</v>
      </c>
      <c r="F30" s="137">
        <f t="shared" si="7"/>
        <v>17</v>
      </c>
      <c r="G30" s="100">
        <v>1</v>
      </c>
      <c r="H30" s="101">
        <v>4</v>
      </c>
      <c r="I30" s="102">
        <v>12</v>
      </c>
      <c r="J30" s="137">
        <f t="shared" si="8"/>
        <v>25</v>
      </c>
      <c r="K30" s="100">
        <v>1</v>
      </c>
      <c r="L30" s="101">
        <v>4</v>
      </c>
      <c r="M30" s="102">
        <v>20</v>
      </c>
      <c r="N30" s="137">
        <f t="shared" si="9"/>
        <v>19</v>
      </c>
      <c r="O30" s="100">
        <v>1</v>
      </c>
      <c r="P30" s="101">
        <v>0</v>
      </c>
      <c r="Q30" s="102">
        <v>18</v>
      </c>
      <c r="R30" s="137">
        <f t="shared" si="10"/>
        <v>13</v>
      </c>
      <c r="S30" s="100">
        <v>1</v>
      </c>
      <c r="T30" s="101">
        <v>3</v>
      </c>
      <c r="U30" s="102">
        <v>9</v>
      </c>
      <c r="V30" s="137">
        <f t="shared" si="11"/>
        <v>13</v>
      </c>
      <c r="W30" s="100">
        <v>3</v>
      </c>
      <c r="X30" s="101">
        <v>1</v>
      </c>
      <c r="Y30" s="102">
        <v>9</v>
      </c>
      <c r="Z30" s="137">
        <f t="shared" si="12"/>
        <v>0</v>
      </c>
      <c r="AA30" s="100"/>
      <c r="AB30" s="101"/>
      <c r="AC30" s="102"/>
      <c r="AD30" s="137">
        <f t="shared" si="13"/>
        <v>0</v>
      </c>
      <c r="AE30" s="100"/>
      <c r="AF30" s="101"/>
      <c r="AG30" s="102"/>
      <c r="AH30" s="104"/>
    </row>
    <row r="31" spans="1:34" s="93" customFormat="1">
      <c r="A31" s="40">
        <v>27</v>
      </c>
      <c r="B31" s="66">
        <f t="shared" si="6"/>
        <v>121</v>
      </c>
      <c r="C31" s="67">
        <f t="shared" si="15"/>
        <v>8</v>
      </c>
      <c r="D31" s="68">
        <f t="shared" si="15"/>
        <v>15</v>
      </c>
      <c r="E31" s="69">
        <f t="shared" si="14"/>
        <v>98</v>
      </c>
      <c r="F31" s="137">
        <f t="shared" si="7"/>
        <v>36</v>
      </c>
      <c r="G31" s="100">
        <v>0</v>
      </c>
      <c r="H31" s="101">
        <v>1</v>
      </c>
      <c r="I31" s="102">
        <v>35</v>
      </c>
      <c r="J31" s="137">
        <f t="shared" si="8"/>
        <v>37</v>
      </c>
      <c r="K31" s="100">
        <v>3</v>
      </c>
      <c r="L31" s="101">
        <v>6</v>
      </c>
      <c r="M31" s="102">
        <v>28</v>
      </c>
      <c r="N31" s="137">
        <f t="shared" si="9"/>
        <v>21</v>
      </c>
      <c r="O31" s="100">
        <v>3</v>
      </c>
      <c r="P31" s="101">
        <v>2</v>
      </c>
      <c r="Q31" s="102">
        <v>16</v>
      </c>
      <c r="R31" s="137">
        <f t="shared" si="10"/>
        <v>16</v>
      </c>
      <c r="S31" s="100">
        <v>1</v>
      </c>
      <c r="T31" s="101">
        <v>3</v>
      </c>
      <c r="U31" s="102">
        <v>12</v>
      </c>
      <c r="V31" s="137">
        <f t="shared" si="11"/>
        <v>8</v>
      </c>
      <c r="W31" s="100">
        <v>1</v>
      </c>
      <c r="X31" s="101">
        <v>0</v>
      </c>
      <c r="Y31" s="102">
        <v>7</v>
      </c>
      <c r="Z31" s="137">
        <f t="shared" si="12"/>
        <v>3</v>
      </c>
      <c r="AA31" s="100">
        <v>0</v>
      </c>
      <c r="AB31" s="101">
        <v>3</v>
      </c>
      <c r="AC31" s="102">
        <v>0</v>
      </c>
      <c r="AD31" s="137">
        <f t="shared" si="13"/>
        <v>0</v>
      </c>
      <c r="AE31" s="100"/>
      <c r="AF31" s="101"/>
      <c r="AG31" s="102"/>
      <c r="AH31" s="104"/>
    </row>
    <row r="32" spans="1:34" s="87" customFormat="1">
      <c r="A32" s="40">
        <v>28</v>
      </c>
      <c r="B32" s="66">
        <f t="shared" si="6"/>
        <v>80</v>
      </c>
      <c r="C32" s="67">
        <f t="shared" si="15"/>
        <v>6</v>
      </c>
      <c r="D32" s="68">
        <f t="shared" si="15"/>
        <v>9</v>
      </c>
      <c r="E32" s="69">
        <f t="shared" si="14"/>
        <v>65</v>
      </c>
      <c r="F32" s="137">
        <f t="shared" si="7"/>
        <v>24</v>
      </c>
      <c r="G32" s="100">
        <v>1</v>
      </c>
      <c r="H32" s="101">
        <v>1</v>
      </c>
      <c r="I32" s="102">
        <v>22</v>
      </c>
      <c r="J32" s="137">
        <f t="shared" si="8"/>
        <v>27</v>
      </c>
      <c r="K32" s="100">
        <v>2</v>
      </c>
      <c r="L32" s="101">
        <v>4</v>
      </c>
      <c r="M32" s="102">
        <v>21</v>
      </c>
      <c r="N32" s="137">
        <f t="shared" si="9"/>
        <v>15</v>
      </c>
      <c r="O32" s="100">
        <v>0</v>
      </c>
      <c r="P32" s="101">
        <v>1</v>
      </c>
      <c r="Q32" s="102">
        <v>14</v>
      </c>
      <c r="R32" s="137">
        <f t="shared" si="10"/>
        <v>6</v>
      </c>
      <c r="S32" s="100">
        <v>0</v>
      </c>
      <c r="T32" s="101">
        <v>2</v>
      </c>
      <c r="U32" s="102">
        <v>4</v>
      </c>
      <c r="V32" s="137">
        <f t="shared" si="11"/>
        <v>6</v>
      </c>
      <c r="W32" s="100">
        <v>3</v>
      </c>
      <c r="X32" s="101">
        <v>0</v>
      </c>
      <c r="Y32" s="102">
        <v>3</v>
      </c>
      <c r="Z32" s="137">
        <f t="shared" si="12"/>
        <v>2</v>
      </c>
      <c r="AA32" s="100">
        <v>0</v>
      </c>
      <c r="AB32" s="101">
        <v>1</v>
      </c>
      <c r="AC32" s="102">
        <v>1</v>
      </c>
      <c r="AD32" s="137">
        <f t="shared" si="13"/>
        <v>0</v>
      </c>
      <c r="AE32" s="67"/>
      <c r="AF32" s="68"/>
      <c r="AG32" s="69"/>
      <c r="AH32" s="40"/>
    </row>
    <row r="33" spans="1:34" s="87" customFormat="1">
      <c r="A33" s="40">
        <v>29</v>
      </c>
      <c r="B33" s="66">
        <f t="shared" si="6"/>
        <v>78</v>
      </c>
      <c r="C33" s="67">
        <f t="shared" si="15"/>
        <v>7</v>
      </c>
      <c r="D33" s="68">
        <f t="shared" si="15"/>
        <v>19</v>
      </c>
      <c r="E33" s="69">
        <f t="shared" si="14"/>
        <v>52</v>
      </c>
      <c r="F33" s="137">
        <f t="shared" si="7"/>
        <v>25</v>
      </c>
      <c r="G33" s="100">
        <v>0</v>
      </c>
      <c r="H33" s="101">
        <v>5</v>
      </c>
      <c r="I33" s="102">
        <v>20</v>
      </c>
      <c r="J33" s="137">
        <f t="shared" si="8"/>
        <v>20</v>
      </c>
      <c r="K33" s="100">
        <v>3</v>
      </c>
      <c r="L33" s="101">
        <v>2</v>
      </c>
      <c r="M33" s="102">
        <v>15</v>
      </c>
      <c r="N33" s="137">
        <f t="shared" si="9"/>
        <v>11</v>
      </c>
      <c r="O33" s="100">
        <v>4</v>
      </c>
      <c r="P33" s="101">
        <v>2</v>
      </c>
      <c r="Q33" s="102">
        <v>5</v>
      </c>
      <c r="R33" s="137">
        <f t="shared" si="10"/>
        <v>7</v>
      </c>
      <c r="S33" s="100">
        <v>0</v>
      </c>
      <c r="T33" s="101">
        <v>2</v>
      </c>
      <c r="U33" s="102">
        <v>5</v>
      </c>
      <c r="V33" s="137">
        <f t="shared" si="11"/>
        <v>11</v>
      </c>
      <c r="W33" s="100">
        <v>0</v>
      </c>
      <c r="X33" s="101">
        <v>4</v>
      </c>
      <c r="Y33" s="102">
        <v>7</v>
      </c>
      <c r="Z33" s="137">
        <f t="shared" si="12"/>
        <v>4</v>
      </c>
      <c r="AA33" s="100">
        <v>0</v>
      </c>
      <c r="AB33" s="101">
        <v>4</v>
      </c>
      <c r="AC33" s="102">
        <v>0</v>
      </c>
      <c r="AD33" s="137">
        <f t="shared" si="13"/>
        <v>0</v>
      </c>
      <c r="AE33" s="67"/>
      <c r="AF33" s="68"/>
      <c r="AG33" s="69"/>
      <c r="AH33" s="40"/>
    </row>
    <row r="34" spans="1:34" s="93" customFormat="1">
      <c r="A34" s="109">
        <v>30</v>
      </c>
      <c r="B34" s="66">
        <f t="shared" si="6"/>
        <v>0</v>
      </c>
      <c r="C34" s="67">
        <f t="shared" si="15"/>
        <v>0</v>
      </c>
      <c r="D34" s="68">
        <f t="shared" si="15"/>
        <v>0</v>
      </c>
      <c r="E34" s="69">
        <f t="shared" si="14"/>
        <v>0</v>
      </c>
      <c r="F34" s="137">
        <f t="shared" si="7"/>
        <v>0</v>
      </c>
      <c r="G34" s="100"/>
      <c r="H34" s="101"/>
      <c r="I34" s="102"/>
      <c r="J34" s="137">
        <f t="shared" si="8"/>
        <v>0</v>
      </c>
      <c r="K34" s="100"/>
      <c r="L34" s="101"/>
      <c r="M34" s="102"/>
      <c r="N34" s="137">
        <f t="shared" si="9"/>
        <v>0</v>
      </c>
      <c r="O34" s="100"/>
      <c r="P34" s="101"/>
      <c r="Q34" s="102"/>
      <c r="R34" s="137">
        <f t="shared" si="10"/>
        <v>0</v>
      </c>
      <c r="S34" s="100"/>
      <c r="T34" s="101"/>
      <c r="U34" s="102"/>
      <c r="V34" s="137">
        <f t="shared" si="11"/>
        <v>0</v>
      </c>
      <c r="W34" s="100"/>
      <c r="X34" s="101"/>
      <c r="Y34" s="102"/>
      <c r="Z34" s="137">
        <f t="shared" si="12"/>
        <v>0</v>
      </c>
      <c r="AA34" s="100"/>
      <c r="AB34" s="101"/>
      <c r="AC34" s="102"/>
      <c r="AD34" s="137">
        <f>AE34+AF34+AG34</f>
        <v>0</v>
      </c>
      <c r="AE34" s="100"/>
      <c r="AF34" s="101"/>
      <c r="AG34" s="102"/>
      <c r="AH34" s="104"/>
    </row>
    <row r="35" spans="1:34" s="87" customFormat="1">
      <c r="A35" s="109">
        <v>31</v>
      </c>
      <c r="B35" s="66">
        <f t="shared" ref="B35" si="16">C35+D35+E35</f>
        <v>0</v>
      </c>
      <c r="C35" s="67">
        <f t="shared" ref="C35" si="17">G35+K35+O35+S35+W35+AA35+AE35</f>
        <v>0</v>
      </c>
      <c r="D35" s="68">
        <f t="shared" ref="D35" si="18">H35+L35+P35+T35+X35+AB35+AF35</f>
        <v>0</v>
      </c>
      <c r="E35" s="69">
        <f t="shared" ref="E35" si="19">I35+M35+Q35+U35+Y35+AC35+AG35</f>
        <v>0</v>
      </c>
      <c r="F35" s="137">
        <f t="shared" ref="F35" si="20">G35+H35+I35</f>
        <v>0</v>
      </c>
      <c r="G35" s="100"/>
      <c r="H35" s="101"/>
      <c r="I35" s="102"/>
      <c r="J35" s="137">
        <f t="shared" ref="J35" si="21">K35+L35+M35</f>
        <v>0</v>
      </c>
      <c r="K35" s="100"/>
      <c r="L35" s="101"/>
      <c r="M35" s="102"/>
      <c r="N35" s="137">
        <f t="shared" ref="N35" si="22">O35+P35+Q35</f>
        <v>0</v>
      </c>
      <c r="O35" s="100"/>
      <c r="P35" s="101"/>
      <c r="Q35" s="102"/>
      <c r="R35" s="137">
        <f t="shared" ref="R35" si="23">S35+T35+U35</f>
        <v>0</v>
      </c>
      <c r="S35" s="100"/>
      <c r="T35" s="101"/>
      <c r="U35" s="102"/>
      <c r="V35" s="137">
        <f t="shared" ref="V35" si="24">W35+X35+Y35</f>
        <v>0</v>
      </c>
      <c r="W35" s="100"/>
      <c r="X35" s="101"/>
      <c r="Y35" s="102"/>
      <c r="Z35" s="137">
        <f t="shared" ref="Z35" si="25">AA35+AB35+AC35</f>
        <v>0</v>
      </c>
      <c r="AA35" s="181"/>
      <c r="AB35" s="182"/>
      <c r="AC35" s="183"/>
      <c r="AD35" s="184"/>
      <c r="AE35" s="185"/>
      <c r="AF35" s="186"/>
      <c r="AG35" s="187"/>
      <c r="AH35" s="40"/>
    </row>
    <row r="36" spans="1:34">
      <c r="W36" s="58"/>
    </row>
    <row r="37" spans="1:34">
      <c r="W37" s="58"/>
    </row>
  </sheetData>
  <mergeCells count="11">
    <mergeCell ref="AD2:AG2"/>
    <mergeCell ref="B1:E1"/>
    <mergeCell ref="F1:AH1"/>
    <mergeCell ref="A2:A3"/>
    <mergeCell ref="B2:E2"/>
    <mergeCell ref="F2:I2"/>
    <mergeCell ref="J2:M2"/>
    <mergeCell ref="N2:Q2"/>
    <mergeCell ref="R2:U2"/>
    <mergeCell ref="V2:Y2"/>
    <mergeCell ref="Z2:AC2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6"/>
  <sheetViews>
    <sheetView workbookViewId="0">
      <pane xSplit="6" ySplit="4" topLeftCell="O5" activePane="bottomRight" state="frozen"/>
      <selection activeCell="C8" sqref="C8"/>
      <selection pane="topRight" activeCell="C8" sqref="C8"/>
      <selection pane="bottomLeft" activeCell="C8" sqref="C8"/>
      <selection pane="bottomRight" activeCell="C8" sqref="C8"/>
    </sheetView>
  </sheetViews>
  <sheetFormatPr defaultRowHeight="16.5"/>
  <cols>
    <col min="1" max="1" width="5.625" customWidth="1"/>
    <col min="2" max="2" width="5.75" customWidth="1"/>
    <col min="6" max="6" width="5.875" style="98" customWidth="1"/>
    <col min="10" max="10" width="6.5" style="98" customWidth="1"/>
    <col min="14" max="14" width="6.375" style="98" customWidth="1"/>
    <col min="18" max="18" width="6.125" style="98" customWidth="1"/>
    <col min="22" max="22" width="5.625" style="98" customWidth="1"/>
    <col min="26" max="26" width="7" style="98" customWidth="1"/>
    <col min="30" max="30" width="5.625" style="98" customWidth="1"/>
  </cols>
  <sheetData>
    <row r="1" spans="1:34">
      <c r="A1" s="32"/>
      <c r="B1" s="222"/>
      <c r="C1" s="222"/>
      <c r="D1" s="222"/>
      <c r="E1" s="222"/>
      <c r="F1" s="222" t="s">
        <v>7</v>
      </c>
      <c r="G1" s="222"/>
      <c r="H1" s="222"/>
      <c r="I1" s="222"/>
      <c r="J1" s="222"/>
      <c r="K1" s="222"/>
      <c r="L1" s="222"/>
      <c r="M1" s="222"/>
      <c r="N1" s="222"/>
      <c r="O1" s="222"/>
      <c r="P1" s="222"/>
      <c r="Q1" s="222"/>
      <c r="R1" s="222"/>
      <c r="S1" s="222"/>
      <c r="T1" s="222"/>
      <c r="U1" s="222"/>
      <c r="V1" s="222"/>
      <c r="W1" s="222"/>
      <c r="X1" s="222"/>
      <c r="Y1" s="222"/>
      <c r="Z1" s="222"/>
      <c r="AA1" s="222"/>
      <c r="AB1" s="222"/>
      <c r="AC1" s="222"/>
      <c r="AD1" s="222"/>
      <c r="AE1" s="222"/>
      <c r="AF1" s="222"/>
      <c r="AG1" s="222"/>
      <c r="AH1" s="222"/>
    </row>
    <row r="2" spans="1:34">
      <c r="A2" s="222" t="s">
        <v>69</v>
      </c>
      <c r="B2" s="233" t="s">
        <v>3</v>
      </c>
      <c r="C2" s="233"/>
      <c r="D2" s="233"/>
      <c r="E2" s="233"/>
      <c r="F2" s="222" t="s">
        <v>8</v>
      </c>
      <c r="G2" s="222"/>
      <c r="H2" s="222"/>
      <c r="I2" s="222"/>
      <c r="J2" s="222" t="s">
        <v>15</v>
      </c>
      <c r="K2" s="222"/>
      <c r="L2" s="222"/>
      <c r="M2" s="222"/>
      <c r="N2" s="222" t="s">
        <v>9</v>
      </c>
      <c r="O2" s="222"/>
      <c r="P2" s="222"/>
      <c r="Q2" s="222"/>
      <c r="R2" s="222" t="s">
        <v>29</v>
      </c>
      <c r="S2" s="222"/>
      <c r="T2" s="222"/>
      <c r="U2" s="222"/>
      <c r="V2" s="222" t="s">
        <v>30</v>
      </c>
      <c r="W2" s="222"/>
      <c r="X2" s="222"/>
      <c r="Y2" s="222"/>
      <c r="Z2" s="222" t="s">
        <v>37</v>
      </c>
      <c r="AA2" s="222"/>
      <c r="AB2" s="222"/>
      <c r="AC2" s="222"/>
      <c r="AD2" s="232" t="s">
        <v>45</v>
      </c>
      <c r="AE2" s="232"/>
      <c r="AF2" s="232"/>
      <c r="AG2" s="232"/>
      <c r="AH2" s="32" t="s">
        <v>5</v>
      </c>
    </row>
    <row r="3" spans="1:34" ht="33">
      <c r="A3" s="222"/>
      <c r="B3" s="62" t="s">
        <v>66</v>
      </c>
      <c r="C3" s="63" t="s">
        <v>13</v>
      </c>
      <c r="D3" s="64" t="s">
        <v>67</v>
      </c>
      <c r="E3" s="65" t="s">
        <v>68</v>
      </c>
      <c r="F3" s="96" t="s">
        <v>70</v>
      </c>
      <c r="G3" s="63" t="s">
        <v>13</v>
      </c>
      <c r="H3" s="64" t="s">
        <v>67</v>
      </c>
      <c r="I3" s="65" t="s">
        <v>68</v>
      </c>
      <c r="J3" s="96" t="s">
        <v>70</v>
      </c>
      <c r="K3" s="63" t="s">
        <v>13</v>
      </c>
      <c r="L3" s="64" t="s">
        <v>67</v>
      </c>
      <c r="M3" s="65" t="s">
        <v>68</v>
      </c>
      <c r="N3" s="99" t="s">
        <v>70</v>
      </c>
      <c r="O3" s="59" t="s">
        <v>13</v>
      </c>
      <c r="P3" s="60" t="s">
        <v>67</v>
      </c>
      <c r="Q3" s="61" t="s">
        <v>68</v>
      </c>
      <c r="R3" s="99" t="s">
        <v>70</v>
      </c>
      <c r="S3" s="59" t="s">
        <v>13</v>
      </c>
      <c r="T3" s="60" t="s">
        <v>67</v>
      </c>
      <c r="U3" s="61" t="s">
        <v>68</v>
      </c>
      <c r="V3" s="99" t="s">
        <v>70</v>
      </c>
      <c r="W3" s="59" t="s">
        <v>13</v>
      </c>
      <c r="X3" s="60" t="s">
        <v>67</v>
      </c>
      <c r="Y3" s="61" t="s">
        <v>68</v>
      </c>
      <c r="Z3" s="99" t="s">
        <v>70</v>
      </c>
      <c r="AA3" s="59" t="s">
        <v>13</v>
      </c>
      <c r="AB3" s="60" t="s">
        <v>67</v>
      </c>
      <c r="AC3" s="61" t="s">
        <v>68</v>
      </c>
      <c r="AD3" s="99" t="s">
        <v>70</v>
      </c>
      <c r="AE3" s="59" t="s">
        <v>13</v>
      </c>
      <c r="AF3" s="60" t="s">
        <v>67</v>
      </c>
      <c r="AG3" s="61" t="s">
        <v>68</v>
      </c>
      <c r="AH3" s="32"/>
    </row>
    <row r="4" spans="1:34" s="70" customFormat="1" ht="21" customHeight="1">
      <c r="A4" s="71" t="s">
        <v>16</v>
      </c>
      <c r="B4" s="72">
        <f>C4+D4+E4</f>
        <v>0</v>
      </c>
      <c r="C4" s="73">
        <f>SUM(C5:C34)</f>
        <v>0</v>
      </c>
      <c r="D4" s="74">
        <f>SUM(D5:D34)</f>
        <v>0</v>
      </c>
      <c r="E4" s="75">
        <f>SUM(E5:E34)</f>
        <v>0</v>
      </c>
      <c r="F4" s="97">
        <f>G4+H4+I4</f>
        <v>0</v>
      </c>
      <c r="G4" s="73">
        <f>SUM(G5:G34)</f>
        <v>0</v>
      </c>
      <c r="H4" s="74">
        <f>SUM(H5:H34)</f>
        <v>0</v>
      </c>
      <c r="I4" s="75">
        <f>SUM(I5:I34)</f>
        <v>0</v>
      </c>
      <c r="J4" s="97">
        <f>K4+L4+M4</f>
        <v>0</v>
      </c>
      <c r="K4" s="73">
        <f>SUM(K5:K34)</f>
        <v>0</v>
      </c>
      <c r="L4" s="74">
        <f>SUM(L5:L34)</f>
        <v>0</v>
      </c>
      <c r="M4" s="75">
        <f>SUM(M5:M34)</f>
        <v>0</v>
      </c>
      <c r="N4" s="97">
        <f>O4+P4+Q4</f>
        <v>0</v>
      </c>
      <c r="O4" s="73">
        <f>SUM(O5:O34)</f>
        <v>0</v>
      </c>
      <c r="P4" s="74">
        <f>SUM(P5:P34)</f>
        <v>0</v>
      </c>
      <c r="Q4" s="75">
        <f>SUM(Q5:Q34)</f>
        <v>0</v>
      </c>
      <c r="R4" s="97">
        <f>S4+T4+U4</f>
        <v>0</v>
      </c>
      <c r="S4" s="73">
        <f>SUM(S5:S34)</f>
        <v>0</v>
      </c>
      <c r="T4" s="74">
        <f>SUM(T5:T34)</f>
        <v>0</v>
      </c>
      <c r="U4" s="75">
        <f>SUM(U5:U34)</f>
        <v>0</v>
      </c>
      <c r="V4" s="97">
        <f>W4+X4+Y4</f>
        <v>0</v>
      </c>
      <c r="W4" s="73">
        <f>SUM(W5:W34)</f>
        <v>0</v>
      </c>
      <c r="X4" s="74">
        <f>SUM(X5:X34)</f>
        <v>0</v>
      </c>
      <c r="Y4" s="75">
        <f>SUM(Y5:Y34)</f>
        <v>0</v>
      </c>
      <c r="Z4" s="97">
        <f>AA4+AB4+AC4</f>
        <v>0</v>
      </c>
      <c r="AA4" s="73">
        <f>SUM(AA5:AA34)</f>
        <v>0</v>
      </c>
      <c r="AB4" s="74">
        <f>SUM(AB5:AB34)</f>
        <v>0</v>
      </c>
      <c r="AC4" s="75">
        <f>SUM(AC5:AC34)</f>
        <v>0</v>
      </c>
      <c r="AD4" s="97">
        <f>AE4+AF4+AG4</f>
        <v>0</v>
      </c>
      <c r="AE4" s="73">
        <f>SUM(AE5:AE34)</f>
        <v>0</v>
      </c>
      <c r="AF4" s="74">
        <f t="shared" ref="AF4:AG4" si="0">SUM(AF5:AF34)</f>
        <v>0</v>
      </c>
      <c r="AG4" s="75">
        <f t="shared" si="0"/>
        <v>0</v>
      </c>
      <c r="AH4" s="40"/>
    </row>
    <row r="5" spans="1:34" s="81" customFormat="1">
      <c r="A5" s="109">
        <v>1</v>
      </c>
      <c r="B5" s="110">
        <f t="shared" ref="B5:B34" si="1">C5+D5+E5</f>
        <v>0</v>
      </c>
      <c r="C5" s="111">
        <f>G5+K5+O5+S5+W5+AA5+AE5</f>
        <v>0</v>
      </c>
      <c r="D5" s="112">
        <f>H5+L5+P5+T5+X5+AB5+AF5</f>
        <v>0</v>
      </c>
      <c r="E5" s="113">
        <f>I5+M5+Q5+U5+Y5+AC5+AG5</f>
        <v>0</v>
      </c>
      <c r="F5" s="76">
        <f t="shared" ref="F5:F34" si="2">G5+H5+I5</f>
        <v>0</v>
      </c>
      <c r="G5" s="77"/>
      <c r="H5" s="78"/>
      <c r="I5" s="79"/>
      <c r="J5" s="76">
        <f t="shared" ref="J5:J34" si="3">K5+L5+M5</f>
        <v>0</v>
      </c>
      <c r="K5" s="77"/>
      <c r="L5" s="78"/>
      <c r="M5" s="79"/>
      <c r="N5" s="76">
        <f t="shared" ref="N5:N34" si="4">O5+P5+Q5</f>
        <v>0</v>
      </c>
      <c r="O5" s="77"/>
      <c r="P5" s="78"/>
      <c r="Q5" s="79"/>
      <c r="R5" s="76">
        <f t="shared" ref="R5:R34" si="5">S5+T5+U5</f>
        <v>0</v>
      </c>
      <c r="S5" s="77"/>
      <c r="T5" s="78"/>
      <c r="U5" s="79"/>
      <c r="V5" s="76">
        <f t="shared" ref="V5:V34" si="6">W5+X5+Y5</f>
        <v>0</v>
      </c>
      <c r="W5" s="77"/>
      <c r="X5" s="78"/>
      <c r="Y5" s="79"/>
      <c r="Z5" s="76">
        <f t="shared" ref="Z5:Z34" si="7">AA5+AB5+AC5</f>
        <v>0</v>
      </c>
      <c r="AA5" s="77"/>
      <c r="AB5" s="78"/>
      <c r="AC5" s="79"/>
      <c r="AD5" s="76">
        <f t="shared" ref="AD5:AD33" si="8">AE5+AF5+AG5</f>
        <v>0</v>
      </c>
      <c r="AE5" s="77"/>
      <c r="AF5" s="78"/>
      <c r="AG5" s="79"/>
      <c r="AH5" s="80"/>
    </row>
    <row r="6" spans="1:34" s="81" customFormat="1">
      <c r="A6" s="109">
        <v>2</v>
      </c>
      <c r="B6" s="110">
        <f t="shared" si="1"/>
        <v>0</v>
      </c>
      <c r="C6" s="111">
        <f>G6+K6+O6+S6+W6+AA6+AE6</f>
        <v>0</v>
      </c>
      <c r="D6" s="112">
        <f>H6+L6+P6+T6+X6+AB6+AF6</f>
        <v>0</v>
      </c>
      <c r="E6" s="113">
        <f t="shared" ref="E6:E34" si="9">I6+M6+Q6+U6+Y6+AC6+AG6</f>
        <v>0</v>
      </c>
      <c r="F6" s="76">
        <f t="shared" si="2"/>
        <v>0</v>
      </c>
      <c r="G6" s="77"/>
      <c r="H6" s="78"/>
      <c r="I6" s="79"/>
      <c r="J6" s="76">
        <f t="shared" si="3"/>
        <v>0</v>
      </c>
      <c r="K6" s="77"/>
      <c r="L6" s="78"/>
      <c r="M6" s="79"/>
      <c r="N6" s="76">
        <f t="shared" si="4"/>
        <v>0</v>
      </c>
      <c r="O6" s="77"/>
      <c r="P6" s="78"/>
      <c r="Q6" s="79"/>
      <c r="R6" s="76">
        <f t="shared" si="5"/>
        <v>0</v>
      </c>
      <c r="S6" s="77"/>
      <c r="T6" s="78"/>
      <c r="U6" s="79"/>
      <c r="V6" s="76">
        <f t="shared" si="6"/>
        <v>0</v>
      </c>
      <c r="W6" s="77"/>
      <c r="X6" s="78"/>
      <c r="Y6" s="79"/>
      <c r="Z6" s="76">
        <f t="shared" si="7"/>
        <v>0</v>
      </c>
      <c r="AA6" s="77"/>
      <c r="AB6" s="78"/>
      <c r="AC6" s="79"/>
      <c r="AD6" s="76">
        <f t="shared" si="8"/>
        <v>0</v>
      </c>
      <c r="AE6" s="77"/>
      <c r="AF6" s="78"/>
      <c r="AG6" s="79"/>
      <c r="AH6" s="80"/>
    </row>
    <row r="7" spans="1:34" s="93" customFormat="1">
      <c r="A7" s="82">
        <v>3</v>
      </c>
      <c r="B7" s="83">
        <f t="shared" si="1"/>
        <v>0</v>
      </c>
      <c r="C7" s="84">
        <f t="shared" ref="C7:D34" si="10">G7+K7+O7+S7+W7+AA7+AE7</f>
        <v>0</v>
      </c>
      <c r="D7" s="85">
        <f t="shared" si="10"/>
        <v>0</v>
      </c>
      <c r="E7" s="86">
        <f t="shared" si="9"/>
        <v>0</v>
      </c>
      <c r="F7" s="88">
        <f t="shared" si="2"/>
        <v>0</v>
      </c>
      <c r="G7" s="89"/>
      <c r="H7" s="90"/>
      <c r="I7" s="91"/>
      <c r="J7" s="88">
        <f t="shared" si="3"/>
        <v>0</v>
      </c>
      <c r="K7" s="89"/>
      <c r="L7" s="90"/>
      <c r="M7" s="91"/>
      <c r="N7" s="88">
        <f t="shared" si="4"/>
        <v>0</v>
      </c>
      <c r="O7" s="89"/>
      <c r="P7" s="90"/>
      <c r="Q7" s="91"/>
      <c r="R7" s="88">
        <f t="shared" si="5"/>
        <v>0</v>
      </c>
      <c r="S7" s="89"/>
      <c r="T7" s="90"/>
      <c r="U7" s="91"/>
      <c r="V7" s="88">
        <f t="shared" si="6"/>
        <v>0</v>
      </c>
      <c r="W7" s="89"/>
      <c r="X7" s="90"/>
      <c r="Y7" s="91"/>
      <c r="Z7" s="88">
        <f t="shared" si="7"/>
        <v>0</v>
      </c>
      <c r="AA7" s="89"/>
      <c r="AB7" s="90"/>
      <c r="AC7" s="91"/>
      <c r="AD7" s="88">
        <f t="shared" si="8"/>
        <v>0</v>
      </c>
      <c r="AE7" s="89"/>
      <c r="AF7" s="90"/>
      <c r="AG7" s="91"/>
      <c r="AH7" s="92"/>
    </row>
    <row r="8" spans="1:34" s="93" customFormat="1">
      <c r="A8" s="82">
        <v>4</v>
      </c>
      <c r="B8" s="83">
        <f t="shared" si="1"/>
        <v>0</v>
      </c>
      <c r="C8" s="84">
        <f t="shared" si="10"/>
        <v>0</v>
      </c>
      <c r="D8" s="85">
        <f t="shared" si="10"/>
        <v>0</v>
      </c>
      <c r="E8" s="86">
        <f t="shared" si="9"/>
        <v>0</v>
      </c>
      <c r="F8" s="88">
        <f t="shared" si="2"/>
        <v>0</v>
      </c>
      <c r="G8" s="89"/>
      <c r="H8" s="90"/>
      <c r="I8" s="91"/>
      <c r="J8" s="88">
        <f t="shared" si="3"/>
        <v>0</v>
      </c>
      <c r="K8" s="89"/>
      <c r="L8" s="90"/>
      <c r="M8" s="91"/>
      <c r="N8" s="88">
        <f t="shared" si="4"/>
        <v>0</v>
      </c>
      <c r="O8" s="89"/>
      <c r="P8" s="90"/>
      <c r="Q8" s="91"/>
      <c r="R8" s="88">
        <f t="shared" si="5"/>
        <v>0</v>
      </c>
      <c r="S8" s="89"/>
      <c r="T8" s="90"/>
      <c r="U8" s="91"/>
      <c r="V8" s="88">
        <f t="shared" si="6"/>
        <v>0</v>
      </c>
      <c r="W8" s="89"/>
      <c r="X8" s="90"/>
      <c r="Y8" s="91"/>
      <c r="Z8" s="88">
        <f t="shared" si="7"/>
        <v>0</v>
      </c>
      <c r="AA8" s="89"/>
      <c r="AB8" s="90"/>
      <c r="AC8" s="91"/>
      <c r="AD8" s="88">
        <f t="shared" si="8"/>
        <v>0</v>
      </c>
      <c r="AE8" s="89"/>
      <c r="AF8" s="90"/>
      <c r="AG8" s="91"/>
      <c r="AH8" s="92"/>
    </row>
    <row r="9" spans="1:34" s="93" customFormat="1">
      <c r="A9" s="82">
        <v>5</v>
      </c>
      <c r="B9" s="83">
        <f t="shared" si="1"/>
        <v>0</v>
      </c>
      <c r="C9" s="84">
        <f t="shared" si="10"/>
        <v>0</v>
      </c>
      <c r="D9" s="85">
        <f t="shared" si="10"/>
        <v>0</v>
      </c>
      <c r="E9" s="86">
        <f t="shared" si="9"/>
        <v>0</v>
      </c>
      <c r="F9" s="88">
        <f t="shared" si="2"/>
        <v>0</v>
      </c>
      <c r="G9" s="89"/>
      <c r="H9" s="90"/>
      <c r="I9" s="91"/>
      <c r="J9" s="88">
        <f t="shared" si="3"/>
        <v>0</v>
      </c>
      <c r="K9" s="89"/>
      <c r="L9" s="90"/>
      <c r="M9" s="91"/>
      <c r="N9" s="88">
        <f t="shared" si="4"/>
        <v>0</v>
      </c>
      <c r="O9" s="89"/>
      <c r="P9" s="90"/>
      <c r="Q9" s="91"/>
      <c r="R9" s="88">
        <f t="shared" si="5"/>
        <v>0</v>
      </c>
      <c r="S9" s="89"/>
      <c r="T9" s="90"/>
      <c r="U9" s="91"/>
      <c r="V9" s="88">
        <f t="shared" si="6"/>
        <v>0</v>
      </c>
      <c r="W9" s="89"/>
      <c r="X9" s="90"/>
      <c r="Y9" s="91"/>
      <c r="Z9" s="88">
        <f t="shared" si="7"/>
        <v>0</v>
      </c>
      <c r="AA9" s="89"/>
      <c r="AB9" s="90"/>
      <c r="AC9" s="91"/>
      <c r="AD9" s="88">
        <f t="shared" si="8"/>
        <v>0</v>
      </c>
      <c r="AE9" s="89"/>
      <c r="AF9" s="90"/>
      <c r="AG9" s="91"/>
      <c r="AH9" s="92"/>
    </row>
    <row r="10" spans="1:34" s="81" customFormat="1">
      <c r="A10" s="109">
        <v>6</v>
      </c>
      <c r="B10" s="110">
        <f t="shared" si="1"/>
        <v>0</v>
      </c>
      <c r="C10" s="111">
        <f t="shared" si="10"/>
        <v>0</v>
      </c>
      <c r="D10" s="112">
        <f t="shared" si="10"/>
        <v>0</v>
      </c>
      <c r="E10" s="113">
        <f t="shared" si="9"/>
        <v>0</v>
      </c>
      <c r="F10" s="76">
        <f t="shared" si="2"/>
        <v>0</v>
      </c>
      <c r="G10" s="77"/>
      <c r="H10" s="78"/>
      <c r="I10" s="79"/>
      <c r="J10" s="76">
        <f t="shared" si="3"/>
        <v>0</v>
      </c>
      <c r="K10" s="77"/>
      <c r="L10" s="78"/>
      <c r="M10" s="79"/>
      <c r="N10" s="76">
        <f t="shared" si="4"/>
        <v>0</v>
      </c>
      <c r="O10" s="77"/>
      <c r="P10" s="78"/>
      <c r="Q10" s="79"/>
      <c r="R10" s="76">
        <f t="shared" si="5"/>
        <v>0</v>
      </c>
      <c r="S10" s="77"/>
      <c r="T10" s="78"/>
      <c r="U10" s="79"/>
      <c r="V10" s="76">
        <f t="shared" si="6"/>
        <v>0</v>
      </c>
      <c r="W10" s="77"/>
      <c r="X10" s="78"/>
      <c r="Y10" s="79"/>
      <c r="Z10" s="76">
        <f t="shared" si="7"/>
        <v>0</v>
      </c>
      <c r="AA10" s="77"/>
      <c r="AB10" s="78"/>
      <c r="AC10" s="79"/>
      <c r="AD10" s="76">
        <f t="shared" si="8"/>
        <v>0</v>
      </c>
      <c r="AE10" s="77"/>
      <c r="AF10" s="78"/>
      <c r="AG10" s="79"/>
      <c r="AH10" s="80"/>
    </row>
    <row r="11" spans="1:34" s="93" customFormat="1">
      <c r="A11" s="82">
        <v>7</v>
      </c>
      <c r="B11" s="83">
        <f t="shared" si="1"/>
        <v>0</v>
      </c>
      <c r="C11" s="84">
        <f t="shared" si="10"/>
        <v>0</v>
      </c>
      <c r="D11" s="85">
        <f t="shared" si="10"/>
        <v>0</v>
      </c>
      <c r="E11" s="86">
        <f t="shared" si="9"/>
        <v>0</v>
      </c>
      <c r="F11" s="88">
        <f t="shared" si="2"/>
        <v>0</v>
      </c>
      <c r="G11" s="89"/>
      <c r="H11" s="90"/>
      <c r="I11" s="91"/>
      <c r="J11" s="88">
        <f t="shared" si="3"/>
        <v>0</v>
      </c>
      <c r="K11" s="89"/>
      <c r="L11" s="90"/>
      <c r="M11" s="91"/>
      <c r="N11" s="88">
        <f t="shared" si="4"/>
        <v>0</v>
      </c>
      <c r="O11" s="89"/>
      <c r="P11" s="90"/>
      <c r="Q11" s="91"/>
      <c r="R11" s="88">
        <f t="shared" si="5"/>
        <v>0</v>
      </c>
      <c r="S11" s="89"/>
      <c r="T11" s="90"/>
      <c r="U11" s="91"/>
      <c r="V11" s="88">
        <f t="shared" si="6"/>
        <v>0</v>
      </c>
      <c r="W11" s="89"/>
      <c r="X11" s="90"/>
      <c r="Y11" s="91"/>
      <c r="Z11" s="88">
        <f t="shared" si="7"/>
        <v>0</v>
      </c>
      <c r="AA11" s="89"/>
      <c r="AB11" s="90"/>
      <c r="AC11" s="91"/>
      <c r="AD11" s="88">
        <f t="shared" si="8"/>
        <v>0</v>
      </c>
      <c r="AE11" s="89"/>
      <c r="AF11" s="90"/>
      <c r="AG11" s="91"/>
      <c r="AH11" s="92"/>
    </row>
    <row r="12" spans="1:34" s="114" customFormat="1">
      <c r="A12" s="109">
        <v>8</v>
      </c>
      <c r="B12" s="110">
        <f t="shared" si="1"/>
        <v>0</v>
      </c>
      <c r="C12" s="111">
        <f t="shared" si="10"/>
        <v>0</v>
      </c>
      <c r="D12" s="112">
        <f t="shared" si="10"/>
        <v>0</v>
      </c>
      <c r="E12" s="113">
        <f t="shared" si="9"/>
        <v>0</v>
      </c>
      <c r="F12" s="76">
        <f t="shared" si="2"/>
        <v>0</v>
      </c>
      <c r="G12" s="77"/>
      <c r="H12" s="78"/>
      <c r="I12" s="79"/>
      <c r="J12" s="76">
        <f t="shared" si="3"/>
        <v>0</v>
      </c>
      <c r="K12" s="77"/>
      <c r="L12" s="78"/>
      <c r="M12" s="79"/>
      <c r="N12" s="76">
        <f t="shared" si="4"/>
        <v>0</v>
      </c>
      <c r="O12" s="77"/>
      <c r="P12" s="78"/>
      <c r="Q12" s="79"/>
      <c r="R12" s="76">
        <f t="shared" si="5"/>
        <v>0</v>
      </c>
      <c r="S12" s="77"/>
      <c r="T12" s="78"/>
      <c r="U12" s="79"/>
      <c r="V12" s="76">
        <f t="shared" si="6"/>
        <v>0</v>
      </c>
      <c r="W12" s="77"/>
      <c r="X12" s="78"/>
      <c r="Y12" s="79"/>
      <c r="Z12" s="76">
        <f t="shared" si="7"/>
        <v>0</v>
      </c>
      <c r="AA12" s="77"/>
      <c r="AB12" s="78"/>
      <c r="AC12" s="79"/>
      <c r="AD12" s="76">
        <f t="shared" si="8"/>
        <v>0</v>
      </c>
      <c r="AE12" s="111"/>
      <c r="AF12" s="78"/>
      <c r="AG12" s="79"/>
      <c r="AH12" s="109"/>
    </row>
    <row r="13" spans="1:34" s="81" customFormat="1">
      <c r="A13" s="109">
        <v>9</v>
      </c>
      <c r="B13" s="110">
        <f t="shared" si="1"/>
        <v>0</v>
      </c>
      <c r="C13" s="111">
        <f t="shared" si="10"/>
        <v>0</v>
      </c>
      <c r="D13" s="112">
        <f t="shared" si="10"/>
        <v>0</v>
      </c>
      <c r="E13" s="113">
        <f t="shared" si="9"/>
        <v>0</v>
      </c>
      <c r="F13" s="76">
        <f t="shared" si="2"/>
        <v>0</v>
      </c>
      <c r="G13" s="77"/>
      <c r="H13" s="78"/>
      <c r="I13" s="79"/>
      <c r="J13" s="76">
        <f t="shared" si="3"/>
        <v>0</v>
      </c>
      <c r="K13" s="77"/>
      <c r="L13" s="78"/>
      <c r="M13" s="79"/>
      <c r="N13" s="76">
        <f t="shared" si="4"/>
        <v>0</v>
      </c>
      <c r="O13" s="77"/>
      <c r="P13" s="78"/>
      <c r="Q13" s="79"/>
      <c r="R13" s="76">
        <f t="shared" si="5"/>
        <v>0</v>
      </c>
      <c r="S13" s="77"/>
      <c r="T13" s="78"/>
      <c r="U13" s="79"/>
      <c r="V13" s="76">
        <f t="shared" si="6"/>
        <v>0</v>
      </c>
      <c r="W13" s="77"/>
      <c r="X13" s="78"/>
      <c r="Y13" s="79"/>
      <c r="Z13" s="76">
        <f t="shared" si="7"/>
        <v>0</v>
      </c>
      <c r="AA13" s="77"/>
      <c r="AB13" s="78"/>
      <c r="AC13" s="79"/>
      <c r="AD13" s="76">
        <f t="shared" si="8"/>
        <v>0</v>
      </c>
      <c r="AE13" s="77"/>
      <c r="AF13" s="78"/>
      <c r="AG13" s="79"/>
      <c r="AH13" s="80"/>
    </row>
    <row r="14" spans="1:34" s="93" customFormat="1">
      <c r="A14" s="82">
        <v>10</v>
      </c>
      <c r="B14" s="83">
        <f t="shared" si="1"/>
        <v>0</v>
      </c>
      <c r="C14" s="84">
        <f t="shared" si="10"/>
        <v>0</v>
      </c>
      <c r="D14" s="85">
        <f t="shared" si="10"/>
        <v>0</v>
      </c>
      <c r="E14" s="86">
        <f t="shared" si="9"/>
        <v>0</v>
      </c>
      <c r="F14" s="88">
        <f t="shared" si="2"/>
        <v>0</v>
      </c>
      <c r="G14" s="89"/>
      <c r="H14" s="90"/>
      <c r="I14" s="91"/>
      <c r="J14" s="88">
        <f t="shared" si="3"/>
        <v>0</v>
      </c>
      <c r="K14" s="89"/>
      <c r="L14" s="90"/>
      <c r="M14" s="91"/>
      <c r="N14" s="88">
        <f t="shared" si="4"/>
        <v>0</v>
      </c>
      <c r="O14" s="89"/>
      <c r="P14" s="90"/>
      <c r="Q14" s="91"/>
      <c r="R14" s="88">
        <f t="shared" si="5"/>
        <v>0</v>
      </c>
      <c r="S14" s="89"/>
      <c r="T14" s="90"/>
      <c r="U14" s="91"/>
      <c r="V14" s="88">
        <f t="shared" si="6"/>
        <v>0</v>
      </c>
      <c r="W14" s="89"/>
      <c r="X14" s="90"/>
      <c r="Y14" s="91"/>
      <c r="Z14" s="88">
        <f t="shared" si="7"/>
        <v>0</v>
      </c>
      <c r="AA14" s="89"/>
      <c r="AB14" s="90"/>
      <c r="AC14" s="91"/>
      <c r="AD14" s="88">
        <f t="shared" si="8"/>
        <v>0</v>
      </c>
      <c r="AE14" s="89"/>
      <c r="AF14" s="90"/>
      <c r="AG14" s="91"/>
      <c r="AH14" s="92"/>
    </row>
    <row r="15" spans="1:34" s="98" customFormat="1">
      <c r="A15" s="40">
        <v>11</v>
      </c>
      <c r="B15" s="66">
        <f t="shared" si="1"/>
        <v>0</v>
      </c>
      <c r="C15" s="67">
        <f t="shared" si="10"/>
        <v>0</v>
      </c>
      <c r="D15" s="68">
        <f t="shared" si="10"/>
        <v>0</v>
      </c>
      <c r="E15" s="69">
        <f t="shared" si="9"/>
        <v>0</v>
      </c>
      <c r="F15" s="137">
        <f t="shared" si="2"/>
        <v>0</v>
      </c>
      <c r="G15" s="100"/>
      <c r="H15" s="101"/>
      <c r="I15" s="102"/>
      <c r="J15" s="137">
        <f t="shared" si="3"/>
        <v>0</v>
      </c>
      <c r="K15" s="100"/>
      <c r="L15" s="101"/>
      <c r="M15" s="102"/>
      <c r="N15" s="137">
        <f t="shared" si="4"/>
        <v>0</v>
      </c>
      <c r="O15" s="100"/>
      <c r="P15" s="101"/>
      <c r="Q15" s="102"/>
      <c r="R15" s="137">
        <f t="shared" si="5"/>
        <v>0</v>
      </c>
      <c r="S15" s="100"/>
      <c r="T15" s="101"/>
      <c r="U15" s="102"/>
      <c r="V15" s="137">
        <f>W15+X15+Y15</f>
        <v>0</v>
      </c>
      <c r="W15" s="100"/>
      <c r="X15" s="101"/>
      <c r="Y15" s="102"/>
      <c r="Z15" s="137">
        <f t="shared" si="7"/>
        <v>0</v>
      </c>
      <c r="AA15" s="100"/>
      <c r="AB15" s="101"/>
      <c r="AC15" s="102"/>
      <c r="AD15" s="137">
        <f t="shared" si="8"/>
        <v>0</v>
      </c>
      <c r="AE15" s="100"/>
      <c r="AF15" s="101"/>
      <c r="AG15" s="102"/>
      <c r="AH15" s="104"/>
    </row>
    <row r="16" spans="1:34" s="98" customFormat="1">
      <c r="A16" s="40">
        <v>12</v>
      </c>
      <c r="B16" s="66">
        <f t="shared" si="1"/>
        <v>0</v>
      </c>
      <c r="C16" s="67">
        <f t="shared" si="10"/>
        <v>0</v>
      </c>
      <c r="D16" s="68">
        <f t="shared" si="10"/>
        <v>0</v>
      </c>
      <c r="E16" s="69">
        <f t="shared" si="9"/>
        <v>0</v>
      </c>
      <c r="F16" s="137">
        <f>G16+H16+I16</f>
        <v>0</v>
      </c>
      <c r="G16" s="100"/>
      <c r="H16" s="101"/>
      <c r="I16" s="102"/>
      <c r="J16" s="137">
        <f t="shared" si="3"/>
        <v>0</v>
      </c>
      <c r="K16" s="100"/>
      <c r="L16" s="101"/>
      <c r="M16" s="102"/>
      <c r="N16" s="137">
        <f t="shared" si="4"/>
        <v>0</v>
      </c>
      <c r="O16" s="100"/>
      <c r="P16" s="101"/>
      <c r="Q16" s="102"/>
      <c r="R16" s="137">
        <f t="shared" si="5"/>
        <v>0</v>
      </c>
      <c r="S16" s="100"/>
      <c r="T16" s="101"/>
      <c r="U16" s="102"/>
      <c r="V16" s="137">
        <f t="shared" si="6"/>
        <v>0</v>
      </c>
      <c r="W16" s="100"/>
      <c r="X16" s="101"/>
      <c r="Y16" s="102"/>
      <c r="Z16" s="137">
        <f t="shared" si="7"/>
        <v>0</v>
      </c>
      <c r="AA16" s="100"/>
      <c r="AB16" s="101"/>
      <c r="AC16" s="102"/>
      <c r="AD16" s="137">
        <f t="shared" si="8"/>
        <v>0</v>
      </c>
      <c r="AE16" s="100"/>
      <c r="AF16" s="101"/>
      <c r="AG16" s="102"/>
      <c r="AH16" s="104"/>
    </row>
    <row r="17" spans="1:34" s="93" customFormat="1">
      <c r="A17" s="82">
        <v>13</v>
      </c>
      <c r="B17" s="83">
        <f t="shared" si="1"/>
        <v>0</v>
      </c>
      <c r="C17" s="84">
        <f t="shared" si="10"/>
        <v>0</v>
      </c>
      <c r="D17" s="85">
        <f t="shared" si="10"/>
        <v>0</v>
      </c>
      <c r="E17" s="86">
        <f t="shared" si="9"/>
        <v>0</v>
      </c>
      <c r="F17" s="88">
        <f t="shared" si="2"/>
        <v>0</v>
      </c>
      <c r="G17" s="89"/>
      <c r="H17" s="90"/>
      <c r="I17" s="91"/>
      <c r="J17" s="88">
        <f t="shared" si="3"/>
        <v>0</v>
      </c>
      <c r="K17" s="89"/>
      <c r="L17" s="90"/>
      <c r="M17" s="91"/>
      <c r="N17" s="88">
        <f t="shared" si="4"/>
        <v>0</v>
      </c>
      <c r="O17" s="89"/>
      <c r="P17" s="90"/>
      <c r="Q17" s="91"/>
      <c r="R17" s="88">
        <f t="shared" si="5"/>
        <v>0</v>
      </c>
      <c r="S17" s="89"/>
      <c r="T17" s="90"/>
      <c r="U17" s="91"/>
      <c r="V17" s="88">
        <f t="shared" si="6"/>
        <v>0</v>
      </c>
      <c r="W17" s="89"/>
      <c r="X17" s="90"/>
      <c r="Y17" s="91"/>
      <c r="Z17" s="88">
        <f t="shared" si="7"/>
        <v>0</v>
      </c>
      <c r="AA17" s="89"/>
      <c r="AB17" s="90"/>
      <c r="AC17" s="91"/>
      <c r="AD17" s="88">
        <f t="shared" si="8"/>
        <v>0</v>
      </c>
      <c r="AE17" s="89"/>
      <c r="AF17" s="90"/>
      <c r="AG17" s="91"/>
      <c r="AH17" s="92"/>
    </row>
    <row r="18" spans="1:34" s="87" customFormat="1">
      <c r="A18" s="82">
        <v>14</v>
      </c>
      <c r="B18" s="83">
        <f t="shared" si="1"/>
        <v>0</v>
      </c>
      <c r="C18" s="84">
        <f>G18+K18+O18+S18+W18+AA18+AE18</f>
        <v>0</v>
      </c>
      <c r="D18" s="85">
        <f>H18+L18+P18+T18+X18+AB18+AF18</f>
        <v>0</v>
      </c>
      <c r="E18" s="86">
        <f>I18+M18+Q18+U18+Y18+AC18+AG18</f>
        <v>0</v>
      </c>
      <c r="F18" s="88">
        <f t="shared" si="2"/>
        <v>0</v>
      </c>
      <c r="G18" s="89"/>
      <c r="H18" s="90"/>
      <c r="I18" s="91"/>
      <c r="J18" s="88">
        <f t="shared" si="3"/>
        <v>0</v>
      </c>
      <c r="K18" s="89"/>
      <c r="L18" s="90"/>
      <c r="M18" s="91"/>
      <c r="N18" s="88">
        <f t="shared" si="4"/>
        <v>0</v>
      </c>
      <c r="O18" s="89"/>
      <c r="P18" s="90"/>
      <c r="Q18" s="91"/>
      <c r="R18" s="88">
        <f t="shared" si="5"/>
        <v>0</v>
      </c>
      <c r="S18" s="89"/>
      <c r="T18" s="90"/>
      <c r="U18" s="91"/>
      <c r="V18" s="88">
        <f t="shared" si="6"/>
        <v>0</v>
      </c>
      <c r="W18" s="89"/>
      <c r="X18" s="90"/>
      <c r="Y18" s="91"/>
      <c r="Z18" s="88">
        <f t="shared" si="7"/>
        <v>0</v>
      </c>
      <c r="AA18" s="89"/>
      <c r="AB18" s="90"/>
      <c r="AC18" s="91"/>
      <c r="AD18" s="88">
        <f t="shared" si="8"/>
        <v>0</v>
      </c>
      <c r="AE18" s="84"/>
      <c r="AF18" s="90"/>
      <c r="AG18" s="91"/>
      <c r="AH18" s="82"/>
    </row>
    <row r="19" spans="1:34" s="114" customFormat="1">
      <c r="A19" s="109">
        <v>15</v>
      </c>
      <c r="B19" s="110">
        <f t="shared" si="1"/>
        <v>0</v>
      </c>
      <c r="C19" s="111">
        <f t="shared" si="10"/>
        <v>0</v>
      </c>
      <c r="D19" s="112">
        <f t="shared" si="10"/>
        <v>0</v>
      </c>
      <c r="E19" s="113">
        <f t="shared" si="9"/>
        <v>0</v>
      </c>
      <c r="F19" s="76">
        <f t="shared" si="2"/>
        <v>0</v>
      </c>
      <c r="G19" s="77"/>
      <c r="H19" s="78"/>
      <c r="I19" s="79"/>
      <c r="J19" s="76">
        <f t="shared" si="3"/>
        <v>0</v>
      </c>
      <c r="K19" s="77"/>
      <c r="L19" s="78"/>
      <c r="M19" s="79"/>
      <c r="N19" s="76">
        <f t="shared" si="4"/>
        <v>0</v>
      </c>
      <c r="O19" s="77"/>
      <c r="P19" s="78"/>
      <c r="Q19" s="79"/>
      <c r="R19" s="76">
        <f t="shared" si="5"/>
        <v>0</v>
      </c>
      <c r="S19" s="77"/>
      <c r="T19" s="78"/>
      <c r="U19" s="79"/>
      <c r="V19" s="76">
        <f t="shared" si="6"/>
        <v>0</v>
      </c>
      <c r="W19" s="77"/>
      <c r="X19" s="78"/>
      <c r="Y19" s="79"/>
      <c r="Z19" s="76">
        <f t="shared" si="7"/>
        <v>0</v>
      </c>
      <c r="AA19" s="77"/>
      <c r="AB19" s="78"/>
      <c r="AC19" s="79"/>
      <c r="AD19" s="76">
        <f t="shared" si="8"/>
        <v>0</v>
      </c>
      <c r="AE19" s="111"/>
      <c r="AF19" s="78"/>
      <c r="AG19" s="79"/>
      <c r="AH19" s="109"/>
    </row>
    <row r="20" spans="1:34" s="81" customFormat="1">
      <c r="A20" s="109">
        <v>16</v>
      </c>
      <c r="B20" s="110">
        <f t="shared" si="1"/>
        <v>0</v>
      </c>
      <c r="C20" s="111">
        <f t="shared" si="10"/>
        <v>0</v>
      </c>
      <c r="D20" s="112">
        <f t="shared" si="10"/>
        <v>0</v>
      </c>
      <c r="E20" s="113">
        <f t="shared" si="9"/>
        <v>0</v>
      </c>
      <c r="F20" s="76">
        <f t="shared" si="2"/>
        <v>0</v>
      </c>
      <c r="G20" s="77"/>
      <c r="H20" s="78"/>
      <c r="I20" s="79"/>
      <c r="J20" s="76">
        <f t="shared" si="3"/>
        <v>0</v>
      </c>
      <c r="K20" s="77"/>
      <c r="L20" s="78"/>
      <c r="M20" s="79"/>
      <c r="N20" s="76">
        <f t="shared" si="4"/>
        <v>0</v>
      </c>
      <c r="O20" s="77"/>
      <c r="P20" s="78"/>
      <c r="Q20" s="79"/>
      <c r="R20" s="76">
        <f t="shared" si="5"/>
        <v>0</v>
      </c>
      <c r="S20" s="77"/>
      <c r="T20" s="78"/>
      <c r="U20" s="79"/>
      <c r="V20" s="76">
        <f t="shared" si="6"/>
        <v>0</v>
      </c>
      <c r="W20" s="77"/>
      <c r="X20" s="78"/>
      <c r="Y20" s="79"/>
      <c r="Z20" s="76">
        <f t="shared" si="7"/>
        <v>0</v>
      </c>
      <c r="AA20" s="77"/>
      <c r="AB20" s="78"/>
      <c r="AC20" s="79"/>
      <c r="AD20" s="76">
        <f t="shared" si="8"/>
        <v>0</v>
      </c>
      <c r="AE20" s="77"/>
      <c r="AF20" s="78"/>
      <c r="AG20" s="79"/>
      <c r="AH20" s="80"/>
    </row>
    <row r="21" spans="1:34" s="93" customFormat="1">
      <c r="A21" s="82">
        <v>17</v>
      </c>
      <c r="B21" s="83">
        <f t="shared" si="1"/>
        <v>0</v>
      </c>
      <c r="C21" s="84">
        <f t="shared" si="10"/>
        <v>0</v>
      </c>
      <c r="D21" s="85">
        <f t="shared" si="10"/>
        <v>0</v>
      </c>
      <c r="E21" s="86">
        <f t="shared" si="9"/>
        <v>0</v>
      </c>
      <c r="F21" s="88">
        <f t="shared" si="2"/>
        <v>0</v>
      </c>
      <c r="G21" s="89"/>
      <c r="H21" s="90"/>
      <c r="I21" s="91"/>
      <c r="J21" s="88">
        <f t="shared" si="3"/>
        <v>0</v>
      </c>
      <c r="K21" s="89"/>
      <c r="L21" s="90"/>
      <c r="M21" s="91"/>
      <c r="N21" s="88">
        <f t="shared" si="4"/>
        <v>0</v>
      </c>
      <c r="O21" s="89"/>
      <c r="P21" s="90"/>
      <c r="Q21" s="91"/>
      <c r="R21" s="88">
        <f t="shared" si="5"/>
        <v>0</v>
      </c>
      <c r="S21" s="89"/>
      <c r="T21" s="90"/>
      <c r="U21" s="91"/>
      <c r="V21" s="88">
        <f t="shared" si="6"/>
        <v>0</v>
      </c>
      <c r="W21" s="89"/>
      <c r="X21" s="90"/>
      <c r="Y21" s="91"/>
      <c r="Z21" s="88">
        <f t="shared" si="7"/>
        <v>0</v>
      </c>
      <c r="AA21" s="89"/>
      <c r="AB21" s="90"/>
      <c r="AC21" s="91"/>
      <c r="AD21" s="88">
        <f t="shared" si="8"/>
        <v>0</v>
      </c>
      <c r="AE21" s="89"/>
      <c r="AF21" s="90"/>
      <c r="AG21" s="91"/>
      <c r="AH21" s="92"/>
    </row>
    <row r="22" spans="1:34" s="98" customFormat="1">
      <c r="A22" s="40">
        <v>18</v>
      </c>
      <c r="B22" s="66">
        <f t="shared" si="1"/>
        <v>0</v>
      </c>
      <c r="C22" s="67">
        <f t="shared" si="10"/>
        <v>0</v>
      </c>
      <c r="D22" s="68">
        <f t="shared" si="10"/>
        <v>0</v>
      </c>
      <c r="E22" s="69">
        <f t="shared" si="9"/>
        <v>0</v>
      </c>
      <c r="F22" s="137">
        <f t="shared" si="2"/>
        <v>0</v>
      </c>
      <c r="G22" s="100"/>
      <c r="H22" s="101"/>
      <c r="I22" s="102"/>
      <c r="J22" s="137">
        <f t="shared" si="3"/>
        <v>0</v>
      </c>
      <c r="K22" s="100"/>
      <c r="L22" s="101"/>
      <c r="M22" s="102"/>
      <c r="N22" s="137">
        <f t="shared" si="4"/>
        <v>0</v>
      </c>
      <c r="O22" s="100"/>
      <c r="P22" s="101"/>
      <c r="Q22" s="102"/>
      <c r="R22" s="137">
        <f t="shared" si="5"/>
        <v>0</v>
      </c>
      <c r="S22" s="100"/>
      <c r="T22" s="101"/>
      <c r="U22" s="102"/>
      <c r="V22" s="137">
        <f t="shared" si="6"/>
        <v>0</v>
      </c>
      <c r="W22" s="100"/>
      <c r="X22" s="101"/>
      <c r="Y22" s="102"/>
      <c r="Z22" s="137">
        <f t="shared" si="7"/>
        <v>0</v>
      </c>
      <c r="AA22" s="100"/>
      <c r="AB22" s="101"/>
      <c r="AC22" s="102"/>
      <c r="AD22" s="137">
        <f t="shared" si="8"/>
        <v>0</v>
      </c>
      <c r="AE22" s="100"/>
      <c r="AF22" s="101"/>
      <c r="AG22" s="102"/>
      <c r="AH22" s="104"/>
    </row>
    <row r="23" spans="1:34" s="98" customFormat="1">
      <c r="A23" s="40">
        <v>19</v>
      </c>
      <c r="B23" s="66">
        <f t="shared" si="1"/>
        <v>0</v>
      </c>
      <c r="C23" s="67">
        <f t="shared" si="10"/>
        <v>0</v>
      </c>
      <c r="D23" s="68">
        <f t="shared" si="10"/>
        <v>0</v>
      </c>
      <c r="E23" s="69">
        <f t="shared" si="9"/>
        <v>0</v>
      </c>
      <c r="F23" s="137">
        <f t="shared" si="2"/>
        <v>0</v>
      </c>
      <c r="G23" s="100"/>
      <c r="H23" s="101"/>
      <c r="I23" s="102"/>
      <c r="J23" s="137">
        <f t="shared" si="3"/>
        <v>0</v>
      </c>
      <c r="K23" s="100"/>
      <c r="L23" s="101"/>
      <c r="M23" s="102"/>
      <c r="N23" s="137">
        <f t="shared" si="4"/>
        <v>0</v>
      </c>
      <c r="O23" s="100"/>
      <c r="P23" s="101"/>
      <c r="Q23" s="102"/>
      <c r="R23" s="137">
        <f t="shared" si="5"/>
        <v>0</v>
      </c>
      <c r="S23" s="100"/>
      <c r="T23" s="101"/>
      <c r="U23" s="102"/>
      <c r="V23" s="137">
        <f t="shared" si="6"/>
        <v>0</v>
      </c>
      <c r="W23" s="100"/>
      <c r="X23" s="101"/>
      <c r="Y23" s="102"/>
      <c r="Z23" s="137">
        <f t="shared" si="7"/>
        <v>0</v>
      </c>
      <c r="AA23" s="100"/>
      <c r="AB23" s="101"/>
      <c r="AC23" s="102"/>
      <c r="AD23" s="137">
        <f t="shared" si="8"/>
        <v>0</v>
      </c>
      <c r="AE23" s="100"/>
      <c r="AF23" s="101"/>
      <c r="AG23" s="102"/>
      <c r="AH23" s="104"/>
    </row>
    <row r="24" spans="1:34" s="93" customFormat="1">
      <c r="A24" s="82">
        <v>20</v>
      </c>
      <c r="B24" s="83">
        <f t="shared" si="1"/>
        <v>0</v>
      </c>
      <c r="C24" s="84">
        <f t="shared" si="10"/>
        <v>0</v>
      </c>
      <c r="D24" s="85">
        <f t="shared" si="10"/>
        <v>0</v>
      </c>
      <c r="E24" s="86">
        <f t="shared" si="9"/>
        <v>0</v>
      </c>
      <c r="F24" s="88">
        <f t="shared" si="2"/>
        <v>0</v>
      </c>
      <c r="G24" s="89"/>
      <c r="H24" s="90"/>
      <c r="I24" s="91"/>
      <c r="J24" s="88">
        <f t="shared" si="3"/>
        <v>0</v>
      </c>
      <c r="K24" s="89"/>
      <c r="L24" s="90"/>
      <c r="M24" s="91"/>
      <c r="N24" s="88">
        <f t="shared" si="4"/>
        <v>0</v>
      </c>
      <c r="O24" s="89"/>
      <c r="P24" s="90"/>
      <c r="Q24" s="91"/>
      <c r="R24" s="88">
        <f t="shared" si="5"/>
        <v>0</v>
      </c>
      <c r="S24" s="89"/>
      <c r="T24" s="90"/>
      <c r="U24" s="91"/>
      <c r="V24" s="88">
        <f t="shared" si="6"/>
        <v>0</v>
      </c>
      <c r="W24" s="89"/>
      <c r="X24" s="138"/>
      <c r="Y24" s="91"/>
      <c r="Z24" s="88">
        <f t="shared" si="7"/>
        <v>0</v>
      </c>
      <c r="AA24" s="89"/>
      <c r="AB24" s="90"/>
      <c r="AC24" s="91"/>
      <c r="AD24" s="88">
        <f t="shared" si="8"/>
        <v>0</v>
      </c>
      <c r="AE24" s="89"/>
      <c r="AF24" s="90"/>
      <c r="AG24" s="91"/>
      <c r="AH24" s="92"/>
    </row>
    <row r="25" spans="1:34" s="87" customFormat="1">
      <c r="A25" s="82">
        <v>21</v>
      </c>
      <c r="B25" s="83">
        <f t="shared" si="1"/>
        <v>0</v>
      </c>
      <c r="C25" s="84">
        <f t="shared" si="10"/>
        <v>0</v>
      </c>
      <c r="D25" s="85">
        <f t="shared" si="10"/>
        <v>0</v>
      </c>
      <c r="E25" s="86">
        <f t="shared" si="9"/>
        <v>0</v>
      </c>
      <c r="F25" s="88">
        <f t="shared" si="2"/>
        <v>0</v>
      </c>
      <c r="G25" s="89"/>
      <c r="H25" s="90"/>
      <c r="I25" s="91"/>
      <c r="J25" s="88">
        <f t="shared" si="3"/>
        <v>0</v>
      </c>
      <c r="K25" s="89"/>
      <c r="L25" s="90"/>
      <c r="M25" s="91"/>
      <c r="N25" s="88">
        <f t="shared" si="4"/>
        <v>0</v>
      </c>
      <c r="O25" s="89"/>
      <c r="P25" s="90"/>
      <c r="Q25" s="91"/>
      <c r="R25" s="88">
        <f t="shared" si="5"/>
        <v>0</v>
      </c>
      <c r="S25" s="89"/>
      <c r="T25" s="90"/>
      <c r="U25" s="91"/>
      <c r="V25" s="88">
        <f t="shared" si="6"/>
        <v>0</v>
      </c>
      <c r="W25" s="89"/>
      <c r="X25" s="90"/>
      <c r="Y25" s="91"/>
      <c r="Z25" s="88">
        <f t="shared" si="7"/>
        <v>0</v>
      </c>
      <c r="AA25" s="89"/>
      <c r="AB25" s="90"/>
      <c r="AC25" s="91"/>
      <c r="AD25" s="88">
        <f t="shared" si="8"/>
        <v>0</v>
      </c>
      <c r="AE25" s="89"/>
      <c r="AF25" s="90"/>
      <c r="AG25" s="91"/>
      <c r="AH25" s="82"/>
    </row>
    <row r="26" spans="1:34" s="81" customFormat="1">
      <c r="A26" s="109">
        <v>22</v>
      </c>
      <c r="B26" s="110">
        <f t="shared" si="1"/>
        <v>0</v>
      </c>
      <c r="C26" s="111">
        <f t="shared" si="10"/>
        <v>0</v>
      </c>
      <c r="D26" s="112">
        <f t="shared" si="10"/>
        <v>0</v>
      </c>
      <c r="E26" s="113">
        <f t="shared" si="9"/>
        <v>0</v>
      </c>
      <c r="F26" s="76">
        <f t="shared" si="2"/>
        <v>0</v>
      </c>
      <c r="G26" s="77"/>
      <c r="H26" s="78"/>
      <c r="I26" s="79"/>
      <c r="J26" s="76">
        <f t="shared" si="3"/>
        <v>0</v>
      </c>
      <c r="K26" s="77"/>
      <c r="L26" s="78"/>
      <c r="M26" s="79"/>
      <c r="N26" s="76">
        <f t="shared" si="4"/>
        <v>0</v>
      </c>
      <c r="O26" s="77"/>
      <c r="P26" s="78"/>
      <c r="Q26" s="79"/>
      <c r="R26" s="76">
        <f t="shared" si="5"/>
        <v>0</v>
      </c>
      <c r="S26" s="77"/>
      <c r="T26" s="78"/>
      <c r="U26" s="79"/>
      <c r="V26" s="76">
        <f t="shared" si="6"/>
        <v>0</v>
      </c>
      <c r="W26" s="77"/>
      <c r="X26" s="78"/>
      <c r="Y26" s="79"/>
      <c r="Z26" s="76">
        <f t="shared" si="7"/>
        <v>0</v>
      </c>
      <c r="AA26" s="77"/>
      <c r="AB26" s="78"/>
      <c r="AC26" s="79"/>
      <c r="AD26" s="76">
        <f t="shared" si="8"/>
        <v>0</v>
      </c>
      <c r="AE26" s="77"/>
      <c r="AF26" s="78"/>
      <c r="AG26" s="79"/>
      <c r="AH26" s="80"/>
    </row>
    <row r="27" spans="1:34" s="81" customFormat="1">
      <c r="A27" s="109">
        <v>23</v>
      </c>
      <c r="B27" s="110">
        <f t="shared" si="1"/>
        <v>0</v>
      </c>
      <c r="C27" s="111">
        <f t="shared" si="10"/>
        <v>0</v>
      </c>
      <c r="D27" s="112">
        <f t="shared" si="10"/>
        <v>0</v>
      </c>
      <c r="E27" s="113">
        <f t="shared" si="9"/>
        <v>0</v>
      </c>
      <c r="F27" s="76">
        <f t="shared" si="2"/>
        <v>0</v>
      </c>
      <c r="G27" s="77"/>
      <c r="H27" s="78"/>
      <c r="I27" s="79"/>
      <c r="J27" s="76">
        <f t="shared" si="3"/>
        <v>0</v>
      </c>
      <c r="K27" s="77"/>
      <c r="L27" s="78"/>
      <c r="M27" s="79"/>
      <c r="N27" s="76">
        <f t="shared" si="4"/>
        <v>0</v>
      </c>
      <c r="O27" s="77"/>
      <c r="P27" s="78"/>
      <c r="Q27" s="79"/>
      <c r="R27" s="76">
        <f t="shared" si="5"/>
        <v>0</v>
      </c>
      <c r="S27" s="77"/>
      <c r="T27" s="78"/>
      <c r="U27" s="79"/>
      <c r="V27" s="76">
        <f t="shared" si="6"/>
        <v>0</v>
      </c>
      <c r="W27" s="77"/>
      <c r="X27" s="78"/>
      <c r="Y27" s="79"/>
      <c r="Z27" s="76">
        <f t="shared" si="7"/>
        <v>0</v>
      </c>
      <c r="AA27" s="77"/>
      <c r="AB27" s="78"/>
      <c r="AC27" s="79"/>
      <c r="AD27" s="76">
        <f t="shared" si="8"/>
        <v>0</v>
      </c>
      <c r="AE27" s="77"/>
      <c r="AF27" s="78"/>
      <c r="AG27" s="79"/>
      <c r="AH27" s="80"/>
    </row>
    <row r="28" spans="1:34" s="93" customFormat="1">
      <c r="A28" s="82">
        <v>24</v>
      </c>
      <c r="B28" s="83">
        <f t="shared" si="1"/>
        <v>0</v>
      </c>
      <c r="C28" s="84">
        <f t="shared" si="10"/>
        <v>0</v>
      </c>
      <c r="D28" s="85">
        <f t="shared" si="10"/>
        <v>0</v>
      </c>
      <c r="E28" s="86">
        <f t="shared" si="9"/>
        <v>0</v>
      </c>
      <c r="F28" s="88">
        <f t="shared" si="2"/>
        <v>0</v>
      </c>
      <c r="G28" s="89"/>
      <c r="H28" s="90"/>
      <c r="I28" s="91"/>
      <c r="J28" s="88">
        <f t="shared" si="3"/>
        <v>0</v>
      </c>
      <c r="K28" s="89"/>
      <c r="L28" s="90"/>
      <c r="M28" s="91"/>
      <c r="N28" s="88">
        <f t="shared" si="4"/>
        <v>0</v>
      </c>
      <c r="O28" s="89"/>
      <c r="P28" s="90"/>
      <c r="Q28" s="91"/>
      <c r="R28" s="88">
        <f t="shared" si="5"/>
        <v>0</v>
      </c>
      <c r="S28" s="89"/>
      <c r="T28" s="90"/>
      <c r="U28" s="91"/>
      <c r="V28" s="88">
        <f t="shared" si="6"/>
        <v>0</v>
      </c>
      <c r="W28" s="89"/>
      <c r="X28" s="90"/>
      <c r="Y28" s="91"/>
      <c r="Z28" s="88">
        <f t="shared" si="7"/>
        <v>0</v>
      </c>
      <c r="AA28" s="89"/>
      <c r="AB28" s="90"/>
      <c r="AC28" s="91"/>
      <c r="AD28" s="88">
        <f t="shared" si="8"/>
        <v>0</v>
      </c>
      <c r="AE28" s="89"/>
      <c r="AF28" s="90"/>
      <c r="AG28" s="91"/>
      <c r="AH28" s="92"/>
    </row>
    <row r="29" spans="1:34" s="98" customFormat="1">
      <c r="A29" s="40">
        <v>25</v>
      </c>
      <c r="B29" s="66">
        <f t="shared" si="1"/>
        <v>0</v>
      </c>
      <c r="C29" s="67">
        <f t="shared" si="10"/>
        <v>0</v>
      </c>
      <c r="D29" s="68">
        <f t="shared" si="10"/>
        <v>0</v>
      </c>
      <c r="E29" s="69">
        <f t="shared" si="9"/>
        <v>0</v>
      </c>
      <c r="F29" s="137">
        <f t="shared" si="2"/>
        <v>0</v>
      </c>
      <c r="G29" s="100"/>
      <c r="H29" s="101"/>
      <c r="I29" s="102"/>
      <c r="J29" s="137">
        <f t="shared" si="3"/>
        <v>0</v>
      </c>
      <c r="K29" s="100"/>
      <c r="L29" s="101"/>
      <c r="M29" s="102"/>
      <c r="N29" s="137">
        <f t="shared" si="4"/>
        <v>0</v>
      </c>
      <c r="O29" s="100"/>
      <c r="P29" s="101"/>
      <c r="Q29" s="102"/>
      <c r="R29" s="137">
        <f t="shared" si="5"/>
        <v>0</v>
      </c>
      <c r="S29" s="100"/>
      <c r="T29" s="101"/>
      <c r="U29" s="102"/>
      <c r="V29" s="137">
        <f t="shared" si="6"/>
        <v>0</v>
      </c>
      <c r="W29" s="100"/>
      <c r="X29" s="101"/>
      <c r="Y29" s="102"/>
      <c r="Z29" s="137">
        <f t="shared" si="7"/>
        <v>0</v>
      </c>
      <c r="AA29" s="100"/>
      <c r="AB29" s="101"/>
      <c r="AC29" s="102"/>
      <c r="AD29" s="137">
        <f t="shared" si="8"/>
        <v>0</v>
      </c>
      <c r="AE29" s="100"/>
      <c r="AF29" s="101"/>
      <c r="AG29" s="102"/>
      <c r="AH29" s="104"/>
    </row>
    <row r="30" spans="1:34" s="98" customFormat="1">
      <c r="A30" s="40">
        <v>26</v>
      </c>
      <c r="B30" s="66">
        <f t="shared" si="1"/>
        <v>0</v>
      </c>
      <c r="C30" s="67">
        <f t="shared" si="10"/>
        <v>0</v>
      </c>
      <c r="D30" s="68">
        <f t="shared" si="10"/>
        <v>0</v>
      </c>
      <c r="E30" s="69">
        <f t="shared" si="9"/>
        <v>0</v>
      </c>
      <c r="F30" s="137">
        <f t="shared" si="2"/>
        <v>0</v>
      </c>
      <c r="G30" s="100"/>
      <c r="H30" s="101"/>
      <c r="I30" s="102"/>
      <c r="J30" s="137">
        <f t="shared" si="3"/>
        <v>0</v>
      </c>
      <c r="K30" s="100"/>
      <c r="L30" s="101"/>
      <c r="M30" s="102"/>
      <c r="N30" s="137">
        <f t="shared" si="4"/>
        <v>0</v>
      </c>
      <c r="O30" s="100"/>
      <c r="P30" s="101"/>
      <c r="Q30" s="102"/>
      <c r="R30" s="137">
        <f t="shared" si="5"/>
        <v>0</v>
      </c>
      <c r="S30" s="100"/>
      <c r="T30" s="101"/>
      <c r="U30" s="102"/>
      <c r="V30" s="137">
        <f t="shared" si="6"/>
        <v>0</v>
      </c>
      <c r="W30" s="100"/>
      <c r="X30" s="101"/>
      <c r="Y30" s="102"/>
      <c r="Z30" s="137">
        <f t="shared" si="7"/>
        <v>0</v>
      </c>
      <c r="AA30" s="100"/>
      <c r="AB30" s="101"/>
      <c r="AC30" s="102"/>
      <c r="AD30" s="137">
        <f t="shared" si="8"/>
        <v>0</v>
      </c>
      <c r="AE30" s="100"/>
      <c r="AF30" s="101"/>
      <c r="AG30" s="102"/>
      <c r="AH30" s="104"/>
    </row>
    <row r="31" spans="1:34" s="93" customFormat="1">
      <c r="A31" s="82">
        <v>27</v>
      </c>
      <c r="B31" s="83">
        <f t="shared" si="1"/>
        <v>0</v>
      </c>
      <c r="C31" s="84">
        <f t="shared" si="10"/>
        <v>0</v>
      </c>
      <c r="D31" s="85">
        <f t="shared" si="10"/>
        <v>0</v>
      </c>
      <c r="E31" s="86">
        <f t="shared" si="9"/>
        <v>0</v>
      </c>
      <c r="F31" s="88">
        <f t="shared" si="2"/>
        <v>0</v>
      </c>
      <c r="G31" s="89"/>
      <c r="H31" s="90"/>
      <c r="I31" s="91"/>
      <c r="J31" s="88">
        <f t="shared" si="3"/>
        <v>0</v>
      </c>
      <c r="K31" s="89"/>
      <c r="L31" s="90"/>
      <c r="M31" s="91"/>
      <c r="N31" s="88">
        <f t="shared" si="4"/>
        <v>0</v>
      </c>
      <c r="O31" s="89"/>
      <c r="P31" s="90"/>
      <c r="Q31" s="91"/>
      <c r="R31" s="88">
        <f t="shared" si="5"/>
        <v>0</v>
      </c>
      <c r="S31" s="89"/>
      <c r="T31" s="90"/>
      <c r="U31" s="91"/>
      <c r="V31" s="88">
        <f t="shared" si="6"/>
        <v>0</v>
      </c>
      <c r="W31" s="89"/>
      <c r="X31" s="90"/>
      <c r="Y31" s="91"/>
      <c r="Z31" s="88">
        <f t="shared" si="7"/>
        <v>0</v>
      </c>
      <c r="AA31" s="89"/>
      <c r="AB31" s="90"/>
      <c r="AC31" s="91"/>
      <c r="AD31" s="88">
        <f t="shared" si="8"/>
        <v>0</v>
      </c>
      <c r="AE31" s="89"/>
      <c r="AF31" s="90"/>
      <c r="AG31" s="91"/>
      <c r="AH31" s="92"/>
    </row>
    <row r="32" spans="1:34" s="87" customFormat="1">
      <c r="A32" s="82">
        <v>28</v>
      </c>
      <c r="B32" s="83">
        <f t="shared" si="1"/>
        <v>0</v>
      </c>
      <c r="C32" s="84">
        <f t="shared" si="10"/>
        <v>0</v>
      </c>
      <c r="D32" s="85">
        <f t="shared" si="10"/>
        <v>0</v>
      </c>
      <c r="E32" s="86">
        <f t="shared" si="9"/>
        <v>0</v>
      </c>
      <c r="F32" s="88">
        <f t="shared" si="2"/>
        <v>0</v>
      </c>
      <c r="G32" s="89"/>
      <c r="H32" s="90"/>
      <c r="I32" s="91"/>
      <c r="J32" s="88">
        <f t="shared" si="3"/>
        <v>0</v>
      </c>
      <c r="K32" s="89"/>
      <c r="L32" s="90"/>
      <c r="M32" s="91"/>
      <c r="N32" s="88">
        <f t="shared" si="4"/>
        <v>0</v>
      </c>
      <c r="O32" s="89"/>
      <c r="P32" s="90"/>
      <c r="Q32" s="91"/>
      <c r="R32" s="88">
        <f t="shared" si="5"/>
        <v>0</v>
      </c>
      <c r="S32" s="89"/>
      <c r="T32" s="90"/>
      <c r="U32" s="91"/>
      <c r="V32" s="88">
        <f t="shared" si="6"/>
        <v>0</v>
      </c>
      <c r="W32" s="89"/>
      <c r="X32" s="90"/>
      <c r="Y32" s="91"/>
      <c r="Z32" s="88">
        <f t="shared" si="7"/>
        <v>0</v>
      </c>
      <c r="AA32" s="89"/>
      <c r="AB32" s="90"/>
      <c r="AC32" s="91"/>
      <c r="AD32" s="88">
        <f t="shared" si="8"/>
        <v>0</v>
      </c>
      <c r="AE32" s="84"/>
      <c r="AF32" s="85"/>
      <c r="AG32" s="86"/>
      <c r="AH32" s="82"/>
    </row>
    <row r="33" spans="1:34" s="114" customFormat="1">
      <c r="A33" s="109">
        <v>29</v>
      </c>
      <c r="B33" s="110">
        <f t="shared" si="1"/>
        <v>0</v>
      </c>
      <c r="C33" s="111">
        <f t="shared" si="10"/>
        <v>0</v>
      </c>
      <c r="D33" s="112">
        <f t="shared" si="10"/>
        <v>0</v>
      </c>
      <c r="E33" s="113">
        <f t="shared" si="9"/>
        <v>0</v>
      </c>
      <c r="F33" s="76">
        <f t="shared" si="2"/>
        <v>0</v>
      </c>
      <c r="G33" s="77"/>
      <c r="H33" s="78"/>
      <c r="I33" s="79"/>
      <c r="J33" s="76">
        <f t="shared" si="3"/>
        <v>0</v>
      </c>
      <c r="K33" s="77"/>
      <c r="L33" s="78"/>
      <c r="M33" s="79"/>
      <c r="N33" s="76">
        <f t="shared" si="4"/>
        <v>0</v>
      </c>
      <c r="O33" s="77"/>
      <c r="P33" s="78"/>
      <c r="Q33" s="79"/>
      <c r="R33" s="76">
        <f t="shared" si="5"/>
        <v>0</v>
      </c>
      <c r="S33" s="77"/>
      <c r="T33" s="78"/>
      <c r="U33" s="79"/>
      <c r="V33" s="76">
        <f t="shared" si="6"/>
        <v>0</v>
      </c>
      <c r="W33" s="77"/>
      <c r="X33" s="78"/>
      <c r="Y33" s="79"/>
      <c r="Z33" s="76">
        <f t="shared" si="7"/>
        <v>0</v>
      </c>
      <c r="AA33" s="77"/>
      <c r="AB33" s="78"/>
      <c r="AC33" s="79"/>
      <c r="AD33" s="76">
        <f t="shared" si="8"/>
        <v>0</v>
      </c>
      <c r="AE33" s="111"/>
      <c r="AF33" s="78"/>
      <c r="AG33" s="113"/>
      <c r="AH33" s="109"/>
    </row>
    <row r="34" spans="1:34" s="81" customFormat="1">
      <c r="A34" s="109">
        <v>30</v>
      </c>
      <c r="B34" s="110">
        <f t="shared" si="1"/>
        <v>0</v>
      </c>
      <c r="C34" s="111">
        <f t="shared" si="10"/>
        <v>0</v>
      </c>
      <c r="D34" s="112">
        <f t="shared" si="10"/>
        <v>0</v>
      </c>
      <c r="E34" s="113">
        <f t="shared" si="9"/>
        <v>0</v>
      </c>
      <c r="F34" s="76">
        <f t="shared" si="2"/>
        <v>0</v>
      </c>
      <c r="G34" s="77"/>
      <c r="H34" s="78"/>
      <c r="I34" s="79"/>
      <c r="J34" s="76">
        <f t="shared" si="3"/>
        <v>0</v>
      </c>
      <c r="K34" s="77"/>
      <c r="L34" s="78"/>
      <c r="M34" s="79"/>
      <c r="N34" s="76">
        <f t="shared" si="4"/>
        <v>0</v>
      </c>
      <c r="O34" s="77"/>
      <c r="P34" s="78"/>
      <c r="Q34" s="79"/>
      <c r="R34" s="76">
        <f t="shared" si="5"/>
        <v>0</v>
      </c>
      <c r="S34" s="77"/>
      <c r="T34" s="78"/>
      <c r="U34" s="79"/>
      <c r="V34" s="76">
        <f t="shared" si="6"/>
        <v>0</v>
      </c>
      <c r="W34" s="77"/>
      <c r="X34" s="78"/>
      <c r="Y34" s="79"/>
      <c r="Z34" s="76">
        <f t="shared" si="7"/>
        <v>0</v>
      </c>
      <c r="AA34" s="77"/>
      <c r="AB34" s="78"/>
      <c r="AC34" s="79"/>
      <c r="AD34" s="76">
        <f>AE34+AF34+AG34</f>
        <v>0</v>
      </c>
      <c r="AE34" s="77"/>
      <c r="AF34" s="78"/>
      <c r="AG34" s="79"/>
      <c r="AH34" s="80"/>
    </row>
    <row r="35" spans="1:34">
      <c r="W35" s="58"/>
    </row>
    <row r="36" spans="1:34">
      <c r="W36" s="58"/>
    </row>
  </sheetData>
  <mergeCells count="11">
    <mergeCell ref="AD2:AG2"/>
    <mergeCell ref="B1:E1"/>
    <mergeCell ref="F1:AH1"/>
    <mergeCell ref="A2:A3"/>
    <mergeCell ref="B2:E2"/>
    <mergeCell ref="F2:I2"/>
    <mergeCell ref="J2:M2"/>
    <mergeCell ref="N2:Q2"/>
    <mergeCell ref="R2:U2"/>
    <mergeCell ref="V2:Y2"/>
    <mergeCell ref="Z2:AC2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7"/>
  <sheetViews>
    <sheetView zoomScaleNormal="100" workbookViewId="0">
      <pane xSplit="5" ySplit="4" topLeftCell="F5" activePane="bottomRight" state="frozen"/>
      <selection activeCell="C8" sqref="C8"/>
      <selection pane="topRight" activeCell="C8" sqref="C8"/>
      <selection pane="bottomLeft" activeCell="C8" sqref="C8"/>
      <selection pane="bottomRight" activeCell="C8" sqref="C8"/>
    </sheetView>
  </sheetViews>
  <sheetFormatPr defaultRowHeight="16.5"/>
  <cols>
    <col min="1" max="1" width="5.625" customWidth="1"/>
    <col min="2" max="2" width="5.75" customWidth="1"/>
    <col min="6" max="6" width="5.875" style="98" customWidth="1"/>
    <col min="10" max="10" width="6.5" style="98" customWidth="1"/>
    <col min="14" max="14" width="6.375" style="98" customWidth="1"/>
    <col min="18" max="18" width="6.125" style="98" customWidth="1"/>
    <col min="22" max="22" width="5.625" style="98" customWidth="1"/>
    <col min="26" max="26" width="7" style="98" customWidth="1"/>
    <col min="30" max="30" width="5.625" style="98" customWidth="1"/>
  </cols>
  <sheetData>
    <row r="1" spans="1:34">
      <c r="A1" s="32"/>
      <c r="B1" s="222"/>
      <c r="C1" s="222"/>
      <c r="D1" s="222"/>
      <c r="E1" s="222"/>
      <c r="F1" s="222" t="s">
        <v>7</v>
      </c>
      <c r="G1" s="222"/>
      <c r="H1" s="222"/>
      <c r="I1" s="222"/>
      <c r="J1" s="222"/>
      <c r="K1" s="222"/>
      <c r="L1" s="222"/>
      <c r="M1" s="222"/>
      <c r="N1" s="222"/>
      <c r="O1" s="222"/>
      <c r="P1" s="222"/>
      <c r="Q1" s="222"/>
      <c r="R1" s="222"/>
      <c r="S1" s="222"/>
      <c r="T1" s="222"/>
      <c r="U1" s="222"/>
      <c r="V1" s="222"/>
      <c r="W1" s="222"/>
      <c r="X1" s="222"/>
      <c r="Y1" s="222"/>
      <c r="Z1" s="222"/>
      <c r="AA1" s="222"/>
      <c r="AB1" s="222"/>
      <c r="AC1" s="222"/>
      <c r="AD1" s="222"/>
      <c r="AE1" s="222"/>
      <c r="AF1" s="222"/>
      <c r="AG1" s="222"/>
      <c r="AH1" s="222"/>
    </row>
    <row r="2" spans="1:34">
      <c r="A2" s="222" t="s">
        <v>69</v>
      </c>
      <c r="B2" s="233" t="s">
        <v>3</v>
      </c>
      <c r="C2" s="233"/>
      <c r="D2" s="233"/>
      <c r="E2" s="233"/>
      <c r="F2" s="222" t="s">
        <v>8</v>
      </c>
      <c r="G2" s="222"/>
      <c r="H2" s="222"/>
      <c r="I2" s="222"/>
      <c r="J2" s="222" t="s">
        <v>15</v>
      </c>
      <c r="K2" s="222"/>
      <c r="L2" s="222"/>
      <c r="M2" s="222"/>
      <c r="N2" s="222" t="s">
        <v>9</v>
      </c>
      <c r="O2" s="222"/>
      <c r="P2" s="222"/>
      <c r="Q2" s="222"/>
      <c r="R2" s="222" t="s">
        <v>29</v>
      </c>
      <c r="S2" s="222"/>
      <c r="T2" s="222"/>
      <c r="U2" s="222"/>
      <c r="V2" s="222" t="s">
        <v>30</v>
      </c>
      <c r="W2" s="222"/>
      <c r="X2" s="222"/>
      <c r="Y2" s="222"/>
      <c r="Z2" s="222" t="s">
        <v>37</v>
      </c>
      <c r="AA2" s="222"/>
      <c r="AB2" s="222"/>
      <c r="AC2" s="222"/>
      <c r="AD2" s="232" t="s">
        <v>45</v>
      </c>
      <c r="AE2" s="232"/>
      <c r="AF2" s="232"/>
      <c r="AG2" s="232"/>
      <c r="AH2" s="32" t="s">
        <v>5</v>
      </c>
    </row>
    <row r="3" spans="1:34" ht="33">
      <c r="A3" s="222"/>
      <c r="B3" s="62" t="s">
        <v>66</v>
      </c>
      <c r="C3" s="63" t="s">
        <v>13</v>
      </c>
      <c r="D3" s="64" t="s">
        <v>67</v>
      </c>
      <c r="E3" s="65" t="s">
        <v>68</v>
      </c>
      <c r="F3" s="96" t="s">
        <v>66</v>
      </c>
      <c r="G3" s="63" t="s">
        <v>13</v>
      </c>
      <c r="H3" s="64" t="s">
        <v>67</v>
      </c>
      <c r="I3" s="65" t="s">
        <v>68</v>
      </c>
      <c r="J3" s="96" t="s">
        <v>66</v>
      </c>
      <c r="K3" s="63" t="s">
        <v>13</v>
      </c>
      <c r="L3" s="64" t="s">
        <v>67</v>
      </c>
      <c r="M3" s="65" t="s">
        <v>68</v>
      </c>
      <c r="N3" s="99" t="s">
        <v>66</v>
      </c>
      <c r="O3" s="59" t="s">
        <v>13</v>
      </c>
      <c r="P3" s="60" t="s">
        <v>67</v>
      </c>
      <c r="Q3" s="61" t="s">
        <v>68</v>
      </c>
      <c r="R3" s="99" t="s">
        <v>66</v>
      </c>
      <c r="S3" s="59" t="s">
        <v>13</v>
      </c>
      <c r="T3" s="60" t="s">
        <v>67</v>
      </c>
      <c r="U3" s="61" t="s">
        <v>68</v>
      </c>
      <c r="V3" s="99" t="s">
        <v>66</v>
      </c>
      <c r="W3" s="59" t="s">
        <v>13</v>
      </c>
      <c r="X3" s="60" t="s">
        <v>67</v>
      </c>
      <c r="Y3" s="61" t="s">
        <v>68</v>
      </c>
      <c r="Z3" s="99" t="s">
        <v>66</v>
      </c>
      <c r="AA3" s="59" t="s">
        <v>13</v>
      </c>
      <c r="AB3" s="60" t="s">
        <v>67</v>
      </c>
      <c r="AC3" s="61" t="s">
        <v>68</v>
      </c>
      <c r="AD3" s="99" t="s">
        <v>66</v>
      </c>
      <c r="AE3" s="59" t="s">
        <v>13</v>
      </c>
      <c r="AF3" s="60" t="s">
        <v>67</v>
      </c>
      <c r="AG3" s="61" t="s">
        <v>68</v>
      </c>
      <c r="AH3" s="32"/>
    </row>
    <row r="4" spans="1:34" s="70" customFormat="1" ht="21" customHeight="1">
      <c r="A4" s="71" t="s">
        <v>16</v>
      </c>
      <c r="B4" s="72">
        <f>C4+D4+E4</f>
        <v>22</v>
      </c>
      <c r="C4" s="73">
        <f>SUM(C5:C35)</f>
        <v>0</v>
      </c>
      <c r="D4" s="74">
        <f>SUM(D5:D35)</f>
        <v>0</v>
      </c>
      <c r="E4" s="75">
        <f>SUM(E5:E35)</f>
        <v>22</v>
      </c>
      <c r="F4" s="97">
        <f>G4+H4+I4</f>
        <v>0</v>
      </c>
      <c r="G4" s="73">
        <f>SUM(G5:G35)</f>
        <v>0</v>
      </c>
      <c r="H4" s="74">
        <f>SUM(H5:H35)</f>
        <v>0</v>
      </c>
      <c r="I4" s="75">
        <f>SUM(I5:I35)</f>
        <v>0</v>
      </c>
      <c r="J4" s="97">
        <f>K4+L4+M4</f>
        <v>7</v>
      </c>
      <c r="K4" s="73">
        <f>SUM(K5:K35)</f>
        <v>0</v>
      </c>
      <c r="L4" s="74">
        <f>SUM(L5:L35)</f>
        <v>0</v>
      </c>
      <c r="M4" s="75">
        <f>SUM(M5:M35)</f>
        <v>7</v>
      </c>
      <c r="N4" s="97">
        <f>O4+P4+Q4</f>
        <v>3</v>
      </c>
      <c r="O4" s="73">
        <f>SUM(O5:O35)</f>
        <v>0</v>
      </c>
      <c r="P4" s="74">
        <f>SUM(P5:P35)</f>
        <v>0</v>
      </c>
      <c r="Q4" s="75">
        <f>SUM(Q5:Q35)</f>
        <v>3</v>
      </c>
      <c r="R4" s="97">
        <f>S4+T4+U4</f>
        <v>6</v>
      </c>
      <c r="S4" s="73">
        <f>SUM(S5:S35)</f>
        <v>0</v>
      </c>
      <c r="T4" s="74">
        <f>SUM(T5:T35)</f>
        <v>0</v>
      </c>
      <c r="U4" s="75">
        <f>SUM(U5:U35)</f>
        <v>6</v>
      </c>
      <c r="V4" s="97">
        <f>W4+X4+Y4</f>
        <v>0</v>
      </c>
      <c r="W4" s="73">
        <f>SUM(W5:W35)</f>
        <v>0</v>
      </c>
      <c r="X4" s="74">
        <f>SUM(X5:X35)</f>
        <v>0</v>
      </c>
      <c r="Y4" s="75">
        <f>SUM(Y5:Y35)</f>
        <v>0</v>
      </c>
      <c r="Z4" s="97">
        <f>AA4+AB4+AC4</f>
        <v>6</v>
      </c>
      <c r="AA4" s="73">
        <f>SUM(AA5:AA35)</f>
        <v>0</v>
      </c>
      <c r="AB4" s="74">
        <f>SUM(AB5:AB35)</f>
        <v>0</v>
      </c>
      <c r="AC4" s="75">
        <f>SUM(AC5:AC35)</f>
        <v>6</v>
      </c>
      <c r="AD4" s="97">
        <f>AE4+AF4+AG4</f>
        <v>0</v>
      </c>
      <c r="AE4" s="73">
        <f>SUM(AE5:AE35)</f>
        <v>0</v>
      </c>
      <c r="AF4" s="74">
        <f t="shared" ref="AF4:AG4" si="0">SUM(AF5:AF35)</f>
        <v>0</v>
      </c>
      <c r="AG4" s="75">
        <f t="shared" si="0"/>
        <v>0</v>
      </c>
      <c r="AH4" s="40"/>
    </row>
    <row r="5" spans="1:34" s="93" customFormat="1">
      <c r="A5" s="40">
        <v>1</v>
      </c>
      <c r="B5" s="83">
        <f t="shared" ref="B5:B35" si="1">C5+D5+E5</f>
        <v>0</v>
      </c>
      <c r="C5" s="84">
        <f>G5+K5+O5+S5+W5+AA5+AE5</f>
        <v>0</v>
      </c>
      <c r="D5" s="85">
        <f>H5+L5+P5+T5+X5+AB5+AF5</f>
        <v>0</v>
      </c>
      <c r="E5" s="86">
        <f>I5+M5+Q5+U5+Y5+AC5+AG5</f>
        <v>0</v>
      </c>
      <c r="F5" s="83">
        <f t="shared" ref="F5:F35" si="2">G5+H5+I5</f>
        <v>0</v>
      </c>
      <c r="G5" s="89"/>
      <c r="H5" s="90"/>
      <c r="I5" s="91"/>
      <c r="J5" s="83">
        <f t="shared" ref="J5:J35" si="3">K5+L5+M5</f>
        <v>0</v>
      </c>
      <c r="K5" s="89"/>
      <c r="L5" s="90"/>
      <c r="M5" s="91"/>
      <c r="N5" s="83">
        <f t="shared" ref="N5:N35" si="4">O5+P5+Q5</f>
        <v>0</v>
      </c>
      <c r="O5" s="89"/>
      <c r="P5" s="90"/>
      <c r="Q5" s="91"/>
      <c r="R5" s="83">
        <f t="shared" ref="R5:R35" si="5">S5+T5+U5</f>
        <v>0</v>
      </c>
      <c r="S5" s="89"/>
      <c r="T5" s="90"/>
      <c r="U5" s="91"/>
      <c r="V5" s="83">
        <f t="shared" ref="V5:V35" si="6">W5+X5+Y5</f>
        <v>0</v>
      </c>
      <c r="W5" s="89"/>
      <c r="X5" s="90"/>
      <c r="Y5" s="91"/>
      <c r="Z5" s="83">
        <f t="shared" ref="Z5:Z35" si="7">AA5+AB5+AC5</f>
        <v>0</v>
      </c>
      <c r="AA5" s="89"/>
      <c r="AB5" s="90"/>
      <c r="AC5" s="91"/>
      <c r="AD5" s="83">
        <f t="shared" ref="AD5:AD33" si="8">AE5+AF5+AG5</f>
        <v>0</v>
      </c>
      <c r="AE5" s="89"/>
      <c r="AF5" s="90"/>
      <c r="AG5" s="91"/>
      <c r="AH5" s="92"/>
    </row>
    <row r="6" spans="1:34" s="87" customFormat="1">
      <c r="A6" s="40">
        <v>2</v>
      </c>
      <c r="B6" s="83">
        <f t="shared" si="1"/>
        <v>0</v>
      </c>
      <c r="C6" s="84">
        <f t="shared" ref="C6:C35" si="9">G6+K6+O6+S6+W6+AA6+AE6</f>
        <v>0</v>
      </c>
      <c r="D6" s="85">
        <f t="shared" ref="D6:D35" si="10">H6+L6+P6+T6+X6+AB6+AF6</f>
        <v>0</v>
      </c>
      <c r="E6" s="86">
        <f t="shared" ref="E6:E35" si="11">I6+M6+Q6+U6+Y6+AC6+AG6</f>
        <v>0</v>
      </c>
      <c r="F6" s="83">
        <f t="shared" si="2"/>
        <v>0</v>
      </c>
      <c r="G6" s="89"/>
      <c r="H6" s="90"/>
      <c r="I6" s="91"/>
      <c r="J6" s="83">
        <f t="shared" si="3"/>
        <v>0</v>
      </c>
      <c r="K6" s="89"/>
      <c r="L6" s="90"/>
      <c r="M6" s="91"/>
      <c r="N6" s="83">
        <f t="shared" si="4"/>
        <v>0</v>
      </c>
      <c r="O6" s="89"/>
      <c r="P6" s="90"/>
      <c r="Q6" s="91"/>
      <c r="R6" s="83">
        <f t="shared" si="5"/>
        <v>0</v>
      </c>
      <c r="S6" s="89"/>
      <c r="T6" s="90"/>
      <c r="U6" s="91"/>
      <c r="V6" s="83">
        <f t="shared" si="6"/>
        <v>0</v>
      </c>
      <c r="W6" s="89"/>
      <c r="X6" s="90"/>
      <c r="Y6" s="91"/>
      <c r="Z6" s="83">
        <f t="shared" si="7"/>
        <v>0</v>
      </c>
      <c r="AA6" s="89"/>
      <c r="AB6" s="90"/>
      <c r="AC6" s="91"/>
      <c r="AD6" s="83">
        <f t="shared" si="8"/>
        <v>0</v>
      </c>
      <c r="AE6" s="89"/>
      <c r="AF6" s="90"/>
      <c r="AG6" s="91"/>
      <c r="AH6" s="82"/>
    </row>
    <row r="7" spans="1:34" s="87" customFormat="1">
      <c r="A7" s="40">
        <v>3</v>
      </c>
      <c r="B7" s="83">
        <f t="shared" si="1"/>
        <v>0</v>
      </c>
      <c r="C7" s="84">
        <f t="shared" si="9"/>
        <v>0</v>
      </c>
      <c r="D7" s="85">
        <f t="shared" si="10"/>
        <v>0</v>
      </c>
      <c r="E7" s="86">
        <f t="shared" si="11"/>
        <v>0</v>
      </c>
      <c r="F7" s="83">
        <f t="shared" si="2"/>
        <v>0</v>
      </c>
      <c r="G7" s="89"/>
      <c r="H7" s="90"/>
      <c r="I7" s="91"/>
      <c r="J7" s="83">
        <f t="shared" si="3"/>
        <v>0</v>
      </c>
      <c r="K7" s="89"/>
      <c r="L7" s="90"/>
      <c r="M7" s="91"/>
      <c r="N7" s="83">
        <f t="shared" si="4"/>
        <v>0</v>
      </c>
      <c r="O7" s="89"/>
      <c r="P7" s="90"/>
      <c r="Q7" s="91"/>
      <c r="R7" s="83">
        <f t="shared" si="5"/>
        <v>0</v>
      </c>
      <c r="S7" s="89"/>
      <c r="T7" s="90"/>
      <c r="U7" s="91"/>
      <c r="V7" s="83">
        <f t="shared" si="6"/>
        <v>0</v>
      </c>
      <c r="W7" s="89"/>
      <c r="X7" s="90"/>
      <c r="Y7" s="91"/>
      <c r="Z7" s="83">
        <f t="shared" si="7"/>
        <v>0</v>
      </c>
      <c r="AA7" s="89"/>
      <c r="AB7" s="90"/>
      <c r="AC7" s="91"/>
      <c r="AD7" s="83">
        <f t="shared" si="8"/>
        <v>0</v>
      </c>
      <c r="AE7" s="89"/>
      <c r="AF7" s="90"/>
      <c r="AG7" s="91"/>
      <c r="AH7" s="82"/>
    </row>
    <row r="8" spans="1:34" s="70" customFormat="1">
      <c r="A8" s="109">
        <v>4</v>
      </c>
      <c r="B8" s="66">
        <f t="shared" si="1"/>
        <v>0</v>
      </c>
      <c r="C8" s="84">
        <f t="shared" si="9"/>
        <v>0</v>
      </c>
      <c r="D8" s="85">
        <f t="shared" si="10"/>
        <v>0</v>
      </c>
      <c r="E8" s="86">
        <f t="shared" si="11"/>
        <v>0</v>
      </c>
      <c r="F8" s="66">
        <f t="shared" si="2"/>
        <v>0</v>
      </c>
      <c r="G8" s="100"/>
      <c r="H8" s="101"/>
      <c r="I8" s="102"/>
      <c r="J8" s="66">
        <f t="shared" si="3"/>
        <v>0</v>
      </c>
      <c r="K8" s="100"/>
      <c r="L8" s="101"/>
      <c r="M8" s="102"/>
      <c r="N8" s="66">
        <f t="shared" si="4"/>
        <v>0</v>
      </c>
      <c r="O8" s="100"/>
      <c r="P8" s="101"/>
      <c r="Q8" s="102"/>
      <c r="R8" s="66">
        <f t="shared" si="5"/>
        <v>0</v>
      </c>
      <c r="S8" s="100"/>
      <c r="T8" s="101"/>
      <c r="U8" s="102"/>
      <c r="V8" s="66">
        <f t="shared" si="6"/>
        <v>0</v>
      </c>
      <c r="W8" s="100"/>
      <c r="X8" s="101"/>
      <c r="Y8" s="102"/>
      <c r="Z8" s="66">
        <f t="shared" si="7"/>
        <v>0</v>
      </c>
      <c r="AA8" s="100"/>
      <c r="AB8" s="101"/>
      <c r="AC8" s="102"/>
      <c r="AD8" s="66">
        <f t="shared" si="8"/>
        <v>0</v>
      </c>
      <c r="AE8" s="100"/>
      <c r="AF8" s="101"/>
      <c r="AG8" s="102"/>
      <c r="AH8" s="40"/>
    </row>
    <row r="9" spans="1:34" s="70" customFormat="1">
      <c r="A9" s="109">
        <v>5</v>
      </c>
      <c r="B9" s="66">
        <f t="shared" si="1"/>
        <v>0</v>
      </c>
      <c r="C9" s="84">
        <f t="shared" si="9"/>
        <v>0</v>
      </c>
      <c r="D9" s="85">
        <f t="shared" si="10"/>
        <v>0</v>
      </c>
      <c r="E9" s="86">
        <f t="shared" si="11"/>
        <v>0</v>
      </c>
      <c r="F9" s="66">
        <f t="shared" si="2"/>
        <v>0</v>
      </c>
      <c r="G9" s="100"/>
      <c r="H9" s="101"/>
      <c r="I9" s="102"/>
      <c r="J9" s="66">
        <f t="shared" si="3"/>
        <v>0</v>
      </c>
      <c r="K9" s="100"/>
      <c r="L9" s="101"/>
      <c r="M9" s="102"/>
      <c r="N9" s="66">
        <f t="shared" si="4"/>
        <v>0</v>
      </c>
      <c r="O9" s="100"/>
      <c r="P9" s="101"/>
      <c r="Q9" s="102"/>
      <c r="R9" s="66">
        <f t="shared" si="5"/>
        <v>0</v>
      </c>
      <c r="S9" s="100"/>
      <c r="T9" s="101"/>
      <c r="U9" s="102"/>
      <c r="V9" s="66">
        <f t="shared" si="6"/>
        <v>0</v>
      </c>
      <c r="W9" s="100"/>
      <c r="X9" s="101"/>
      <c r="Y9" s="102"/>
      <c r="Z9" s="66">
        <f t="shared" si="7"/>
        <v>0</v>
      </c>
      <c r="AA9" s="100"/>
      <c r="AB9" s="101"/>
      <c r="AC9" s="102"/>
      <c r="AD9" s="66">
        <f t="shared" si="8"/>
        <v>0</v>
      </c>
      <c r="AE9" s="100"/>
      <c r="AF9" s="101"/>
      <c r="AG9" s="102"/>
      <c r="AH9" s="40"/>
    </row>
    <row r="10" spans="1:34" s="70" customFormat="1">
      <c r="A10" s="40">
        <v>6</v>
      </c>
      <c r="B10" s="66">
        <f t="shared" si="1"/>
        <v>0</v>
      </c>
      <c r="C10" s="67">
        <f t="shared" si="9"/>
        <v>0</v>
      </c>
      <c r="D10" s="68">
        <f t="shared" si="10"/>
        <v>0</v>
      </c>
      <c r="E10" s="69">
        <f t="shared" si="11"/>
        <v>0</v>
      </c>
      <c r="F10" s="66">
        <f t="shared" si="2"/>
        <v>0</v>
      </c>
      <c r="G10" s="100"/>
      <c r="H10" s="101"/>
      <c r="I10" s="102"/>
      <c r="J10" s="66">
        <f t="shared" si="3"/>
        <v>0</v>
      </c>
      <c r="K10" s="100"/>
      <c r="L10" s="101"/>
      <c r="M10" s="102"/>
      <c r="N10" s="66">
        <f t="shared" si="4"/>
        <v>0</v>
      </c>
      <c r="O10" s="100"/>
      <c r="P10" s="101"/>
      <c r="Q10" s="102"/>
      <c r="R10" s="66">
        <f t="shared" si="5"/>
        <v>0</v>
      </c>
      <c r="S10" s="100"/>
      <c r="T10" s="101"/>
      <c r="U10" s="102"/>
      <c r="V10" s="66">
        <f t="shared" si="6"/>
        <v>0</v>
      </c>
      <c r="W10" s="100"/>
      <c r="X10" s="101"/>
      <c r="Y10" s="102"/>
      <c r="Z10" s="66">
        <f t="shared" si="7"/>
        <v>0</v>
      </c>
      <c r="AA10" s="100"/>
      <c r="AB10" s="101"/>
      <c r="AC10" s="102"/>
      <c r="AD10" s="66">
        <f t="shared" si="8"/>
        <v>0</v>
      </c>
      <c r="AE10" s="100"/>
      <c r="AF10" s="101"/>
      <c r="AG10" s="102"/>
      <c r="AH10" s="40"/>
    </row>
    <row r="11" spans="1:34" s="70" customFormat="1">
      <c r="A11" s="40">
        <v>7</v>
      </c>
      <c r="B11" s="66">
        <f t="shared" si="1"/>
        <v>0</v>
      </c>
      <c r="C11" s="67">
        <f t="shared" si="9"/>
        <v>0</v>
      </c>
      <c r="D11" s="68">
        <f t="shared" si="10"/>
        <v>0</v>
      </c>
      <c r="E11" s="69">
        <f t="shared" si="11"/>
        <v>0</v>
      </c>
      <c r="F11" s="66">
        <f t="shared" si="2"/>
        <v>0</v>
      </c>
      <c r="G11" s="67"/>
      <c r="H11" s="68"/>
      <c r="I11" s="69"/>
      <c r="J11" s="66">
        <f t="shared" si="3"/>
        <v>0</v>
      </c>
      <c r="K11" s="67"/>
      <c r="L11" s="68"/>
      <c r="M11" s="69"/>
      <c r="N11" s="66">
        <f t="shared" si="4"/>
        <v>0</v>
      </c>
      <c r="O11" s="67"/>
      <c r="P11" s="68"/>
      <c r="Q11" s="69"/>
      <c r="R11" s="66">
        <f t="shared" si="5"/>
        <v>0</v>
      </c>
      <c r="S11" s="67"/>
      <c r="T11" s="68"/>
      <c r="U11" s="69"/>
      <c r="V11" s="66">
        <f t="shared" si="6"/>
        <v>0</v>
      </c>
      <c r="W11" s="67"/>
      <c r="X11" s="68"/>
      <c r="Y11" s="69"/>
      <c r="Z11" s="66">
        <f t="shared" si="7"/>
        <v>0</v>
      </c>
      <c r="AA11" s="67"/>
      <c r="AB11" s="68"/>
      <c r="AC11" s="69"/>
      <c r="AD11" s="66">
        <f t="shared" si="8"/>
        <v>0</v>
      </c>
      <c r="AE11" s="67"/>
      <c r="AF11" s="68"/>
      <c r="AG11" s="69"/>
      <c r="AH11" s="40"/>
    </row>
    <row r="12" spans="1:34" s="93" customFormat="1">
      <c r="A12" s="40">
        <v>8</v>
      </c>
      <c r="B12" s="83">
        <f t="shared" si="1"/>
        <v>0</v>
      </c>
      <c r="C12" s="84">
        <f t="shared" si="9"/>
        <v>0</v>
      </c>
      <c r="D12" s="85">
        <f t="shared" si="10"/>
        <v>0</v>
      </c>
      <c r="E12" s="86">
        <f t="shared" si="11"/>
        <v>0</v>
      </c>
      <c r="F12" s="83">
        <f t="shared" si="2"/>
        <v>0</v>
      </c>
      <c r="G12" s="89"/>
      <c r="H12" s="90"/>
      <c r="I12" s="91"/>
      <c r="J12" s="83">
        <f t="shared" si="3"/>
        <v>0</v>
      </c>
      <c r="K12" s="89"/>
      <c r="L12" s="90"/>
      <c r="M12" s="91"/>
      <c r="N12" s="83">
        <f t="shared" si="4"/>
        <v>0</v>
      </c>
      <c r="O12" s="89"/>
      <c r="P12" s="90"/>
      <c r="Q12" s="91"/>
      <c r="R12" s="83">
        <f t="shared" si="5"/>
        <v>0</v>
      </c>
      <c r="S12" s="89"/>
      <c r="T12" s="90"/>
      <c r="U12" s="91"/>
      <c r="V12" s="83">
        <f t="shared" si="6"/>
        <v>0</v>
      </c>
      <c r="W12" s="89"/>
      <c r="X12" s="90"/>
      <c r="Y12" s="91"/>
      <c r="Z12" s="83">
        <f t="shared" si="7"/>
        <v>0</v>
      </c>
      <c r="AA12" s="89"/>
      <c r="AB12" s="90"/>
      <c r="AC12" s="91"/>
      <c r="AD12" s="83">
        <f t="shared" si="8"/>
        <v>0</v>
      </c>
      <c r="AE12" s="89"/>
      <c r="AF12" s="90"/>
      <c r="AG12" s="91"/>
      <c r="AH12" s="92"/>
    </row>
    <row r="13" spans="1:34" s="87" customFormat="1">
      <c r="A13" s="40">
        <v>9</v>
      </c>
      <c r="B13" s="83">
        <f t="shared" si="1"/>
        <v>0</v>
      </c>
      <c r="C13" s="84">
        <f t="shared" si="9"/>
        <v>0</v>
      </c>
      <c r="D13" s="85">
        <f t="shared" si="10"/>
        <v>0</v>
      </c>
      <c r="E13" s="86">
        <f t="shared" si="11"/>
        <v>0</v>
      </c>
      <c r="F13" s="83">
        <f t="shared" si="2"/>
        <v>0</v>
      </c>
      <c r="G13" s="89"/>
      <c r="H13" s="90"/>
      <c r="I13" s="91"/>
      <c r="J13" s="83">
        <f t="shared" si="3"/>
        <v>0</v>
      </c>
      <c r="K13" s="89"/>
      <c r="L13" s="90"/>
      <c r="M13" s="91"/>
      <c r="N13" s="83">
        <f t="shared" si="4"/>
        <v>0</v>
      </c>
      <c r="O13" s="89"/>
      <c r="P13" s="90"/>
      <c r="Q13" s="91"/>
      <c r="R13" s="83">
        <f t="shared" si="5"/>
        <v>0</v>
      </c>
      <c r="S13" s="89"/>
      <c r="T13" s="90"/>
      <c r="U13" s="91"/>
      <c r="V13" s="83">
        <f t="shared" si="6"/>
        <v>0</v>
      </c>
      <c r="W13" s="89"/>
      <c r="X13" s="90"/>
      <c r="Y13" s="91"/>
      <c r="Z13" s="83">
        <f t="shared" si="7"/>
        <v>0</v>
      </c>
      <c r="AA13" s="89"/>
      <c r="AB13" s="90"/>
      <c r="AC13" s="91"/>
      <c r="AD13" s="83">
        <f t="shared" si="8"/>
        <v>0</v>
      </c>
      <c r="AE13" s="89"/>
      <c r="AF13" s="90"/>
      <c r="AG13" s="91"/>
      <c r="AH13" s="82"/>
    </row>
    <row r="14" spans="1:34" s="87" customFormat="1">
      <c r="A14" s="40">
        <v>10</v>
      </c>
      <c r="B14" s="83">
        <f t="shared" si="1"/>
        <v>0</v>
      </c>
      <c r="C14" s="84">
        <f t="shared" si="9"/>
        <v>0</v>
      </c>
      <c r="D14" s="85">
        <f t="shared" si="10"/>
        <v>0</v>
      </c>
      <c r="E14" s="86">
        <f t="shared" si="11"/>
        <v>0</v>
      </c>
      <c r="F14" s="83">
        <f t="shared" si="2"/>
        <v>0</v>
      </c>
      <c r="G14" s="89"/>
      <c r="H14" s="90"/>
      <c r="I14" s="91"/>
      <c r="J14" s="83">
        <f t="shared" si="3"/>
        <v>0</v>
      </c>
      <c r="K14" s="89"/>
      <c r="L14" s="90"/>
      <c r="M14" s="91"/>
      <c r="N14" s="83">
        <f t="shared" si="4"/>
        <v>0</v>
      </c>
      <c r="O14" s="89"/>
      <c r="P14" s="90"/>
      <c r="Q14" s="91"/>
      <c r="R14" s="83">
        <f t="shared" si="5"/>
        <v>0</v>
      </c>
      <c r="S14" s="89"/>
      <c r="T14" s="90"/>
      <c r="U14" s="91"/>
      <c r="V14" s="83">
        <f t="shared" si="6"/>
        <v>0</v>
      </c>
      <c r="W14" s="89"/>
      <c r="X14" s="90"/>
      <c r="Y14" s="91"/>
      <c r="Z14" s="83">
        <f t="shared" si="7"/>
        <v>0</v>
      </c>
      <c r="AA14" s="89"/>
      <c r="AB14" s="90"/>
      <c r="AC14" s="91"/>
      <c r="AD14" s="83">
        <f t="shared" si="8"/>
        <v>0</v>
      </c>
      <c r="AE14" s="89"/>
      <c r="AF14" s="90"/>
      <c r="AG14" s="91"/>
      <c r="AH14" s="82"/>
    </row>
    <row r="15" spans="1:34" s="70" customFormat="1">
      <c r="A15" s="109">
        <v>11</v>
      </c>
      <c r="B15" s="66">
        <f t="shared" si="1"/>
        <v>0</v>
      </c>
      <c r="C15" s="84">
        <f t="shared" si="9"/>
        <v>0</v>
      </c>
      <c r="D15" s="85">
        <f t="shared" si="10"/>
        <v>0</v>
      </c>
      <c r="E15" s="86">
        <f t="shared" si="11"/>
        <v>0</v>
      </c>
      <c r="F15" s="66">
        <f t="shared" si="2"/>
        <v>0</v>
      </c>
      <c r="G15" s="100"/>
      <c r="H15" s="101"/>
      <c r="I15" s="102"/>
      <c r="J15" s="66">
        <f t="shared" si="3"/>
        <v>0</v>
      </c>
      <c r="K15" s="100"/>
      <c r="L15" s="101"/>
      <c r="M15" s="102"/>
      <c r="N15" s="66">
        <f t="shared" si="4"/>
        <v>0</v>
      </c>
      <c r="O15" s="100"/>
      <c r="P15" s="101"/>
      <c r="Q15" s="102"/>
      <c r="R15" s="66">
        <f t="shared" si="5"/>
        <v>0</v>
      </c>
      <c r="S15" s="100"/>
      <c r="T15" s="101"/>
      <c r="U15" s="102"/>
      <c r="V15" s="66">
        <f>W15+X15+Y15</f>
        <v>0</v>
      </c>
      <c r="W15" s="100"/>
      <c r="X15" s="101"/>
      <c r="Y15" s="102"/>
      <c r="Z15" s="66">
        <f t="shared" si="7"/>
        <v>0</v>
      </c>
      <c r="AA15" s="100"/>
      <c r="AB15" s="101"/>
      <c r="AC15" s="102"/>
      <c r="AD15" s="66">
        <f t="shared" si="8"/>
        <v>0</v>
      </c>
      <c r="AE15" s="100"/>
      <c r="AF15" s="101"/>
      <c r="AG15" s="102"/>
      <c r="AH15" s="40"/>
    </row>
    <row r="16" spans="1:34" s="70" customFormat="1">
      <c r="A16" s="109">
        <v>12</v>
      </c>
      <c r="B16" s="66">
        <f t="shared" si="1"/>
        <v>0</v>
      </c>
      <c r="C16" s="84">
        <f t="shared" si="9"/>
        <v>0</v>
      </c>
      <c r="D16" s="85">
        <f t="shared" si="10"/>
        <v>0</v>
      </c>
      <c r="E16" s="86">
        <f t="shared" si="11"/>
        <v>0</v>
      </c>
      <c r="F16" s="66">
        <f>G16+H16+I16</f>
        <v>0</v>
      </c>
      <c r="G16" s="100"/>
      <c r="H16" s="101"/>
      <c r="I16" s="102"/>
      <c r="J16" s="66">
        <f t="shared" si="3"/>
        <v>0</v>
      </c>
      <c r="K16" s="100"/>
      <c r="L16" s="101"/>
      <c r="M16" s="102"/>
      <c r="N16" s="66">
        <f t="shared" si="4"/>
        <v>0</v>
      </c>
      <c r="O16" s="100"/>
      <c r="P16" s="101"/>
      <c r="Q16" s="102"/>
      <c r="R16" s="103">
        <f>S16+T16+U16</f>
        <v>0</v>
      </c>
      <c r="S16" s="100"/>
      <c r="T16" s="101"/>
      <c r="U16" s="102"/>
      <c r="V16" s="66">
        <f t="shared" si="6"/>
        <v>0</v>
      </c>
      <c r="W16" s="100"/>
      <c r="X16" s="101"/>
      <c r="Y16" s="102"/>
      <c r="Z16" s="66">
        <f t="shared" si="7"/>
        <v>0</v>
      </c>
      <c r="AA16" s="100"/>
      <c r="AB16" s="101"/>
      <c r="AC16" s="102"/>
      <c r="AD16" s="66">
        <f t="shared" si="8"/>
        <v>0</v>
      </c>
      <c r="AE16" s="100"/>
      <c r="AF16" s="101"/>
      <c r="AG16" s="102"/>
      <c r="AH16" s="40"/>
    </row>
    <row r="17" spans="1:34" s="70" customFormat="1">
      <c r="A17" s="40">
        <v>13</v>
      </c>
      <c r="B17" s="66">
        <f t="shared" si="1"/>
        <v>0</v>
      </c>
      <c r="C17" s="67">
        <f t="shared" si="9"/>
        <v>0</v>
      </c>
      <c r="D17" s="68">
        <f t="shared" si="10"/>
        <v>0</v>
      </c>
      <c r="E17" s="69">
        <f t="shared" si="11"/>
        <v>0</v>
      </c>
      <c r="F17" s="66">
        <f t="shared" si="2"/>
        <v>0</v>
      </c>
      <c r="G17" s="100"/>
      <c r="H17" s="101"/>
      <c r="I17" s="102"/>
      <c r="J17" s="66">
        <f t="shared" si="3"/>
        <v>0</v>
      </c>
      <c r="K17" s="100"/>
      <c r="L17" s="101"/>
      <c r="M17" s="102"/>
      <c r="N17" s="66">
        <f t="shared" si="4"/>
        <v>0</v>
      </c>
      <c r="O17" s="100"/>
      <c r="P17" s="101"/>
      <c r="Q17" s="102"/>
      <c r="R17" s="66">
        <f t="shared" si="5"/>
        <v>0</v>
      </c>
      <c r="S17" s="100"/>
      <c r="T17" s="101"/>
      <c r="U17" s="102"/>
      <c r="V17" s="66">
        <f t="shared" si="6"/>
        <v>0</v>
      </c>
      <c r="W17" s="100"/>
      <c r="X17" s="101"/>
      <c r="Y17" s="102"/>
      <c r="Z17" s="66">
        <f t="shared" si="7"/>
        <v>0</v>
      </c>
      <c r="AA17" s="100"/>
      <c r="AB17" s="101"/>
      <c r="AC17" s="102"/>
      <c r="AD17" s="66">
        <f t="shared" si="8"/>
        <v>0</v>
      </c>
      <c r="AE17" s="100"/>
      <c r="AF17" s="101"/>
      <c r="AG17" s="102"/>
      <c r="AH17" s="40"/>
    </row>
    <row r="18" spans="1:34" s="70" customFormat="1">
      <c r="A18" s="40">
        <v>14</v>
      </c>
      <c r="B18" s="66">
        <f t="shared" si="1"/>
        <v>0</v>
      </c>
      <c r="C18" s="67">
        <f t="shared" si="9"/>
        <v>0</v>
      </c>
      <c r="D18" s="68">
        <f t="shared" si="10"/>
        <v>0</v>
      </c>
      <c r="E18" s="69">
        <f t="shared" si="11"/>
        <v>0</v>
      </c>
      <c r="F18" s="66">
        <f t="shared" si="2"/>
        <v>0</v>
      </c>
      <c r="G18" s="67"/>
      <c r="H18" s="68"/>
      <c r="I18" s="69"/>
      <c r="J18" s="66">
        <f t="shared" si="3"/>
        <v>0</v>
      </c>
      <c r="K18" s="67"/>
      <c r="L18" s="68"/>
      <c r="M18" s="69"/>
      <c r="N18" s="66">
        <f t="shared" si="4"/>
        <v>0</v>
      </c>
      <c r="O18" s="67"/>
      <c r="P18" s="68"/>
      <c r="Q18" s="69"/>
      <c r="R18" s="66">
        <f t="shared" si="5"/>
        <v>0</v>
      </c>
      <c r="S18" s="67"/>
      <c r="T18" s="68"/>
      <c r="U18" s="69"/>
      <c r="V18" s="66">
        <f t="shared" si="6"/>
        <v>0</v>
      </c>
      <c r="W18" s="67"/>
      <c r="X18" s="68"/>
      <c r="Y18" s="69"/>
      <c r="Z18" s="66">
        <f t="shared" si="7"/>
        <v>0</v>
      </c>
      <c r="AA18" s="67"/>
      <c r="AB18" s="68"/>
      <c r="AC18" s="69"/>
      <c r="AD18" s="66">
        <f t="shared" si="8"/>
        <v>0</v>
      </c>
      <c r="AE18" s="67"/>
      <c r="AF18" s="68"/>
      <c r="AG18" s="69"/>
      <c r="AH18" s="40"/>
    </row>
    <row r="19" spans="1:34" s="93" customFormat="1">
      <c r="A19" s="40">
        <v>15</v>
      </c>
      <c r="B19" s="83">
        <f t="shared" si="1"/>
        <v>5</v>
      </c>
      <c r="C19" s="84">
        <f t="shared" si="9"/>
        <v>0</v>
      </c>
      <c r="D19" s="85">
        <f t="shared" si="10"/>
        <v>0</v>
      </c>
      <c r="E19" s="86">
        <f t="shared" si="11"/>
        <v>5</v>
      </c>
      <c r="F19" s="83">
        <f t="shared" si="2"/>
        <v>0</v>
      </c>
      <c r="G19" s="89"/>
      <c r="H19" s="90"/>
      <c r="I19" s="91"/>
      <c r="J19" s="83">
        <f t="shared" si="3"/>
        <v>2</v>
      </c>
      <c r="K19" s="89"/>
      <c r="L19" s="90"/>
      <c r="M19" s="91">
        <v>2</v>
      </c>
      <c r="N19" s="83">
        <f t="shared" si="4"/>
        <v>0</v>
      </c>
      <c r="O19" s="89"/>
      <c r="P19" s="90"/>
      <c r="Q19" s="91"/>
      <c r="R19" s="83">
        <f t="shared" si="5"/>
        <v>3</v>
      </c>
      <c r="S19" s="89"/>
      <c r="T19" s="90"/>
      <c r="U19" s="91">
        <v>3</v>
      </c>
      <c r="V19" s="83">
        <f t="shared" si="6"/>
        <v>0</v>
      </c>
      <c r="W19" s="89"/>
      <c r="X19" s="90"/>
      <c r="Y19" s="91"/>
      <c r="Z19" s="83">
        <f t="shared" si="7"/>
        <v>0</v>
      </c>
      <c r="AA19" s="89"/>
      <c r="AB19" s="90"/>
      <c r="AC19" s="91"/>
      <c r="AD19" s="83">
        <f t="shared" si="8"/>
        <v>0</v>
      </c>
      <c r="AE19" s="89"/>
      <c r="AF19" s="90"/>
      <c r="AG19" s="91"/>
      <c r="AH19" s="92"/>
    </row>
    <row r="20" spans="1:34" s="87" customFormat="1">
      <c r="A20" s="40">
        <v>16</v>
      </c>
      <c r="B20" s="83">
        <f t="shared" si="1"/>
        <v>0</v>
      </c>
      <c r="C20" s="84">
        <f t="shared" si="9"/>
        <v>0</v>
      </c>
      <c r="D20" s="85">
        <f t="shared" si="10"/>
        <v>0</v>
      </c>
      <c r="E20" s="86">
        <f t="shared" si="11"/>
        <v>0</v>
      </c>
      <c r="F20" s="83">
        <f t="shared" si="2"/>
        <v>0</v>
      </c>
      <c r="G20" s="89"/>
      <c r="H20" s="90"/>
      <c r="I20" s="91"/>
      <c r="J20" s="83">
        <f t="shared" si="3"/>
        <v>0</v>
      </c>
      <c r="K20" s="89"/>
      <c r="L20" s="90"/>
      <c r="M20" s="91"/>
      <c r="N20" s="83">
        <f t="shared" si="4"/>
        <v>0</v>
      </c>
      <c r="O20" s="89"/>
      <c r="P20" s="90"/>
      <c r="Q20" s="91"/>
      <c r="R20" s="83">
        <f t="shared" si="5"/>
        <v>0</v>
      </c>
      <c r="S20" s="89"/>
      <c r="T20" s="90"/>
      <c r="U20" s="91"/>
      <c r="V20" s="83">
        <f t="shared" si="6"/>
        <v>0</v>
      </c>
      <c r="W20" s="89"/>
      <c r="X20" s="90"/>
      <c r="Y20" s="91"/>
      <c r="Z20" s="83">
        <f t="shared" si="7"/>
        <v>0</v>
      </c>
      <c r="AA20" s="89"/>
      <c r="AB20" s="90"/>
      <c r="AC20" s="91"/>
      <c r="AD20" s="83">
        <f t="shared" si="8"/>
        <v>0</v>
      </c>
      <c r="AE20" s="89"/>
      <c r="AF20" s="90"/>
      <c r="AG20" s="91"/>
      <c r="AH20" s="82"/>
    </row>
    <row r="21" spans="1:34" s="87" customFormat="1">
      <c r="A21" s="40">
        <v>17</v>
      </c>
      <c r="B21" s="83">
        <f t="shared" si="1"/>
        <v>3</v>
      </c>
      <c r="C21" s="84">
        <f t="shared" si="9"/>
        <v>0</v>
      </c>
      <c r="D21" s="85">
        <f t="shared" si="10"/>
        <v>0</v>
      </c>
      <c r="E21" s="86">
        <f t="shared" si="11"/>
        <v>3</v>
      </c>
      <c r="F21" s="83">
        <f t="shared" si="2"/>
        <v>0</v>
      </c>
      <c r="G21" s="89"/>
      <c r="H21" s="90"/>
      <c r="I21" s="91"/>
      <c r="J21" s="83">
        <f t="shared" si="3"/>
        <v>0</v>
      </c>
      <c r="K21" s="89"/>
      <c r="L21" s="90"/>
      <c r="M21" s="91"/>
      <c r="N21" s="83">
        <f t="shared" si="4"/>
        <v>1</v>
      </c>
      <c r="O21" s="89"/>
      <c r="P21" s="90"/>
      <c r="Q21" s="91">
        <v>1</v>
      </c>
      <c r="R21" s="83">
        <f t="shared" si="5"/>
        <v>1</v>
      </c>
      <c r="S21" s="89"/>
      <c r="T21" s="90"/>
      <c r="U21" s="91">
        <v>1</v>
      </c>
      <c r="V21" s="83">
        <f t="shared" si="6"/>
        <v>0</v>
      </c>
      <c r="W21" s="89"/>
      <c r="X21" s="90"/>
      <c r="Y21" s="91"/>
      <c r="Z21" s="83">
        <f t="shared" si="7"/>
        <v>1</v>
      </c>
      <c r="AA21" s="89"/>
      <c r="AB21" s="90"/>
      <c r="AC21" s="91">
        <v>1</v>
      </c>
      <c r="AD21" s="83">
        <f t="shared" si="8"/>
        <v>0</v>
      </c>
      <c r="AE21" s="89"/>
      <c r="AF21" s="90"/>
      <c r="AG21" s="91"/>
      <c r="AH21" s="82"/>
    </row>
    <row r="22" spans="1:34" s="87" customFormat="1">
      <c r="A22" s="109">
        <v>18</v>
      </c>
      <c r="B22" s="83">
        <f t="shared" si="1"/>
        <v>0</v>
      </c>
      <c r="C22" s="84">
        <f t="shared" si="9"/>
        <v>0</v>
      </c>
      <c r="D22" s="85">
        <f t="shared" si="10"/>
        <v>0</v>
      </c>
      <c r="E22" s="86">
        <f t="shared" si="11"/>
        <v>0</v>
      </c>
      <c r="F22" s="83">
        <f t="shared" si="2"/>
        <v>0</v>
      </c>
      <c r="G22" s="89"/>
      <c r="H22" s="90"/>
      <c r="I22" s="91"/>
      <c r="J22" s="83">
        <f t="shared" si="3"/>
        <v>0</v>
      </c>
      <c r="K22" s="89"/>
      <c r="L22" s="90"/>
      <c r="M22" s="91"/>
      <c r="N22" s="83">
        <f t="shared" si="4"/>
        <v>0</v>
      </c>
      <c r="O22" s="89"/>
      <c r="P22" s="90"/>
      <c r="Q22" s="91"/>
      <c r="R22" s="83">
        <f t="shared" si="5"/>
        <v>0</v>
      </c>
      <c r="S22" s="89"/>
      <c r="T22" s="90"/>
      <c r="U22" s="91"/>
      <c r="V22" s="83">
        <f t="shared" si="6"/>
        <v>0</v>
      </c>
      <c r="W22" s="89"/>
      <c r="X22" s="90"/>
      <c r="Y22" s="91"/>
      <c r="Z22" s="83">
        <f t="shared" si="7"/>
        <v>0</v>
      </c>
      <c r="AA22" s="89"/>
      <c r="AB22" s="90"/>
      <c r="AC22" s="91"/>
      <c r="AD22" s="83">
        <f t="shared" si="8"/>
        <v>0</v>
      </c>
      <c r="AE22" s="89"/>
      <c r="AF22" s="90"/>
      <c r="AG22" s="91"/>
      <c r="AH22" s="82"/>
    </row>
    <row r="23" spans="1:34" s="87" customFormat="1">
      <c r="A23" s="109">
        <v>19</v>
      </c>
      <c r="B23" s="83">
        <f t="shared" si="1"/>
        <v>0</v>
      </c>
      <c r="C23" s="84">
        <f t="shared" si="9"/>
        <v>0</v>
      </c>
      <c r="D23" s="85">
        <f t="shared" si="10"/>
        <v>0</v>
      </c>
      <c r="E23" s="86">
        <f t="shared" si="11"/>
        <v>0</v>
      </c>
      <c r="F23" s="83">
        <f t="shared" si="2"/>
        <v>0</v>
      </c>
      <c r="G23" s="89"/>
      <c r="H23" s="90"/>
      <c r="I23" s="91"/>
      <c r="J23" s="83">
        <f t="shared" si="3"/>
        <v>0</v>
      </c>
      <c r="K23" s="89"/>
      <c r="L23" s="90"/>
      <c r="M23" s="91"/>
      <c r="N23" s="83">
        <f t="shared" si="4"/>
        <v>0</v>
      </c>
      <c r="O23" s="89"/>
      <c r="P23" s="90"/>
      <c r="Q23" s="91"/>
      <c r="R23" s="83">
        <f t="shared" si="5"/>
        <v>0</v>
      </c>
      <c r="S23" s="89"/>
      <c r="T23" s="90"/>
      <c r="U23" s="91"/>
      <c r="V23" s="83">
        <f t="shared" si="6"/>
        <v>0</v>
      </c>
      <c r="W23" s="89"/>
      <c r="X23" s="90"/>
      <c r="Y23" s="91"/>
      <c r="Z23" s="83">
        <f t="shared" si="7"/>
        <v>0</v>
      </c>
      <c r="AA23" s="89"/>
      <c r="AB23" s="90"/>
      <c r="AC23" s="91"/>
      <c r="AD23" s="83">
        <f t="shared" si="8"/>
        <v>0</v>
      </c>
      <c r="AE23" s="89"/>
      <c r="AF23" s="90"/>
      <c r="AG23" s="91"/>
      <c r="AH23" s="82"/>
    </row>
    <row r="24" spans="1:34" s="70" customFormat="1">
      <c r="A24" s="40">
        <v>20</v>
      </c>
      <c r="B24" s="66">
        <f t="shared" si="1"/>
        <v>4</v>
      </c>
      <c r="C24" s="67">
        <f t="shared" si="9"/>
        <v>0</v>
      </c>
      <c r="D24" s="68">
        <f t="shared" si="10"/>
        <v>0</v>
      </c>
      <c r="E24" s="69">
        <f t="shared" si="11"/>
        <v>4</v>
      </c>
      <c r="F24" s="66">
        <f t="shared" si="2"/>
        <v>0</v>
      </c>
      <c r="G24" s="100"/>
      <c r="H24" s="101"/>
      <c r="I24" s="102"/>
      <c r="J24" s="66">
        <f t="shared" si="3"/>
        <v>2</v>
      </c>
      <c r="K24" s="100"/>
      <c r="L24" s="101"/>
      <c r="M24" s="102">
        <v>2</v>
      </c>
      <c r="N24" s="66">
        <f t="shared" si="4"/>
        <v>0</v>
      </c>
      <c r="O24" s="100"/>
      <c r="P24" s="101"/>
      <c r="Q24" s="102"/>
      <c r="R24" s="66">
        <f t="shared" si="5"/>
        <v>0</v>
      </c>
      <c r="S24" s="100"/>
      <c r="T24" s="101"/>
      <c r="U24" s="102"/>
      <c r="V24" s="66">
        <f t="shared" si="6"/>
        <v>0</v>
      </c>
      <c r="W24" s="100"/>
      <c r="X24" s="101"/>
      <c r="Y24" s="102"/>
      <c r="Z24" s="66">
        <f t="shared" si="7"/>
        <v>2</v>
      </c>
      <c r="AA24" s="100"/>
      <c r="AB24" s="101"/>
      <c r="AC24" s="102">
        <v>2</v>
      </c>
      <c r="AD24" s="66">
        <f t="shared" si="8"/>
        <v>0</v>
      </c>
      <c r="AE24" s="100"/>
      <c r="AF24" s="101"/>
      <c r="AG24" s="102"/>
      <c r="AH24" s="40"/>
    </row>
    <row r="25" spans="1:34" s="70" customFormat="1">
      <c r="A25" s="40">
        <v>21</v>
      </c>
      <c r="B25" s="66">
        <f t="shared" si="1"/>
        <v>0</v>
      </c>
      <c r="C25" s="67">
        <f t="shared" si="9"/>
        <v>0</v>
      </c>
      <c r="D25" s="68">
        <f t="shared" si="10"/>
        <v>0</v>
      </c>
      <c r="E25" s="69">
        <f t="shared" si="11"/>
        <v>0</v>
      </c>
      <c r="F25" s="66">
        <f t="shared" si="2"/>
        <v>0</v>
      </c>
      <c r="G25" s="67"/>
      <c r="H25" s="68"/>
      <c r="I25" s="69"/>
      <c r="J25" s="66">
        <f t="shared" si="3"/>
        <v>0</v>
      </c>
      <c r="K25" s="67"/>
      <c r="L25" s="68"/>
      <c r="M25" s="69"/>
      <c r="N25" s="66">
        <f t="shared" si="4"/>
        <v>0</v>
      </c>
      <c r="O25" s="67"/>
      <c r="P25" s="68"/>
      <c r="Q25" s="69"/>
      <c r="R25" s="66">
        <f t="shared" si="5"/>
        <v>0</v>
      </c>
      <c r="S25" s="67"/>
      <c r="T25" s="68"/>
      <c r="U25" s="69"/>
      <c r="V25" s="66">
        <f t="shared" si="6"/>
        <v>0</v>
      </c>
      <c r="W25" s="67"/>
      <c r="X25" s="68"/>
      <c r="Y25" s="69"/>
      <c r="Z25" s="66">
        <f t="shared" si="7"/>
        <v>0</v>
      </c>
      <c r="AA25" s="67"/>
      <c r="AB25" s="68"/>
      <c r="AC25" s="69"/>
      <c r="AD25" s="66">
        <f t="shared" si="8"/>
        <v>0</v>
      </c>
      <c r="AE25" s="67"/>
      <c r="AF25" s="68"/>
      <c r="AG25" s="69"/>
      <c r="AH25" s="40"/>
    </row>
    <row r="26" spans="1:34" s="93" customFormat="1">
      <c r="A26" s="40">
        <v>22</v>
      </c>
      <c r="B26" s="83">
        <f t="shared" si="1"/>
        <v>0</v>
      </c>
      <c r="C26" s="84">
        <f t="shared" si="9"/>
        <v>0</v>
      </c>
      <c r="D26" s="85">
        <f t="shared" si="10"/>
        <v>0</v>
      </c>
      <c r="E26" s="86">
        <f t="shared" si="11"/>
        <v>0</v>
      </c>
      <c r="F26" s="83">
        <f t="shared" si="2"/>
        <v>0</v>
      </c>
      <c r="G26" s="89"/>
      <c r="H26" s="90"/>
      <c r="I26" s="91"/>
      <c r="J26" s="83">
        <f t="shared" si="3"/>
        <v>0</v>
      </c>
      <c r="K26" s="89"/>
      <c r="L26" s="90"/>
      <c r="M26" s="91"/>
      <c r="N26" s="83">
        <f t="shared" si="4"/>
        <v>0</v>
      </c>
      <c r="O26" s="89"/>
      <c r="P26" s="90"/>
      <c r="Q26" s="91"/>
      <c r="R26" s="83">
        <f t="shared" si="5"/>
        <v>0</v>
      </c>
      <c r="S26" s="89"/>
      <c r="T26" s="90"/>
      <c r="U26" s="91"/>
      <c r="V26" s="83">
        <f t="shared" si="6"/>
        <v>0</v>
      </c>
      <c r="W26" s="89"/>
      <c r="X26" s="90"/>
      <c r="Y26" s="91"/>
      <c r="Z26" s="83">
        <f t="shared" si="7"/>
        <v>0</v>
      </c>
      <c r="AA26" s="89"/>
      <c r="AB26" s="90"/>
      <c r="AC26" s="91"/>
      <c r="AD26" s="83">
        <f t="shared" si="8"/>
        <v>0</v>
      </c>
      <c r="AE26" s="84"/>
      <c r="AF26" s="90"/>
      <c r="AG26" s="91"/>
      <c r="AH26" s="92"/>
    </row>
    <row r="27" spans="1:34" s="87" customFormat="1">
      <c r="A27" s="40">
        <v>23</v>
      </c>
      <c r="B27" s="83">
        <f t="shared" si="1"/>
        <v>0</v>
      </c>
      <c r="C27" s="84">
        <f t="shared" si="9"/>
        <v>0</v>
      </c>
      <c r="D27" s="85">
        <f t="shared" si="10"/>
        <v>0</v>
      </c>
      <c r="E27" s="86">
        <f t="shared" si="11"/>
        <v>0</v>
      </c>
      <c r="F27" s="83">
        <f t="shared" si="2"/>
        <v>0</v>
      </c>
      <c r="G27" s="89"/>
      <c r="H27" s="90"/>
      <c r="I27" s="91"/>
      <c r="J27" s="83">
        <f t="shared" si="3"/>
        <v>0</v>
      </c>
      <c r="K27" s="89"/>
      <c r="L27" s="90"/>
      <c r="M27" s="91"/>
      <c r="N27" s="83">
        <f t="shared" si="4"/>
        <v>0</v>
      </c>
      <c r="O27" s="89"/>
      <c r="P27" s="90"/>
      <c r="Q27" s="91"/>
      <c r="R27" s="83">
        <f t="shared" si="5"/>
        <v>0</v>
      </c>
      <c r="S27" s="89"/>
      <c r="T27" s="90"/>
      <c r="U27" s="91"/>
      <c r="V27" s="83">
        <f t="shared" si="6"/>
        <v>0</v>
      </c>
      <c r="W27" s="89"/>
      <c r="X27" s="90"/>
      <c r="Y27" s="91"/>
      <c r="Z27" s="83">
        <f t="shared" si="7"/>
        <v>0</v>
      </c>
      <c r="AA27" s="89"/>
      <c r="AB27" s="90"/>
      <c r="AC27" s="91"/>
      <c r="AD27" s="83">
        <f t="shared" si="8"/>
        <v>0</v>
      </c>
      <c r="AE27" s="89"/>
      <c r="AF27" s="90"/>
      <c r="AG27" s="91"/>
      <c r="AH27" s="82"/>
    </row>
    <row r="28" spans="1:34" s="87" customFormat="1">
      <c r="A28" s="40">
        <v>24</v>
      </c>
      <c r="B28" s="83">
        <f t="shared" si="1"/>
        <v>3</v>
      </c>
      <c r="C28" s="84">
        <f t="shared" si="9"/>
        <v>0</v>
      </c>
      <c r="D28" s="85">
        <f t="shared" si="10"/>
        <v>0</v>
      </c>
      <c r="E28" s="86">
        <f t="shared" si="11"/>
        <v>3</v>
      </c>
      <c r="F28" s="83">
        <f t="shared" si="2"/>
        <v>0</v>
      </c>
      <c r="G28" s="89"/>
      <c r="H28" s="90"/>
      <c r="I28" s="91"/>
      <c r="J28" s="83">
        <f t="shared" si="3"/>
        <v>2</v>
      </c>
      <c r="K28" s="89"/>
      <c r="L28" s="90"/>
      <c r="M28" s="91">
        <v>2</v>
      </c>
      <c r="N28" s="83">
        <f t="shared" si="4"/>
        <v>1</v>
      </c>
      <c r="O28" s="89"/>
      <c r="P28" s="90"/>
      <c r="Q28" s="91">
        <v>1</v>
      </c>
      <c r="R28" s="83">
        <f t="shared" si="5"/>
        <v>0</v>
      </c>
      <c r="S28" s="89"/>
      <c r="T28" s="90"/>
      <c r="U28" s="91"/>
      <c r="V28" s="83">
        <f t="shared" si="6"/>
        <v>0</v>
      </c>
      <c r="W28" s="89"/>
      <c r="X28" s="90"/>
      <c r="Y28" s="91"/>
      <c r="Z28" s="83">
        <f t="shared" si="7"/>
        <v>0</v>
      </c>
      <c r="AA28" s="89"/>
      <c r="AB28" s="90"/>
      <c r="AC28" s="91"/>
      <c r="AD28" s="83">
        <f t="shared" si="8"/>
        <v>0</v>
      </c>
      <c r="AE28" s="89"/>
      <c r="AF28" s="90"/>
      <c r="AG28" s="91"/>
      <c r="AH28" s="82"/>
    </row>
    <row r="29" spans="1:34" s="87" customFormat="1">
      <c r="A29" s="109">
        <v>25</v>
      </c>
      <c r="B29" s="83">
        <f t="shared" si="1"/>
        <v>0</v>
      </c>
      <c r="C29" s="84">
        <f t="shared" si="9"/>
        <v>0</v>
      </c>
      <c r="D29" s="85">
        <f t="shared" si="10"/>
        <v>0</v>
      </c>
      <c r="E29" s="86">
        <f t="shared" si="11"/>
        <v>0</v>
      </c>
      <c r="F29" s="83">
        <f t="shared" si="2"/>
        <v>0</v>
      </c>
      <c r="G29" s="89"/>
      <c r="H29" s="90"/>
      <c r="I29" s="91"/>
      <c r="J29" s="83">
        <f t="shared" si="3"/>
        <v>0</v>
      </c>
      <c r="K29" s="89"/>
      <c r="L29" s="90"/>
      <c r="M29" s="91"/>
      <c r="N29" s="83">
        <f t="shared" si="4"/>
        <v>0</v>
      </c>
      <c r="O29" s="89"/>
      <c r="P29" s="90"/>
      <c r="Q29" s="91"/>
      <c r="R29" s="83">
        <f t="shared" si="5"/>
        <v>0</v>
      </c>
      <c r="S29" s="89"/>
      <c r="T29" s="90"/>
      <c r="U29" s="91"/>
      <c r="V29" s="83">
        <f t="shared" si="6"/>
        <v>0</v>
      </c>
      <c r="W29" s="89"/>
      <c r="X29" s="90"/>
      <c r="Y29" s="91"/>
      <c r="Z29" s="83">
        <f t="shared" si="7"/>
        <v>0</v>
      </c>
      <c r="AA29" s="89"/>
      <c r="AB29" s="90"/>
      <c r="AC29" s="91"/>
      <c r="AD29" s="83">
        <f t="shared" si="8"/>
        <v>0</v>
      </c>
      <c r="AE29" s="89"/>
      <c r="AF29" s="90"/>
      <c r="AG29" s="91"/>
      <c r="AH29" s="82"/>
    </row>
    <row r="30" spans="1:34" s="87" customFormat="1">
      <c r="A30" s="109">
        <v>26</v>
      </c>
      <c r="B30" s="83">
        <f t="shared" si="1"/>
        <v>0</v>
      </c>
      <c r="C30" s="84">
        <f t="shared" si="9"/>
        <v>0</v>
      </c>
      <c r="D30" s="85">
        <f t="shared" si="10"/>
        <v>0</v>
      </c>
      <c r="E30" s="86">
        <f t="shared" si="11"/>
        <v>0</v>
      </c>
      <c r="F30" s="83">
        <f t="shared" si="2"/>
        <v>0</v>
      </c>
      <c r="G30" s="89"/>
      <c r="H30" s="90"/>
      <c r="I30" s="91"/>
      <c r="J30" s="83">
        <f t="shared" si="3"/>
        <v>0</v>
      </c>
      <c r="K30" s="89"/>
      <c r="L30" s="90"/>
      <c r="M30" s="91"/>
      <c r="N30" s="83">
        <f t="shared" si="4"/>
        <v>0</v>
      </c>
      <c r="O30" s="89"/>
      <c r="P30" s="90"/>
      <c r="Q30" s="91"/>
      <c r="R30" s="83">
        <f t="shared" si="5"/>
        <v>0</v>
      </c>
      <c r="S30" s="89"/>
      <c r="T30" s="90"/>
      <c r="U30" s="91"/>
      <c r="V30" s="83">
        <f t="shared" si="6"/>
        <v>0</v>
      </c>
      <c r="W30" s="89"/>
      <c r="X30" s="90"/>
      <c r="Y30" s="91"/>
      <c r="Z30" s="83">
        <f t="shared" si="7"/>
        <v>0</v>
      </c>
      <c r="AA30" s="89"/>
      <c r="AB30" s="90"/>
      <c r="AC30" s="91"/>
      <c r="AD30" s="83">
        <f t="shared" si="8"/>
        <v>0</v>
      </c>
      <c r="AE30" s="89"/>
      <c r="AF30" s="90"/>
      <c r="AG30" s="91"/>
      <c r="AH30" s="82"/>
    </row>
    <row r="31" spans="1:34" s="70" customFormat="1">
      <c r="A31" s="40">
        <v>27</v>
      </c>
      <c r="B31" s="66">
        <f t="shared" si="1"/>
        <v>2</v>
      </c>
      <c r="C31" s="67">
        <f t="shared" si="9"/>
        <v>0</v>
      </c>
      <c r="D31" s="68">
        <f t="shared" si="10"/>
        <v>0</v>
      </c>
      <c r="E31" s="69">
        <f t="shared" si="11"/>
        <v>2</v>
      </c>
      <c r="F31" s="66">
        <f t="shared" si="2"/>
        <v>0</v>
      </c>
      <c r="G31" s="100"/>
      <c r="H31" s="101"/>
      <c r="I31" s="102"/>
      <c r="J31" s="66">
        <f t="shared" si="3"/>
        <v>0</v>
      </c>
      <c r="K31" s="100"/>
      <c r="L31" s="101"/>
      <c r="M31" s="102"/>
      <c r="N31" s="66">
        <f t="shared" si="4"/>
        <v>0</v>
      </c>
      <c r="O31" s="100"/>
      <c r="P31" s="101"/>
      <c r="Q31" s="102"/>
      <c r="R31" s="66">
        <f t="shared" si="5"/>
        <v>2</v>
      </c>
      <c r="S31" s="100"/>
      <c r="T31" s="101"/>
      <c r="U31" s="102">
        <v>2</v>
      </c>
      <c r="V31" s="66">
        <f t="shared" si="6"/>
        <v>0</v>
      </c>
      <c r="W31" s="100"/>
      <c r="X31" s="101"/>
      <c r="Y31" s="102"/>
      <c r="Z31" s="66">
        <f t="shared" si="7"/>
        <v>0</v>
      </c>
      <c r="AA31" s="100"/>
      <c r="AB31" s="101"/>
      <c r="AC31" s="102"/>
      <c r="AD31" s="66">
        <f t="shared" si="8"/>
        <v>0</v>
      </c>
      <c r="AE31" s="100"/>
      <c r="AF31" s="101"/>
      <c r="AG31" s="102"/>
      <c r="AH31" s="40"/>
    </row>
    <row r="32" spans="1:34" s="70" customFormat="1">
      <c r="A32" s="40">
        <v>28</v>
      </c>
      <c r="B32" s="66">
        <f t="shared" si="1"/>
        <v>2</v>
      </c>
      <c r="C32" s="67">
        <f t="shared" si="9"/>
        <v>0</v>
      </c>
      <c r="D32" s="68">
        <f t="shared" si="10"/>
        <v>0</v>
      </c>
      <c r="E32" s="69">
        <f t="shared" si="11"/>
        <v>2</v>
      </c>
      <c r="F32" s="66">
        <f t="shared" si="2"/>
        <v>0</v>
      </c>
      <c r="G32" s="67"/>
      <c r="H32" s="68"/>
      <c r="I32" s="69"/>
      <c r="J32" s="66">
        <f t="shared" si="3"/>
        <v>1</v>
      </c>
      <c r="K32" s="67"/>
      <c r="L32" s="68"/>
      <c r="M32" s="69">
        <v>1</v>
      </c>
      <c r="N32" s="66">
        <f t="shared" si="4"/>
        <v>1</v>
      </c>
      <c r="O32" s="67"/>
      <c r="P32" s="68"/>
      <c r="Q32" s="69">
        <v>1</v>
      </c>
      <c r="R32" s="66">
        <f t="shared" si="5"/>
        <v>0</v>
      </c>
      <c r="S32" s="67"/>
      <c r="T32" s="68"/>
      <c r="U32" s="69"/>
      <c r="V32" s="66">
        <f t="shared" si="6"/>
        <v>0</v>
      </c>
      <c r="W32" s="67"/>
      <c r="X32" s="68"/>
      <c r="Y32" s="69"/>
      <c r="Z32" s="66">
        <f t="shared" si="7"/>
        <v>0</v>
      </c>
      <c r="AA32" s="67"/>
      <c r="AB32" s="68"/>
      <c r="AC32" s="69"/>
      <c r="AD32" s="66">
        <f t="shared" si="8"/>
        <v>0</v>
      </c>
      <c r="AE32" s="67"/>
      <c r="AF32" s="68"/>
      <c r="AG32" s="69"/>
      <c r="AH32" s="40"/>
    </row>
    <row r="33" spans="1:34" s="93" customFormat="1">
      <c r="A33" s="40">
        <v>29</v>
      </c>
      <c r="B33" s="83">
        <f t="shared" si="1"/>
        <v>0</v>
      </c>
      <c r="C33" s="84">
        <f t="shared" si="9"/>
        <v>0</v>
      </c>
      <c r="D33" s="85">
        <f t="shared" si="10"/>
        <v>0</v>
      </c>
      <c r="E33" s="86">
        <f t="shared" si="11"/>
        <v>0</v>
      </c>
      <c r="F33" s="83">
        <f t="shared" si="2"/>
        <v>0</v>
      </c>
      <c r="G33" s="89"/>
      <c r="H33" s="90"/>
      <c r="I33" s="91"/>
      <c r="J33" s="83">
        <f t="shared" si="3"/>
        <v>0</v>
      </c>
      <c r="K33" s="89"/>
      <c r="L33" s="90"/>
      <c r="M33" s="91"/>
      <c r="N33" s="83">
        <f t="shared" si="4"/>
        <v>0</v>
      </c>
      <c r="O33" s="89"/>
      <c r="P33" s="90"/>
      <c r="Q33" s="91"/>
      <c r="R33" s="83">
        <f t="shared" si="5"/>
        <v>0</v>
      </c>
      <c r="S33" s="89"/>
      <c r="T33" s="90"/>
      <c r="U33" s="91"/>
      <c r="V33" s="83">
        <f t="shared" si="6"/>
        <v>0</v>
      </c>
      <c r="W33" s="89"/>
      <c r="X33" s="90"/>
      <c r="Y33" s="91"/>
      <c r="Z33" s="83">
        <f t="shared" si="7"/>
        <v>0</v>
      </c>
      <c r="AA33" s="89"/>
      <c r="AB33" s="90"/>
      <c r="AC33" s="91"/>
      <c r="AD33" s="83">
        <f t="shared" si="8"/>
        <v>0</v>
      </c>
      <c r="AE33" s="89"/>
      <c r="AF33" s="90"/>
      <c r="AG33" s="91"/>
      <c r="AH33" s="92"/>
    </row>
    <row r="34" spans="1:34" s="87" customFormat="1">
      <c r="A34" s="40">
        <v>30</v>
      </c>
      <c r="B34" s="83">
        <f t="shared" si="1"/>
        <v>1</v>
      </c>
      <c r="C34" s="84">
        <f t="shared" si="9"/>
        <v>0</v>
      </c>
      <c r="D34" s="85">
        <f t="shared" si="10"/>
        <v>0</v>
      </c>
      <c r="E34" s="86">
        <f t="shared" si="11"/>
        <v>1</v>
      </c>
      <c r="F34" s="83">
        <f t="shared" si="2"/>
        <v>0</v>
      </c>
      <c r="G34" s="89"/>
      <c r="H34" s="90"/>
      <c r="I34" s="91"/>
      <c r="J34" s="83">
        <f t="shared" si="3"/>
        <v>0</v>
      </c>
      <c r="K34" s="89"/>
      <c r="L34" s="90"/>
      <c r="M34" s="91"/>
      <c r="N34" s="83">
        <f t="shared" si="4"/>
        <v>0</v>
      </c>
      <c r="O34" s="89"/>
      <c r="P34" s="90"/>
      <c r="Q34" s="91"/>
      <c r="R34" s="83">
        <f>S34+T34+U34</f>
        <v>0</v>
      </c>
      <c r="S34" s="89"/>
      <c r="T34" s="90"/>
      <c r="U34" s="91"/>
      <c r="V34" s="83">
        <f>W34+X34+Y34</f>
        <v>0</v>
      </c>
      <c r="W34" s="89"/>
      <c r="X34" s="90"/>
      <c r="Y34" s="91"/>
      <c r="Z34" s="83">
        <f t="shared" si="7"/>
        <v>1</v>
      </c>
      <c r="AA34" s="89"/>
      <c r="AB34" s="90"/>
      <c r="AC34" s="91">
        <v>1</v>
      </c>
      <c r="AD34" s="83">
        <f>AE34+AF34+AG34</f>
        <v>0</v>
      </c>
      <c r="AE34" s="89"/>
      <c r="AF34" s="90"/>
      <c r="AG34" s="91"/>
      <c r="AH34" s="82"/>
    </row>
    <row r="35" spans="1:34" s="87" customFormat="1">
      <c r="A35" s="40">
        <v>31</v>
      </c>
      <c r="B35" s="83">
        <f t="shared" si="1"/>
        <v>2</v>
      </c>
      <c r="C35" s="84">
        <f t="shared" si="9"/>
        <v>0</v>
      </c>
      <c r="D35" s="85">
        <f t="shared" si="10"/>
        <v>0</v>
      </c>
      <c r="E35" s="86">
        <f t="shared" si="11"/>
        <v>2</v>
      </c>
      <c r="F35" s="83">
        <f t="shared" si="2"/>
        <v>0</v>
      </c>
      <c r="G35" s="89"/>
      <c r="H35" s="90"/>
      <c r="I35" s="91"/>
      <c r="J35" s="83">
        <f t="shared" si="3"/>
        <v>0</v>
      </c>
      <c r="K35" s="89"/>
      <c r="L35" s="90"/>
      <c r="M35" s="91"/>
      <c r="N35" s="83">
        <f t="shared" si="4"/>
        <v>0</v>
      </c>
      <c r="O35" s="89"/>
      <c r="P35" s="90"/>
      <c r="Q35" s="91"/>
      <c r="R35" s="83">
        <f t="shared" si="5"/>
        <v>0</v>
      </c>
      <c r="S35" s="89"/>
      <c r="T35" s="90"/>
      <c r="U35" s="91"/>
      <c r="V35" s="83">
        <f t="shared" si="6"/>
        <v>0</v>
      </c>
      <c r="W35" s="89"/>
      <c r="X35" s="90"/>
      <c r="Y35" s="91"/>
      <c r="Z35" s="83">
        <f t="shared" si="7"/>
        <v>2</v>
      </c>
      <c r="AA35" s="89"/>
      <c r="AB35" s="90"/>
      <c r="AC35" s="91">
        <v>2</v>
      </c>
      <c r="AD35" s="83">
        <f>AE35+AF35+AG35</f>
        <v>0</v>
      </c>
      <c r="AE35" s="89"/>
      <c r="AF35" s="90"/>
      <c r="AG35" s="91"/>
      <c r="AH35" s="82"/>
    </row>
    <row r="36" spans="1:34">
      <c r="W36" s="58"/>
    </row>
    <row r="37" spans="1:34">
      <c r="W37" s="58"/>
    </row>
  </sheetData>
  <mergeCells count="11">
    <mergeCell ref="AD2:AG2"/>
    <mergeCell ref="B1:E1"/>
    <mergeCell ref="F1:AH1"/>
    <mergeCell ref="A2:A3"/>
    <mergeCell ref="B2:E2"/>
    <mergeCell ref="F2:I2"/>
    <mergeCell ref="J2:M2"/>
    <mergeCell ref="N2:Q2"/>
    <mergeCell ref="R2:U2"/>
    <mergeCell ref="V2:Y2"/>
    <mergeCell ref="Z2:AC2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7"/>
  <sheetViews>
    <sheetView workbookViewId="0">
      <pane xSplit="5" ySplit="3" topLeftCell="F4" activePane="bottomRight" state="frozen"/>
      <selection activeCell="C8" sqref="C8"/>
      <selection pane="topRight" activeCell="C8" sqref="C8"/>
      <selection pane="bottomLeft" activeCell="C8" sqref="C8"/>
      <selection pane="bottomRight" activeCell="C8" sqref="C8"/>
    </sheetView>
  </sheetViews>
  <sheetFormatPr defaultRowHeight="16.5"/>
  <cols>
    <col min="1" max="1" width="5.625" customWidth="1"/>
    <col min="2" max="2" width="5.75" customWidth="1"/>
    <col min="6" max="6" width="5.875" style="98" customWidth="1"/>
    <col min="10" max="10" width="6.5" style="98" customWidth="1"/>
    <col min="14" max="14" width="6.375" style="98" customWidth="1"/>
    <col min="18" max="18" width="6.125" style="98" customWidth="1"/>
    <col min="22" max="22" width="5.625" style="98" customWidth="1"/>
    <col min="26" max="26" width="7" style="98" customWidth="1"/>
    <col min="30" max="30" width="5.625" style="98" customWidth="1"/>
  </cols>
  <sheetData>
    <row r="1" spans="1:34">
      <c r="A1" s="32"/>
      <c r="B1" s="222"/>
      <c r="C1" s="222"/>
      <c r="D1" s="222"/>
      <c r="E1" s="222"/>
      <c r="F1" s="222" t="s">
        <v>7</v>
      </c>
      <c r="G1" s="222"/>
      <c r="H1" s="222"/>
      <c r="I1" s="222"/>
      <c r="J1" s="222"/>
      <c r="K1" s="222"/>
      <c r="L1" s="222"/>
      <c r="M1" s="222"/>
      <c r="N1" s="222"/>
      <c r="O1" s="222"/>
      <c r="P1" s="222"/>
      <c r="Q1" s="222"/>
      <c r="R1" s="222"/>
      <c r="S1" s="222"/>
      <c r="T1" s="222"/>
      <c r="U1" s="222"/>
      <c r="V1" s="222"/>
      <c r="W1" s="222"/>
      <c r="X1" s="222"/>
      <c r="Y1" s="222"/>
      <c r="Z1" s="222"/>
      <c r="AA1" s="222"/>
      <c r="AB1" s="222"/>
      <c r="AC1" s="222"/>
      <c r="AD1" s="222"/>
      <c r="AE1" s="222"/>
      <c r="AF1" s="222"/>
      <c r="AG1" s="222"/>
      <c r="AH1" s="222"/>
    </row>
    <row r="2" spans="1:34">
      <c r="A2" s="222" t="s">
        <v>69</v>
      </c>
      <c r="B2" s="233" t="s">
        <v>3</v>
      </c>
      <c r="C2" s="233"/>
      <c r="D2" s="233"/>
      <c r="E2" s="233"/>
      <c r="F2" s="222" t="s">
        <v>8</v>
      </c>
      <c r="G2" s="222"/>
      <c r="H2" s="222"/>
      <c r="I2" s="222"/>
      <c r="J2" s="222" t="s">
        <v>15</v>
      </c>
      <c r="K2" s="222"/>
      <c r="L2" s="222"/>
      <c r="M2" s="222"/>
      <c r="N2" s="222" t="s">
        <v>9</v>
      </c>
      <c r="O2" s="222"/>
      <c r="P2" s="222"/>
      <c r="Q2" s="222"/>
      <c r="R2" s="222" t="s">
        <v>29</v>
      </c>
      <c r="S2" s="222"/>
      <c r="T2" s="222"/>
      <c r="U2" s="222"/>
      <c r="V2" s="222" t="s">
        <v>30</v>
      </c>
      <c r="W2" s="222"/>
      <c r="X2" s="222"/>
      <c r="Y2" s="222"/>
      <c r="Z2" s="222" t="s">
        <v>37</v>
      </c>
      <c r="AA2" s="222"/>
      <c r="AB2" s="222"/>
      <c r="AC2" s="222"/>
      <c r="AD2" s="232" t="s">
        <v>45</v>
      </c>
      <c r="AE2" s="232"/>
      <c r="AF2" s="232"/>
      <c r="AG2" s="232"/>
      <c r="AH2" s="32" t="s">
        <v>5</v>
      </c>
    </row>
    <row r="3" spans="1:34" ht="33">
      <c r="A3" s="222"/>
      <c r="B3" s="62" t="s">
        <v>66</v>
      </c>
      <c r="C3" s="63" t="s">
        <v>13</v>
      </c>
      <c r="D3" s="64" t="s">
        <v>67</v>
      </c>
      <c r="E3" s="65" t="s">
        <v>68</v>
      </c>
      <c r="F3" s="96" t="s">
        <v>66</v>
      </c>
      <c r="G3" s="63" t="s">
        <v>13</v>
      </c>
      <c r="H3" s="64" t="s">
        <v>67</v>
      </c>
      <c r="I3" s="65" t="s">
        <v>68</v>
      </c>
      <c r="J3" s="96" t="s">
        <v>66</v>
      </c>
      <c r="K3" s="63" t="s">
        <v>13</v>
      </c>
      <c r="L3" s="64" t="s">
        <v>67</v>
      </c>
      <c r="M3" s="65" t="s">
        <v>68</v>
      </c>
      <c r="N3" s="99" t="s">
        <v>66</v>
      </c>
      <c r="O3" s="59" t="s">
        <v>13</v>
      </c>
      <c r="P3" s="60" t="s">
        <v>67</v>
      </c>
      <c r="Q3" s="61" t="s">
        <v>68</v>
      </c>
      <c r="R3" s="99" t="s">
        <v>66</v>
      </c>
      <c r="S3" s="59" t="s">
        <v>13</v>
      </c>
      <c r="T3" s="60" t="s">
        <v>67</v>
      </c>
      <c r="U3" s="61" t="s">
        <v>68</v>
      </c>
      <c r="V3" s="99" t="s">
        <v>66</v>
      </c>
      <c r="W3" s="59" t="s">
        <v>13</v>
      </c>
      <c r="X3" s="60" t="s">
        <v>67</v>
      </c>
      <c r="Y3" s="61" t="s">
        <v>68</v>
      </c>
      <c r="Z3" s="99" t="s">
        <v>66</v>
      </c>
      <c r="AA3" s="59" t="s">
        <v>13</v>
      </c>
      <c r="AB3" s="60" t="s">
        <v>67</v>
      </c>
      <c r="AC3" s="61" t="s">
        <v>68</v>
      </c>
      <c r="AD3" s="99" t="s">
        <v>66</v>
      </c>
      <c r="AE3" s="59" t="s">
        <v>13</v>
      </c>
      <c r="AF3" s="60" t="s">
        <v>67</v>
      </c>
      <c r="AG3" s="61" t="s">
        <v>68</v>
      </c>
      <c r="AH3" s="32"/>
    </row>
    <row r="4" spans="1:34" s="70" customFormat="1" ht="21" customHeight="1">
      <c r="A4" s="71" t="s">
        <v>16</v>
      </c>
      <c r="B4" s="72">
        <f>C4+D4+E4</f>
        <v>768</v>
      </c>
      <c r="C4" s="73">
        <f>SUM(C5:C35)</f>
        <v>58</v>
      </c>
      <c r="D4" s="74">
        <f>SUM(D5:D35)</f>
        <v>47</v>
      </c>
      <c r="E4" s="75">
        <f>SUM(E5:E35)</f>
        <v>663</v>
      </c>
      <c r="F4" s="97">
        <f>G4+H4+I4</f>
        <v>178</v>
      </c>
      <c r="G4" s="73">
        <f>SUM(G5:G35)</f>
        <v>9</v>
      </c>
      <c r="H4" s="74">
        <f>SUM(H5:H35)</f>
        <v>4</v>
      </c>
      <c r="I4" s="75">
        <f>SUM(I5:I35)</f>
        <v>165</v>
      </c>
      <c r="J4" s="97">
        <f>K4+L4+M4</f>
        <v>276</v>
      </c>
      <c r="K4" s="73">
        <f>SUM(K5:K35)</f>
        <v>8</v>
      </c>
      <c r="L4" s="74">
        <f>SUM(L5:L35)</f>
        <v>6</v>
      </c>
      <c r="M4" s="75">
        <f>SUM(M5:M35)</f>
        <v>262</v>
      </c>
      <c r="N4" s="97">
        <f>O4+P4+Q4</f>
        <v>124</v>
      </c>
      <c r="O4" s="73">
        <f>SUM(O5:O35)</f>
        <v>11</v>
      </c>
      <c r="P4" s="74">
        <f>SUM(P5:P35)</f>
        <v>7</v>
      </c>
      <c r="Q4" s="75">
        <f>SUM(Q5:Q35)</f>
        <v>106</v>
      </c>
      <c r="R4" s="97">
        <f>S4+T4+U4</f>
        <v>110</v>
      </c>
      <c r="S4" s="73">
        <f>SUM(S5:S35)</f>
        <v>13</v>
      </c>
      <c r="T4" s="74">
        <f>SUM(T5:T35)</f>
        <v>16</v>
      </c>
      <c r="U4" s="75">
        <f>SUM(U5:U35)</f>
        <v>81</v>
      </c>
      <c r="V4" s="97">
        <f>W4+X4+Y4</f>
        <v>45</v>
      </c>
      <c r="W4" s="73">
        <f>SUM(W5:W35)</f>
        <v>5</v>
      </c>
      <c r="X4" s="74">
        <f>SUM(X5:X35)</f>
        <v>4</v>
      </c>
      <c r="Y4" s="75">
        <f>SUM(Y5:Y35)</f>
        <v>36</v>
      </c>
      <c r="Z4" s="97">
        <f>AA4+AB4+AC4</f>
        <v>31</v>
      </c>
      <c r="AA4" s="73">
        <f>SUM(AA5:AA35)</f>
        <v>12</v>
      </c>
      <c r="AB4" s="74">
        <f>SUM(AB5:AB35)</f>
        <v>9</v>
      </c>
      <c r="AC4" s="75">
        <f>SUM(AC5:AC35)</f>
        <v>10</v>
      </c>
      <c r="AD4" s="97">
        <f>AE4+AF4+AG4</f>
        <v>4</v>
      </c>
      <c r="AE4" s="73">
        <f>SUM(AE5:AE35)</f>
        <v>0</v>
      </c>
      <c r="AF4" s="74">
        <f t="shared" ref="AF4:AG4" si="0">SUM(AF5:AF35)</f>
        <v>1</v>
      </c>
      <c r="AG4" s="75">
        <f t="shared" si="0"/>
        <v>3</v>
      </c>
      <c r="AH4" s="40"/>
    </row>
    <row r="5" spans="1:34" s="114" customFormat="1">
      <c r="A5" s="109">
        <v>1</v>
      </c>
      <c r="B5" s="110">
        <f t="shared" ref="B5:B35" si="1">C5+D5+E5</f>
        <v>0</v>
      </c>
      <c r="C5" s="111">
        <f>G5+K5+O5+S5+W5+AA5+AE5</f>
        <v>0</v>
      </c>
      <c r="D5" s="112">
        <f>H5+L5+P5+T5+X5+AB5+AF5</f>
        <v>0</v>
      </c>
      <c r="E5" s="113">
        <f>I5+M5+Q5+U5+Y5+AC5+AG5</f>
        <v>0</v>
      </c>
      <c r="F5" s="110">
        <f t="shared" ref="F5:F35" si="2">G5+H5+I5</f>
        <v>0</v>
      </c>
      <c r="G5" s="77"/>
      <c r="H5" s="78"/>
      <c r="I5" s="79"/>
      <c r="J5" s="110">
        <f t="shared" ref="J5:J35" si="3">K5+L5+M5</f>
        <v>0</v>
      </c>
      <c r="K5" s="77"/>
      <c r="L5" s="78"/>
      <c r="M5" s="79"/>
      <c r="N5" s="110">
        <f t="shared" ref="N5:N35" si="4">O5+P5+Q5</f>
        <v>0</v>
      </c>
      <c r="O5" s="77"/>
      <c r="P5" s="78"/>
      <c r="Q5" s="79"/>
      <c r="R5" s="110">
        <f t="shared" ref="R5:R35" si="5">S5+T5+U5</f>
        <v>0</v>
      </c>
      <c r="S5" s="77"/>
      <c r="T5" s="78"/>
      <c r="U5" s="79"/>
      <c r="V5" s="110">
        <f t="shared" ref="V5:V35" si="6">W5+X5+Y5</f>
        <v>0</v>
      </c>
      <c r="W5" s="77"/>
      <c r="X5" s="78"/>
      <c r="Y5" s="79"/>
      <c r="Z5" s="110">
        <f t="shared" ref="Z5:Z35" si="7">AA5+AB5+AC5</f>
        <v>0</v>
      </c>
      <c r="AA5" s="77"/>
      <c r="AB5" s="78"/>
      <c r="AC5" s="79"/>
      <c r="AD5" s="110">
        <f t="shared" ref="AD5:AD34" si="8">AE5+AF5+AG5</f>
        <v>0</v>
      </c>
      <c r="AE5" s="77"/>
      <c r="AF5" s="78"/>
      <c r="AG5" s="79"/>
      <c r="AH5" s="109"/>
    </row>
    <row r="6" spans="1:34" s="114" customFormat="1">
      <c r="A6" s="109">
        <v>2</v>
      </c>
      <c r="B6" s="110">
        <f t="shared" si="1"/>
        <v>0</v>
      </c>
      <c r="C6" s="111">
        <f t="shared" ref="C6:E35" si="9">G6+K6+O6+S6+W6+AA6+AE6</f>
        <v>0</v>
      </c>
      <c r="D6" s="112">
        <f t="shared" si="9"/>
        <v>0</v>
      </c>
      <c r="E6" s="113">
        <f t="shared" si="9"/>
        <v>0</v>
      </c>
      <c r="F6" s="110">
        <f t="shared" si="2"/>
        <v>0</v>
      </c>
      <c r="G6" s="77"/>
      <c r="H6" s="78"/>
      <c r="I6" s="79"/>
      <c r="J6" s="110">
        <f t="shared" si="3"/>
        <v>0</v>
      </c>
      <c r="K6" s="77"/>
      <c r="L6" s="78"/>
      <c r="M6" s="79"/>
      <c r="N6" s="110">
        <f t="shared" si="4"/>
        <v>0</v>
      </c>
      <c r="O6" s="77"/>
      <c r="P6" s="78"/>
      <c r="Q6" s="79"/>
      <c r="R6" s="110">
        <f t="shared" si="5"/>
        <v>0</v>
      </c>
      <c r="S6" s="77"/>
      <c r="T6" s="78"/>
      <c r="U6" s="79"/>
      <c r="V6" s="110">
        <f t="shared" si="6"/>
        <v>0</v>
      </c>
      <c r="W6" s="77"/>
      <c r="X6" s="78"/>
      <c r="Y6" s="79"/>
      <c r="Z6" s="110">
        <f t="shared" si="7"/>
        <v>0</v>
      </c>
      <c r="AA6" s="77"/>
      <c r="AB6" s="78"/>
      <c r="AC6" s="79"/>
      <c r="AD6" s="110">
        <f t="shared" si="8"/>
        <v>0</v>
      </c>
      <c r="AE6" s="77"/>
      <c r="AF6" s="78"/>
      <c r="AG6" s="79"/>
      <c r="AH6" s="109"/>
    </row>
    <row r="7" spans="1:34" s="70" customFormat="1">
      <c r="A7" s="40">
        <v>3</v>
      </c>
      <c r="B7" s="66">
        <f t="shared" si="1"/>
        <v>10</v>
      </c>
      <c r="C7" s="67">
        <f t="shared" si="9"/>
        <v>1</v>
      </c>
      <c r="D7" s="68">
        <f t="shared" si="9"/>
        <v>0</v>
      </c>
      <c r="E7" s="69">
        <f t="shared" si="9"/>
        <v>9</v>
      </c>
      <c r="F7" s="66">
        <f t="shared" si="2"/>
        <v>2</v>
      </c>
      <c r="G7" s="100">
        <v>1</v>
      </c>
      <c r="H7" s="101"/>
      <c r="I7" s="102">
        <v>1</v>
      </c>
      <c r="J7" s="66">
        <f t="shared" si="3"/>
        <v>2</v>
      </c>
      <c r="K7" s="100"/>
      <c r="L7" s="101"/>
      <c r="M7" s="102">
        <v>2</v>
      </c>
      <c r="N7" s="66">
        <f t="shared" si="4"/>
        <v>2</v>
      </c>
      <c r="O7" s="100"/>
      <c r="P7" s="101"/>
      <c r="Q7" s="102">
        <v>2</v>
      </c>
      <c r="R7" s="66">
        <f t="shared" si="5"/>
        <v>2</v>
      </c>
      <c r="S7" s="100"/>
      <c r="T7" s="101"/>
      <c r="U7" s="102">
        <v>2</v>
      </c>
      <c r="V7" s="66">
        <f t="shared" si="6"/>
        <v>2</v>
      </c>
      <c r="W7" s="100"/>
      <c r="X7" s="101"/>
      <c r="Y7" s="102">
        <v>2</v>
      </c>
      <c r="Z7" s="66">
        <f t="shared" si="7"/>
        <v>0</v>
      </c>
      <c r="AA7" s="100"/>
      <c r="AB7" s="101"/>
      <c r="AC7" s="102"/>
      <c r="AD7" s="66">
        <f t="shared" si="8"/>
        <v>0</v>
      </c>
      <c r="AE7" s="100"/>
      <c r="AF7" s="101"/>
      <c r="AG7" s="102"/>
      <c r="AH7" s="40"/>
    </row>
    <row r="8" spans="1:34" s="98" customFormat="1">
      <c r="A8" s="40">
        <v>4</v>
      </c>
      <c r="B8" s="66">
        <f t="shared" si="1"/>
        <v>49</v>
      </c>
      <c r="C8" s="67">
        <f t="shared" si="9"/>
        <v>2</v>
      </c>
      <c r="D8" s="68">
        <f t="shared" si="9"/>
        <v>4</v>
      </c>
      <c r="E8" s="69">
        <f t="shared" si="9"/>
        <v>43</v>
      </c>
      <c r="F8" s="66">
        <f t="shared" si="2"/>
        <v>14</v>
      </c>
      <c r="G8" s="100">
        <v>1</v>
      </c>
      <c r="H8" s="101"/>
      <c r="I8" s="102">
        <v>13</v>
      </c>
      <c r="J8" s="66">
        <f t="shared" si="3"/>
        <v>19</v>
      </c>
      <c r="K8" s="100"/>
      <c r="L8" s="101">
        <v>1</v>
      </c>
      <c r="M8" s="102">
        <v>18</v>
      </c>
      <c r="N8" s="66">
        <f t="shared" si="4"/>
        <v>6</v>
      </c>
      <c r="O8" s="100"/>
      <c r="P8" s="101"/>
      <c r="Q8" s="102">
        <v>6</v>
      </c>
      <c r="R8" s="66">
        <f t="shared" si="5"/>
        <v>6</v>
      </c>
      <c r="S8" s="100">
        <v>1</v>
      </c>
      <c r="T8" s="101">
        <v>1</v>
      </c>
      <c r="U8" s="102">
        <v>4</v>
      </c>
      <c r="V8" s="66">
        <f t="shared" si="6"/>
        <v>3</v>
      </c>
      <c r="W8" s="100"/>
      <c r="X8" s="101">
        <v>1</v>
      </c>
      <c r="Y8" s="102">
        <v>2</v>
      </c>
      <c r="Z8" s="66">
        <f t="shared" si="7"/>
        <v>1</v>
      </c>
      <c r="AA8" s="100"/>
      <c r="AB8" s="101">
        <v>1</v>
      </c>
      <c r="AC8" s="102"/>
      <c r="AD8" s="66">
        <f t="shared" si="8"/>
        <v>0</v>
      </c>
      <c r="AE8" s="100"/>
      <c r="AF8" s="101"/>
      <c r="AG8" s="102"/>
      <c r="AH8" s="104"/>
    </row>
    <row r="9" spans="1:34" s="93" customFormat="1">
      <c r="A9" s="40">
        <v>5</v>
      </c>
      <c r="B9" s="83">
        <f t="shared" si="1"/>
        <v>53</v>
      </c>
      <c r="C9" s="84">
        <f t="shared" si="9"/>
        <v>2</v>
      </c>
      <c r="D9" s="85">
        <f t="shared" si="9"/>
        <v>2</v>
      </c>
      <c r="E9" s="86">
        <f t="shared" si="9"/>
        <v>49</v>
      </c>
      <c r="F9" s="83">
        <f t="shared" si="2"/>
        <v>6</v>
      </c>
      <c r="G9" s="89">
        <v>1</v>
      </c>
      <c r="H9" s="90"/>
      <c r="I9" s="91">
        <v>5</v>
      </c>
      <c r="J9" s="83">
        <f t="shared" si="3"/>
        <v>29</v>
      </c>
      <c r="K9" s="89">
        <v>1</v>
      </c>
      <c r="L9" s="90"/>
      <c r="M9" s="91">
        <v>28</v>
      </c>
      <c r="N9" s="83">
        <f t="shared" si="4"/>
        <v>7</v>
      </c>
      <c r="O9" s="89"/>
      <c r="P9" s="90"/>
      <c r="Q9" s="91">
        <v>7</v>
      </c>
      <c r="R9" s="83">
        <f t="shared" si="5"/>
        <v>8</v>
      </c>
      <c r="S9" s="89"/>
      <c r="T9" s="90">
        <v>2</v>
      </c>
      <c r="U9" s="91">
        <v>6</v>
      </c>
      <c r="V9" s="83">
        <f t="shared" si="6"/>
        <v>1</v>
      </c>
      <c r="W9" s="89"/>
      <c r="X9" s="90"/>
      <c r="Y9" s="91">
        <v>1</v>
      </c>
      <c r="Z9" s="83">
        <f t="shared" si="7"/>
        <v>2</v>
      </c>
      <c r="AA9" s="89"/>
      <c r="AB9" s="90"/>
      <c r="AC9" s="91">
        <v>2</v>
      </c>
      <c r="AD9" s="83">
        <f t="shared" si="8"/>
        <v>0</v>
      </c>
      <c r="AE9" s="89"/>
      <c r="AF9" s="90"/>
      <c r="AG9" s="91"/>
      <c r="AH9" s="92"/>
    </row>
    <row r="10" spans="1:34" s="87" customFormat="1">
      <c r="A10" s="40">
        <v>6</v>
      </c>
      <c r="B10" s="83">
        <f t="shared" si="1"/>
        <v>56</v>
      </c>
      <c r="C10" s="84">
        <f t="shared" si="9"/>
        <v>1</v>
      </c>
      <c r="D10" s="85">
        <f t="shared" si="9"/>
        <v>4</v>
      </c>
      <c r="E10" s="86">
        <f t="shared" si="9"/>
        <v>51</v>
      </c>
      <c r="F10" s="83">
        <f t="shared" si="2"/>
        <v>13</v>
      </c>
      <c r="G10" s="89"/>
      <c r="H10" s="90"/>
      <c r="I10" s="91">
        <v>13</v>
      </c>
      <c r="J10" s="83">
        <f t="shared" si="3"/>
        <v>26</v>
      </c>
      <c r="K10" s="89"/>
      <c r="L10" s="90">
        <v>2</v>
      </c>
      <c r="M10" s="91">
        <v>24</v>
      </c>
      <c r="N10" s="83">
        <f t="shared" si="4"/>
        <v>9</v>
      </c>
      <c r="O10" s="89">
        <v>1</v>
      </c>
      <c r="P10" s="90"/>
      <c r="Q10" s="91">
        <v>8</v>
      </c>
      <c r="R10" s="83">
        <f t="shared" si="5"/>
        <v>4</v>
      </c>
      <c r="S10" s="89"/>
      <c r="T10" s="90"/>
      <c r="U10" s="91">
        <v>4</v>
      </c>
      <c r="V10" s="83">
        <f t="shared" si="6"/>
        <v>3</v>
      </c>
      <c r="W10" s="89"/>
      <c r="X10" s="90">
        <v>1</v>
      </c>
      <c r="Y10" s="91">
        <v>2</v>
      </c>
      <c r="Z10" s="83">
        <f t="shared" si="7"/>
        <v>1</v>
      </c>
      <c r="AA10" s="89"/>
      <c r="AB10" s="90">
        <v>1</v>
      </c>
      <c r="AC10" s="91"/>
      <c r="AD10" s="83">
        <f t="shared" si="8"/>
        <v>0</v>
      </c>
      <c r="AE10" s="89"/>
      <c r="AF10" s="90"/>
      <c r="AG10" s="91"/>
      <c r="AH10" s="82"/>
    </row>
    <row r="11" spans="1:34" s="87" customFormat="1">
      <c r="A11" s="40">
        <v>7</v>
      </c>
      <c r="B11" s="83">
        <f t="shared" si="1"/>
        <v>86</v>
      </c>
      <c r="C11" s="84">
        <f t="shared" si="9"/>
        <v>9</v>
      </c>
      <c r="D11" s="85">
        <f t="shared" si="9"/>
        <v>2</v>
      </c>
      <c r="E11" s="86">
        <f t="shared" si="9"/>
        <v>75</v>
      </c>
      <c r="F11" s="83">
        <f t="shared" si="2"/>
        <v>25</v>
      </c>
      <c r="G11" s="89">
        <v>3</v>
      </c>
      <c r="H11" s="90">
        <v>2</v>
      </c>
      <c r="I11" s="91">
        <v>20</v>
      </c>
      <c r="J11" s="83">
        <f t="shared" si="3"/>
        <v>32</v>
      </c>
      <c r="K11" s="89">
        <v>1</v>
      </c>
      <c r="L11" s="90"/>
      <c r="M11" s="91">
        <v>31</v>
      </c>
      <c r="N11" s="83">
        <f t="shared" si="4"/>
        <v>10</v>
      </c>
      <c r="O11" s="89">
        <v>1</v>
      </c>
      <c r="P11" s="90"/>
      <c r="Q11" s="91">
        <v>9</v>
      </c>
      <c r="R11" s="83">
        <f t="shared" si="5"/>
        <v>13</v>
      </c>
      <c r="S11" s="89">
        <v>4</v>
      </c>
      <c r="T11" s="90"/>
      <c r="U11" s="91">
        <v>9</v>
      </c>
      <c r="V11" s="83">
        <f t="shared" si="6"/>
        <v>6</v>
      </c>
      <c r="W11" s="89"/>
      <c r="X11" s="90"/>
      <c r="Y11" s="91">
        <v>6</v>
      </c>
      <c r="Z11" s="83">
        <f t="shared" si="7"/>
        <v>0</v>
      </c>
      <c r="AA11" s="89"/>
      <c r="AB11" s="90"/>
      <c r="AC11" s="91"/>
      <c r="AD11" s="83">
        <f t="shared" si="8"/>
        <v>0</v>
      </c>
      <c r="AE11" s="89"/>
      <c r="AF11" s="90"/>
      <c r="AG11" s="91"/>
      <c r="AH11" s="82"/>
    </row>
    <row r="12" spans="1:34" s="114" customFormat="1">
      <c r="A12" s="109">
        <v>8</v>
      </c>
      <c r="B12" s="110">
        <f t="shared" si="1"/>
        <v>1</v>
      </c>
      <c r="C12" s="111">
        <f t="shared" si="9"/>
        <v>0</v>
      </c>
      <c r="D12" s="112">
        <f t="shared" si="9"/>
        <v>1</v>
      </c>
      <c r="E12" s="113">
        <f t="shared" si="9"/>
        <v>0</v>
      </c>
      <c r="F12" s="110">
        <f t="shared" si="2"/>
        <v>0</v>
      </c>
      <c r="G12" s="77"/>
      <c r="H12" s="78"/>
      <c r="I12" s="79"/>
      <c r="J12" s="110">
        <f t="shared" si="3"/>
        <v>0</v>
      </c>
      <c r="K12" s="77"/>
      <c r="L12" s="78"/>
      <c r="M12" s="79"/>
      <c r="N12" s="110">
        <f t="shared" si="4"/>
        <v>0</v>
      </c>
      <c r="O12" s="77"/>
      <c r="P12" s="78"/>
      <c r="Q12" s="79"/>
      <c r="R12" s="110">
        <f t="shared" si="5"/>
        <v>0</v>
      </c>
      <c r="S12" s="77"/>
      <c r="T12" s="78"/>
      <c r="U12" s="79"/>
      <c r="V12" s="110">
        <f t="shared" si="6"/>
        <v>0</v>
      </c>
      <c r="W12" s="77"/>
      <c r="X12" s="78"/>
      <c r="Y12" s="79"/>
      <c r="Z12" s="110">
        <f t="shared" si="7"/>
        <v>0</v>
      </c>
      <c r="AA12" s="77"/>
      <c r="AB12" s="78"/>
      <c r="AC12" s="79"/>
      <c r="AD12" s="110">
        <f t="shared" si="8"/>
        <v>1</v>
      </c>
      <c r="AE12" s="77"/>
      <c r="AF12" s="78">
        <v>1</v>
      </c>
      <c r="AG12" s="79"/>
      <c r="AH12" s="109"/>
    </row>
    <row r="13" spans="1:34" s="114" customFormat="1">
      <c r="A13" s="109">
        <v>9</v>
      </c>
      <c r="B13" s="110">
        <f t="shared" si="1"/>
        <v>0</v>
      </c>
      <c r="C13" s="111">
        <f t="shared" si="9"/>
        <v>0</v>
      </c>
      <c r="D13" s="112">
        <f t="shared" si="9"/>
        <v>0</v>
      </c>
      <c r="E13" s="113">
        <f t="shared" si="9"/>
        <v>0</v>
      </c>
      <c r="F13" s="110">
        <f t="shared" si="2"/>
        <v>0</v>
      </c>
      <c r="G13" s="77"/>
      <c r="H13" s="78"/>
      <c r="I13" s="79"/>
      <c r="J13" s="110">
        <f t="shared" si="3"/>
        <v>0</v>
      </c>
      <c r="K13" s="77"/>
      <c r="L13" s="78"/>
      <c r="M13" s="79"/>
      <c r="N13" s="110">
        <f t="shared" si="4"/>
        <v>0</v>
      </c>
      <c r="O13" s="77"/>
      <c r="P13" s="78"/>
      <c r="Q13" s="79"/>
      <c r="R13" s="110">
        <f t="shared" si="5"/>
        <v>0</v>
      </c>
      <c r="S13" s="77"/>
      <c r="T13" s="78"/>
      <c r="U13" s="79"/>
      <c r="V13" s="110">
        <f t="shared" si="6"/>
        <v>0</v>
      </c>
      <c r="W13" s="77"/>
      <c r="X13" s="78"/>
      <c r="Y13" s="79"/>
      <c r="Z13" s="110">
        <f t="shared" si="7"/>
        <v>0</v>
      </c>
      <c r="AA13" s="77"/>
      <c r="AB13" s="78"/>
      <c r="AC13" s="79"/>
      <c r="AD13" s="110">
        <f t="shared" si="8"/>
        <v>0</v>
      </c>
      <c r="AE13" s="77"/>
      <c r="AF13" s="78"/>
      <c r="AG13" s="79"/>
      <c r="AH13" s="109"/>
    </row>
    <row r="14" spans="1:34" s="70" customFormat="1">
      <c r="A14" s="40">
        <v>10</v>
      </c>
      <c r="B14" s="66">
        <f t="shared" si="1"/>
        <v>37</v>
      </c>
      <c r="C14" s="67">
        <f t="shared" si="9"/>
        <v>2</v>
      </c>
      <c r="D14" s="68">
        <f t="shared" si="9"/>
        <v>2</v>
      </c>
      <c r="E14" s="69">
        <f t="shared" si="9"/>
        <v>33</v>
      </c>
      <c r="F14" s="66">
        <f t="shared" si="2"/>
        <v>6</v>
      </c>
      <c r="G14" s="100"/>
      <c r="H14" s="101"/>
      <c r="I14" s="102">
        <v>6</v>
      </c>
      <c r="J14" s="66">
        <f t="shared" si="3"/>
        <v>12</v>
      </c>
      <c r="K14" s="100"/>
      <c r="L14" s="101"/>
      <c r="M14" s="102">
        <v>12</v>
      </c>
      <c r="N14" s="66">
        <f t="shared" si="4"/>
        <v>5</v>
      </c>
      <c r="O14" s="100"/>
      <c r="P14" s="101"/>
      <c r="Q14" s="102">
        <v>5</v>
      </c>
      <c r="R14" s="66">
        <f t="shared" si="5"/>
        <v>8</v>
      </c>
      <c r="S14" s="100">
        <v>1</v>
      </c>
      <c r="T14" s="101">
        <v>2</v>
      </c>
      <c r="U14" s="102">
        <v>5</v>
      </c>
      <c r="V14" s="66">
        <f t="shared" si="6"/>
        <v>6</v>
      </c>
      <c r="W14" s="100">
        <v>1</v>
      </c>
      <c r="X14" s="101"/>
      <c r="Y14" s="102">
        <v>5</v>
      </c>
      <c r="Z14" s="66">
        <f t="shared" si="7"/>
        <v>0</v>
      </c>
      <c r="AA14" s="100"/>
      <c r="AB14" s="101"/>
      <c r="AC14" s="102"/>
      <c r="AD14" s="66">
        <f t="shared" si="8"/>
        <v>0</v>
      </c>
      <c r="AE14" s="100"/>
      <c r="AF14" s="101"/>
      <c r="AG14" s="102"/>
      <c r="AH14" s="40"/>
    </row>
    <row r="15" spans="1:34" s="98" customFormat="1">
      <c r="A15" s="40">
        <v>11</v>
      </c>
      <c r="B15" s="66">
        <f t="shared" si="1"/>
        <v>55</v>
      </c>
      <c r="C15" s="67">
        <f t="shared" si="9"/>
        <v>5</v>
      </c>
      <c r="D15" s="68">
        <f t="shared" si="9"/>
        <v>3</v>
      </c>
      <c r="E15" s="69">
        <f t="shared" si="9"/>
        <v>47</v>
      </c>
      <c r="F15" s="66">
        <f t="shared" si="2"/>
        <v>14</v>
      </c>
      <c r="G15" s="100"/>
      <c r="H15" s="101"/>
      <c r="I15" s="102">
        <v>14</v>
      </c>
      <c r="J15" s="66">
        <f t="shared" si="3"/>
        <v>19</v>
      </c>
      <c r="K15" s="100">
        <v>1</v>
      </c>
      <c r="L15" s="101">
        <v>2</v>
      </c>
      <c r="M15" s="102">
        <v>16</v>
      </c>
      <c r="N15" s="66">
        <f t="shared" si="4"/>
        <v>6</v>
      </c>
      <c r="O15" s="100">
        <v>1</v>
      </c>
      <c r="P15" s="101"/>
      <c r="Q15" s="102">
        <v>5</v>
      </c>
      <c r="R15" s="66">
        <f t="shared" si="5"/>
        <v>11</v>
      </c>
      <c r="S15" s="100">
        <v>1</v>
      </c>
      <c r="T15" s="101"/>
      <c r="U15" s="102">
        <v>10</v>
      </c>
      <c r="V15" s="66">
        <f>W15+X15+Y15</f>
        <v>4</v>
      </c>
      <c r="W15" s="100">
        <v>2</v>
      </c>
      <c r="X15" s="101"/>
      <c r="Y15" s="102">
        <v>2</v>
      </c>
      <c r="Z15" s="66">
        <f t="shared" si="7"/>
        <v>1</v>
      </c>
      <c r="AA15" s="100"/>
      <c r="AB15" s="101">
        <v>1</v>
      </c>
      <c r="AC15" s="102"/>
      <c r="AD15" s="66">
        <f t="shared" si="8"/>
        <v>0</v>
      </c>
      <c r="AE15" s="100"/>
      <c r="AF15" s="101"/>
      <c r="AG15" s="102"/>
      <c r="AH15" s="104"/>
    </row>
    <row r="16" spans="1:34" s="93" customFormat="1">
      <c r="A16" s="40">
        <v>12</v>
      </c>
      <c r="B16" s="83">
        <f t="shared" si="1"/>
        <v>112</v>
      </c>
      <c r="C16" s="84">
        <f t="shared" si="9"/>
        <v>10</v>
      </c>
      <c r="D16" s="85">
        <f t="shared" si="9"/>
        <v>10</v>
      </c>
      <c r="E16" s="86">
        <f t="shared" si="9"/>
        <v>92</v>
      </c>
      <c r="F16" s="83">
        <f>G16+H16+I16</f>
        <v>34</v>
      </c>
      <c r="G16" s="89">
        <v>2</v>
      </c>
      <c r="H16" s="90">
        <v>1</v>
      </c>
      <c r="I16" s="91">
        <v>31</v>
      </c>
      <c r="J16" s="83">
        <f t="shared" si="3"/>
        <v>34</v>
      </c>
      <c r="K16" s="89">
        <v>1</v>
      </c>
      <c r="L16" s="90"/>
      <c r="M16" s="91">
        <v>33</v>
      </c>
      <c r="N16" s="83">
        <f t="shared" si="4"/>
        <v>18</v>
      </c>
      <c r="O16" s="89">
        <v>4</v>
      </c>
      <c r="P16" s="90">
        <v>1</v>
      </c>
      <c r="Q16" s="91">
        <v>13</v>
      </c>
      <c r="R16" s="139">
        <f>S16+T16+U16</f>
        <v>15</v>
      </c>
      <c r="S16" s="89">
        <v>1</v>
      </c>
      <c r="T16" s="90">
        <v>5</v>
      </c>
      <c r="U16" s="91">
        <v>9</v>
      </c>
      <c r="V16" s="83">
        <f t="shared" si="6"/>
        <v>7</v>
      </c>
      <c r="W16" s="89"/>
      <c r="X16" s="90">
        <v>2</v>
      </c>
      <c r="Y16" s="91">
        <v>5</v>
      </c>
      <c r="Z16" s="83">
        <f t="shared" si="7"/>
        <v>4</v>
      </c>
      <c r="AA16" s="89">
        <v>2</v>
      </c>
      <c r="AB16" s="90">
        <v>1</v>
      </c>
      <c r="AC16" s="91">
        <v>1</v>
      </c>
      <c r="AD16" s="83">
        <f t="shared" si="8"/>
        <v>0</v>
      </c>
      <c r="AE16" s="89"/>
      <c r="AF16" s="90"/>
      <c r="AG16" s="91"/>
      <c r="AH16" s="92"/>
    </row>
    <row r="17" spans="1:34" s="87" customFormat="1">
      <c r="A17" s="40">
        <v>13</v>
      </c>
      <c r="B17" s="83">
        <f t="shared" si="1"/>
        <v>119</v>
      </c>
      <c r="C17" s="84">
        <f t="shared" si="9"/>
        <v>11</v>
      </c>
      <c r="D17" s="85">
        <f t="shared" si="9"/>
        <v>10</v>
      </c>
      <c r="E17" s="86">
        <f t="shared" si="9"/>
        <v>98</v>
      </c>
      <c r="F17" s="83">
        <f t="shared" si="2"/>
        <v>32</v>
      </c>
      <c r="G17" s="89">
        <v>1</v>
      </c>
      <c r="H17" s="90">
        <v>1</v>
      </c>
      <c r="I17" s="91">
        <v>30</v>
      </c>
      <c r="J17" s="83">
        <f t="shared" si="3"/>
        <v>30</v>
      </c>
      <c r="K17" s="89">
        <v>3</v>
      </c>
      <c r="L17" s="90">
        <v>1</v>
      </c>
      <c r="M17" s="91">
        <v>26</v>
      </c>
      <c r="N17" s="83">
        <f t="shared" si="4"/>
        <v>26</v>
      </c>
      <c r="O17" s="89">
        <v>3</v>
      </c>
      <c r="P17" s="90">
        <v>3</v>
      </c>
      <c r="Q17" s="91">
        <v>20</v>
      </c>
      <c r="R17" s="83">
        <f t="shared" si="5"/>
        <v>20</v>
      </c>
      <c r="S17" s="89">
        <v>1</v>
      </c>
      <c r="T17" s="90">
        <v>3</v>
      </c>
      <c r="U17" s="91">
        <v>16</v>
      </c>
      <c r="V17" s="83">
        <f t="shared" si="6"/>
        <v>3</v>
      </c>
      <c r="W17" s="89"/>
      <c r="X17" s="90"/>
      <c r="Y17" s="91">
        <v>3</v>
      </c>
      <c r="Z17" s="83">
        <f t="shared" si="7"/>
        <v>8</v>
      </c>
      <c r="AA17" s="89">
        <v>3</v>
      </c>
      <c r="AB17" s="90">
        <v>2</v>
      </c>
      <c r="AC17" s="91">
        <v>3</v>
      </c>
      <c r="AD17" s="83">
        <f t="shared" si="8"/>
        <v>0</v>
      </c>
      <c r="AE17" s="89"/>
      <c r="AF17" s="90"/>
      <c r="AG17" s="91"/>
      <c r="AH17" s="82"/>
    </row>
    <row r="18" spans="1:34" s="87" customFormat="1">
      <c r="A18" s="40">
        <v>14</v>
      </c>
      <c r="B18" s="83">
        <f t="shared" si="1"/>
        <v>92</v>
      </c>
      <c r="C18" s="84">
        <f t="shared" si="9"/>
        <v>9</v>
      </c>
      <c r="D18" s="85">
        <f t="shared" si="9"/>
        <v>7</v>
      </c>
      <c r="E18" s="86">
        <f t="shared" si="9"/>
        <v>76</v>
      </c>
      <c r="F18" s="83">
        <f t="shared" si="2"/>
        <v>20</v>
      </c>
      <c r="G18" s="89">
        <v>0</v>
      </c>
      <c r="H18" s="90">
        <v>0</v>
      </c>
      <c r="I18" s="91">
        <v>20</v>
      </c>
      <c r="J18" s="83">
        <f t="shared" si="3"/>
        <v>28</v>
      </c>
      <c r="K18" s="89">
        <v>1</v>
      </c>
      <c r="L18" s="90"/>
      <c r="M18" s="91">
        <v>27</v>
      </c>
      <c r="N18" s="83">
        <f t="shared" si="4"/>
        <v>19</v>
      </c>
      <c r="O18" s="89">
        <v>1</v>
      </c>
      <c r="P18" s="90">
        <v>3</v>
      </c>
      <c r="Q18" s="91">
        <v>15</v>
      </c>
      <c r="R18" s="83">
        <f t="shared" si="5"/>
        <v>13</v>
      </c>
      <c r="S18" s="89">
        <v>2</v>
      </c>
      <c r="T18" s="90">
        <v>3</v>
      </c>
      <c r="U18" s="91">
        <v>8</v>
      </c>
      <c r="V18" s="83">
        <f t="shared" si="6"/>
        <v>6</v>
      </c>
      <c r="W18" s="89">
        <v>2</v>
      </c>
      <c r="X18" s="90"/>
      <c r="Y18" s="91">
        <v>4</v>
      </c>
      <c r="Z18" s="83">
        <f t="shared" si="7"/>
        <v>6</v>
      </c>
      <c r="AA18" s="89">
        <v>3</v>
      </c>
      <c r="AB18" s="90">
        <v>1</v>
      </c>
      <c r="AC18" s="91">
        <v>2</v>
      </c>
      <c r="AD18" s="83">
        <f t="shared" si="8"/>
        <v>0</v>
      </c>
      <c r="AE18" s="89"/>
      <c r="AF18" s="90"/>
      <c r="AG18" s="91"/>
      <c r="AH18" s="82"/>
    </row>
    <row r="19" spans="1:34" s="81" customFormat="1">
      <c r="A19" s="109">
        <v>15</v>
      </c>
      <c r="B19" s="110">
        <f t="shared" si="1"/>
        <v>0</v>
      </c>
      <c r="C19" s="111">
        <f t="shared" si="9"/>
        <v>0</v>
      </c>
      <c r="D19" s="112">
        <f t="shared" si="9"/>
        <v>0</v>
      </c>
      <c r="E19" s="113">
        <f t="shared" si="9"/>
        <v>0</v>
      </c>
      <c r="F19" s="110">
        <f t="shared" si="2"/>
        <v>0</v>
      </c>
      <c r="G19" s="77"/>
      <c r="H19" s="78"/>
      <c r="I19" s="79"/>
      <c r="J19" s="110">
        <f t="shared" si="3"/>
        <v>0</v>
      </c>
      <c r="K19" s="77"/>
      <c r="L19" s="78"/>
      <c r="M19" s="79"/>
      <c r="N19" s="110">
        <f t="shared" si="4"/>
        <v>0</v>
      </c>
      <c r="O19" s="77"/>
      <c r="P19" s="78"/>
      <c r="Q19" s="79"/>
      <c r="R19" s="110">
        <f t="shared" si="5"/>
        <v>0</v>
      </c>
      <c r="S19" s="77"/>
      <c r="T19" s="78"/>
      <c r="U19" s="79"/>
      <c r="V19" s="110">
        <f t="shared" si="6"/>
        <v>0</v>
      </c>
      <c r="W19" s="77"/>
      <c r="X19" s="78"/>
      <c r="Y19" s="79"/>
      <c r="Z19" s="110">
        <f t="shared" si="7"/>
        <v>0</v>
      </c>
      <c r="AA19" s="77"/>
      <c r="AB19" s="78"/>
      <c r="AC19" s="79"/>
      <c r="AD19" s="110">
        <f t="shared" si="8"/>
        <v>0</v>
      </c>
      <c r="AE19" s="77"/>
      <c r="AF19" s="78"/>
      <c r="AG19" s="79"/>
      <c r="AH19" s="80"/>
    </row>
    <row r="20" spans="1:34" s="114" customFormat="1">
      <c r="A20" s="109">
        <v>16</v>
      </c>
      <c r="B20" s="110">
        <f t="shared" si="1"/>
        <v>3</v>
      </c>
      <c r="C20" s="111">
        <f t="shared" si="9"/>
        <v>0</v>
      </c>
      <c r="D20" s="112">
        <f t="shared" si="9"/>
        <v>0</v>
      </c>
      <c r="E20" s="113">
        <f t="shared" si="9"/>
        <v>3</v>
      </c>
      <c r="F20" s="110">
        <f t="shared" si="2"/>
        <v>0</v>
      </c>
      <c r="G20" s="77"/>
      <c r="H20" s="78"/>
      <c r="I20" s="79"/>
      <c r="J20" s="110">
        <f t="shared" si="3"/>
        <v>0</v>
      </c>
      <c r="K20" s="77"/>
      <c r="L20" s="78"/>
      <c r="M20" s="79"/>
      <c r="N20" s="110">
        <f t="shared" si="4"/>
        <v>0</v>
      </c>
      <c r="O20" s="77"/>
      <c r="P20" s="78"/>
      <c r="Q20" s="79"/>
      <c r="R20" s="110">
        <f t="shared" si="5"/>
        <v>0</v>
      </c>
      <c r="S20" s="77"/>
      <c r="T20" s="78"/>
      <c r="U20" s="79"/>
      <c r="V20" s="110">
        <f t="shared" si="6"/>
        <v>0</v>
      </c>
      <c r="W20" s="77"/>
      <c r="X20" s="78"/>
      <c r="Y20" s="79"/>
      <c r="Z20" s="110">
        <f t="shared" si="7"/>
        <v>0</v>
      </c>
      <c r="AA20" s="77"/>
      <c r="AB20" s="78"/>
      <c r="AC20" s="79"/>
      <c r="AD20" s="110">
        <f t="shared" si="8"/>
        <v>3</v>
      </c>
      <c r="AE20" s="77"/>
      <c r="AF20" s="78"/>
      <c r="AG20" s="79">
        <v>3</v>
      </c>
      <c r="AH20" s="109"/>
    </row>
    <row r="21" spans="1:34" s="114" customFormat="1">
      <c r="A21" s="109">
        <v>17</v>
      </c>
      <c r="B21" s="110">
        <f t="shared" si="1"/>
        <v>0</v>
      </c>
      <c r="C21" s="111">
        <f t="shared" si="9"/>
        <v>0</v>
      </c>
      <c r="D21" s="112">
        <f t="shared" si="9"/>
        <v>0</v>
      </c>
      <c r="E21" s="113">
        <f t="shared" si="9"/>
        <v>0</v>
      </c>
      <c r="F21" s="110">
        <f t="shared" si="2"/>
        <v>0</v>
      </c>
      <c r="G21" s="77"/>
      <c r="H21" s="78"/>
      <c r="I21" s="79"/>
      <c r="J21" s="110">
        <f t="shared" si="3"/>
        <v>0</v>
      </c>
      <c r="K21" s="77"/>
      <c r="L21" s="78"/>
      <c r="M21" s="79"/>
      <c r="N21" s="110">
        <f t="shared" si="4"/>
        <v>0</v>
      </c>
      <c r="O21" s="77"/>
      <c r="P21" s="78"/>
      <c r="Q21" s="79"/>
      <c r="R21" s="110">
        <f t="shared" si="5"/>
        <v>0</v>
      </c>
      <c r="S21" s="77"/>
      <c r="T21" s="78"/>
      <c r="U21" s="79"/>
      <c r="V21" s="110">
        <f t="shared" si="6"/>
        <v>0</v>
      </c>
      <c r="W21" s="77"/>
      <c r="X21" s="78"/>
      <c r="Y21" s="79"/>
      <c r="Z21" s="110">
        <f t="shared" si="7"/>
        <v>0</v>
      </c>
      <c r="AA21" s="77"/>
      <c r="AB21" s="78"/>
      <c r="AC21" s="79"/>
      <c r="AD21" s="110">
        <f t="shared" si="8"/>
        <v>0</v>
      </c>
      <c r="AE21" s="77"/>
      <c r="AF21" s="78"/>
      <c r="AG21" s="79"/>
      <c r="AH21" s="109"/>
    </row>
    <row r="22" spans="1:34" s="98" customFormat="1">
      <c r="A22" s="40">
        <v>18</v>
      </c>
      <c r="B22" s="66">
        <f t="shared" si="1"/>
        <v>35</v>
      </c>
      <c r="C22" s="67">
        <f t="shared" si="9"/>
        <v>4</v>
      </c>
      <c r="D22" s="68">
        <f t="shared" si="9"/>
        <v>2</v>
      </c>
      <c r="E22" s="69">
        <f t="shared" si="9"/>
        <v>29</v>
      </c>
      <c r="F22" s="66">
        <f t="shared" si="2"/>
        <v>3</v>
      </c>
      <c r="G22" s="100"/>
      <c r="H22" s="101"/>
      <c r="I22" s="102">
        <v>3</v>
      </c>
      <c r="J22" s="66">
        <f t="shared" si="3"/>
        <v>9</v>
      </c>
      <c r="K22" s="100"/>
      <c r="L22" s="101"/>
      <c r="M22" s="102">
        <v>9</v>
      </c>
      <c r="N22" s="66">
        <f t="shared" si="4"/>
        <v>10</v>
      </c>
      <c r="O22" s="100"/>
      <c r="P22" s="101"/>
      <c r="Q22" s="102">
        <v>10</v>
      </c>
      <c r="R22" s="66">
        <f t="shared" si="5"/>
        <v>4</v>
      </c>
      <c r="S22" s="100">
        <v>2</v>
      </c>
      <c r="T22" s="101"/>
      <c r="U22" s="102">
        <v>2</v>
      </c>
      <c r="V22" s="66">
        <f t="shared" si="6"/>
        <v>4</v>
      </c>
      <c r="W22" s="100"/>
      <c r="X22" s="101"/>
      <c r="Y22" s="102">
        <v>4</v>
      </c>
      <c r="Z22" s="66">
        <f t="shared" si="7"/>
        <v>5</v>
      </c>
      <c r="AA22" s="100">
        <v>2</v>
      </c>
      <c r="AB22" s="101">
        <v>2</v>
      </c>
      <c r="AC22" s="102">
        <v>1</v>
      </c>
      <c r="AD22" s="66">
        <f t="shared" si="8"/>
        <v>0</v>
      </c>
      <c r="AE22" s="100"/>
      <c r="AF22" s="101"/>
      <c r="AG22" s="102"/>
      <c r="AH22" s="104"/>
    </row>
    <row r="23" spans="1:34" s="93" customFormat="1">
      <c r="A23" s="40">
        <v>19</v>
      </c>
      <c r="B23" s="83">
        <f t="shared" si="1"/>
        <v>4</v>
      </c>
      <c r="C23" s="84">
        <f t="shared" si="9"/>
        <v>0</v>
      </c>
      <c r="D23" s="85">
        <f t="shared" si="9"/>
        <v>0</v>
      </c>
      <c r="E23" s="86">
        <f t="shared" si="9"/>
        <v>4</v>
      </c>
      <c r="F23" s="83">
        <f t="shared" si="2"/>
        <v>0</v>
      </c>
      <c r="G23" s="89"/>
      <c r="H23" s="90"/>
      <c r="I23" s="91"/>
      <c r="J23" s="83">
        <f t="shared" si="3"/>
        <v>3</v>
      </c>
      <c r="K23" s="89"/>
      <c r="L23" s="90"/>
      <c r="M23" s="91">
        <v>3</v>
      </c>
      <c r="N23" s="83">
        <f t="shared" si="4"/>
        <v>1</v>
      </c>
      <c r="O23" s="89"/>
      <c r="P23" s="90"/>
      <c r="Q23" s="91">
        <v>1</v>
      </c>
      <c r="R23" s="83">
        <f t="shared" si="5"/>
        <v>0</v>
      </c>
      <c r="S23" s="89"/>
      <c r="T23" s="90"/>
      <c r="U23" s="91"/>
      <c r="V23" s="83">
        <f t="shared" si="6"/>
        <v>0</v>
      </c>
      <c r="W23" s="89"/>
      <c r="X23" s="90"/>
      <c r="Y23" s="91"/>
      <c r="Z23" s="83">
        <f t="shared" si="7"/>
        <v>0</v>
      </c>
      <c r="AA23" s="89"/>
      <c r="AB23" s="90"/>
      <c r="AC23" s="91"/>
      <c r="AD23" s="83">
        <f t="shared" si="8"/>
        <v>0</v>
      </c>
      <c r="AE23" s="89"/>
      <c r="AF23" s="90"/>
      <c r="AG23" s="91"/>
      <c r="AH23" s="92"/>
    </row>
    <row r="24" spans="1:34" s="87" customFormat="1">
      <c r="A24" s="40">
        <v>20</v>
      </c>
      <c r="B24" s="83">
        <f t="shared" si="1"/>
        <v>5</v>
      </c>
      <c r="C24" s="84">
        <f t="shared" si="9"/>
        <v>0</v>
      </c>
      <c r="D24" s="85">
        <f t="shared" si="9"/>
        <v>0</v>
      </c>
      <c r="E24" s="86">
        <f t="shared" si="9"/>
        <v>5</v>
      </c>
      <c r="F24" s="83">
        <f t="shared" si="2"/>
        <v>0</v>
      </c>
      <c r="G24" s="89"/>
      <c r="H24" s="90"/>
      <c r="I24" s="91"/>
      <c r="J24" s="83">
        <f t="shared" si="3"/>
        <v>4</v>
      </c>
      <c r="K24" s="89"/>
      <c r="L24" s="90"/>
      <c r="M24" s="91">
        <v>4</v>
      </c>
      <c r="N24" s="83">
        <f t="shared" si="4"/>
        <v>0</v>
      </c>
      <c r="O24" s="89"/>
      <c r="P24" s="90"/>
      <c r="Q24" s="91"/>
      <c r="R24" s="83">
        <f t="shared" si="5"/>
        <v>1</v>
      </c>
      <c r="S24" s="89"/>
      <c r="T24" s="90"/>
      <c r="U24" s="91">
        <v>1</v>
      </c>
      <c r="V24" s="83">
        <f t="shared" si="6"/>
        <v>0</v>
      </c>
      <c r="W24" s="89"/>
      <c r="X24" s="90"/>
      <c r="Y24" s="91"/>
      <c r="Z24" s="83">
        <f t="shared" si="7"/>
        <v>0</v>
      </c>
      <c r="AA24" s="89"/>
      <c r="AB24" s="90"/>
      <c r="AC24" s="91"/>
      <c r="AD24" s="83">
        <f t="shared" si="8"/>
        <v>0</v>
      </c>
      <c r="AE24" s="89"/>
      <c r="AF24" s="90"/>
      <c r="AG24" s="91"/>
      <c r="AH24" s="82"/>
    </row>
    <row r="25" spans="1:34" s="87" customFormat="1">
      <c r="A25" s="40">
        <v>21</v>
      </c>
      <c r="B25" s="83">
        <f t="shared" si="1"/>
        <v>0</v>
      </c>
      <c r="C25" s="84">
        <f t="shared" si="9"/>
        <v>0</v>
      </c>
      <c r="D25" s="85">
        <f t="shared" si="9"/>
        <v>0</v>
      </c>
      <c r="E25" s="86">
        <f t="shared" si="9"/>
        <v>0</v>
      </c>
      <c r="F25" s="83">
        <f t="shared" si="2"/>
        <v>0</v>
      </c>
      <c r="G25" s="89"/>
      <c r="H25" s="90"/>
      <c r="I25" s="91"/>
      <c r="J25" s="83">
        <f t="shared" si="3"/>
        <v>0</v>
      </c>
      <c r="K25" s="89"/>
      <c r="L25" s="90"/>
      <c r="M25" s="91"/>
      <c r="N25" s="83">
        <f t="shared" si="4"/>
        <v>0</v>
      </c>
      <c r="O25" s="89"/>
      <c r="P25" s="90"/>
      <c r="Q25" s="91"/>
      <c r="R25" s="83">
        <f t="shared" si="5"/>
        <v>0</v>
      </c>
      <c r="S25" s="89"/>
      <c r="T25" s="90"/>
      <c r="U25" s="91"/>
      <c r="V25" s="83">
        <f t="shared" si="6"/>
        <v>0</v>
      </c>
      <c r="W25" s="89"/>
      <c r="X25" s="90"/>
      <c r="Y25" s="91"/>
      <c r="Z25" s="83">
        <f t="shared" si="7"/>
        <v>0</v>
      </c>
      <c r="AA25" s="89"/>
      <c r="AB25" s="90"/>
      <c r="AC25" s="91"/>
      <c r="AD25" s="83">
        <f t="shared" si="8"/>
        <v>0</v>
      </c>
      <c r="AE25" s="89"/>
      <c r="AF25" s="90"/>
      <c r="AG25" s="91"/>
      <c r="AH25" s="82"/>
    </row>
    <row r="26" spans="1:34" s="114" customFormat="1">
      <c r="A26" s="109">
        <v>22</v>
      </c>
      <c r="B26" s="110">
        <f t="shared" si="1"/>
        <v>0</v>
      </c>
      <c r="C26" s="111">
        <f t="shared" si="9"/>
        <v>0</v>
      </c>
      <c r="D26" s="112">
        <f t="shared" si="9"/>
        <v>0</v>
      </c>
      <c r="E26" s="113">
        <f t="shared" si="9"/>
        <v>0</v>
      </c>
      <c r="F26" s="110">
        <f t="shared" si="2"/>
        <v>0</v>
      </c>
      <c r="G26" s="77"/>
      <c r="H26" s="78"/>
      <c r="I26" s="79"/>
      <c r="J26" s="110">
        <f t="shared" si="3"/>
        <v>0</v>
      </c>
      <c r="K26" s="77"/>
      <c r="L26" s="78"/>
      <c r="M26" s="79"/>
      <c r="N26" s="110">
        <f t="shared" si="4"/>
        <v>0</v>
      </c>
      <c r="O26" s="77"/>
      <c r="P26" s="78"/>
      <c r="Q26" s="79"/>
      <c r="R26" s="110">
        <f t="shared" si="5"/>
        <v>0</v>
      </c>
      <c r="S26" s="77"/>
      <c r="T26" s="78"/>
      <c r="U26" s="79"/>
      <c r="V26" s="110">
        <f t="shared" si="6"/>
        <v>0</v>
      </c>
      <c r="W26" s="77"/>
      <c r="X26" s="78"/>
      <c r="Y26" s="79"/>
      <c r="Z26" s="110">
        <f t="shared" si="7"/>
        <v>0</v>
      </c>
      <c r="AA26" s="77"/>
      <c r="AB26" s="78"/>
      <c r="AC26" s="79"/>
      <c r="AD26" s="110">
        <f t="shared" si="8"/>
        <v>0</v>
      </c>
      <c r="AE26" s="77"/>
      <c r="AF26" s="78"/>
      <c r="AG26" s="79"/>
      <c r="AH26" s="109"/>
    </row>
    <row r="27" spans="1:34" s="114" customFormat="1">
      <c r="A27" s="109">
        <v>23</v>
      </c>
      <c r="B27" s="110">
        <f t="shared" si="1"/>
        <v>0</v>
      </c>
      <c r="C27" s="111">
        <f t="shared" si="9"/>
        <v>0</v>
      </c>
      <c r="D27" s="112">
        <f t="shared" si="9"/>
        <v>0</v>
      </c>
      <c r="E27" s="113">
        <f t="shared" si="9"/>
        <v>0</v>
      </c>
      <c r="F27" s="110">
        <f t="shared" si="2"/>
        <v>0</v>
      </c>
      <c r="G27" s="77"/>
      <c r="H27" s="78"/>
      <c r="I27" s="79"/>
      <c r="J27" s="110">
        <f t="shared" si="3"/>
        <v>0</v>
      </c>
      <c r="K27" s="77"/>
      <c r="L27" s="78"/>
      <c r="M27" s="79"/>
      <c r="N27" s="110">
        <f t="shared" si="4"/>
        <v>0</v>
      </c>
      <c r="O27" s="77"/>
      <c r="P27" s="78"/>
      <c r="Q27" s="79"/>
      <c r="R27" s="110">
        <f t="shared" si="5"/>
        <v>0</v>
      </c>
      <c r="S27" s="77"/>
      <c r="T27" s="78"/>
      <c r="U27" s="79"/>
      <c r="V27" s="110">
        <f t="shared" si="6"/>
        <v>0</v>
      </c>
      <c r="W27" s="77"/>
      <c r="X27" s="78"/>
      <c r="Y27" s="79"/>
      <c r="Z27" s="110">
        <f t="shared" si="7"/>
        <v>0</v>
      </c>
      <c r="AA27" s="77"/>
      <c r="AB27" s="78"/>
      <c r="AC27" s="79"/>
      <c r="AD27" s="110">
        <f t="shared" si="8"/>
        <v>0</v>
      </c>
      <c r="AE27" s="77"/>
      <c r="AF27" s="78"/>
      <c r="AG27" s="79"/>
      <c r="AH27" s="109"/>
    </row>
    <row r="28" spans="1:34" s="70" customFormat="1">
      <c r="A28" s="40">
        <v>24</v>
      </c>
      <c r="B28" s="66">
        <f t="shared" si="1"/>
        <v>6</v>
      </c>
      <c r="C28" s="67">
        <f t="shared" si="9"/>
        <v>0</v>
      </c>
      <c r="D28" s="68">
        <f t="shared" si="9"/>
        <v>0</v>
      </c>
      <c r="E28" s="69">
        <f t="shared" si="9"/>
        <v>6</v>
      </c>
      <c r="F28" s="66">
        <f t="shared" si="2"/>
        <v>0</v>
      </c>
      <c r="G28" s="100"/>
      <c r="H28" s="101"/>
      <c r="I28" s="102"/>
      <c r="J28" s="66">
        <f t="shared" si="3"/>
        <v>5</v>
      </c>
      <c r="K28" s="100"/>
      <c r="L28" s="101"/>
      <c r="M28" s="102">
        <v>5</v>
      </c>
      <c r="N28" s="66">
        <f t="shared" si="4"/>
        <v>1</v>
      </c>
      <c r="O28" s="100"/>
      <c r="P28" s="101"/>
      <c r="Q28" s="102">
        <v>1</v>
      </c>
      <c r="R28" s="66">
        <f t="shared" si="5"/>
        <v>0</v>
      </c>
      <c r="S28" s="100"/>
      <c r="T28" s="101"/>
      <c r="U28" s="102"/>
      <c r="V28" s="66">
        <f t="shared" si="6"/>
        <v>0</v>
      </c>
      <c r="W28" s="100"/>
      <c r="X28" s="101"/>
      <c r="Y28" s="102"/>
      <c r="Z28" s="66">
        <f t="shared" si="7"/>
        <v>0</v>
      </c>
      <c r="AA28" s="100"/>
      <c r="AB28" s="101"/>
      <c r="AC28" s="102"/>
      <c r="AD28" s="66">
        <f t="shared" si="8"/>
        <v>0</v>
      </c>
      <c r="AE28" s="100"/>
      <c r="AF28" s="101"/>
      <c r="AG28" s="102"/>
      <c r="AH28" s="40"/>
    </row>
    <row r="29" spans="1:34" s="98" customFormat="1">
      <c r="A29" s="40">
        <v>25</v>
      </c>
      <c r="B29" s="66">
        <f t="shared" si="1"/>
        <v>2</v>
      </c>
      <c r="C29" s="67">
        <f t="shared" si="9"/>
        <v>0</v>
      </c>
      <c r="D29" s="68">
        <f t="shared" si="9"/>
        <v>0</v>
      </c>
      <c r="E29" s="69">
        <f t="shared" si="9"/>
        <v>2</v>
      </c>
      <c r="F29" s="66">
        <f t="shared" si="2"/>
        <v>0</v>
      </c>
      <c r="G29" s="100"/>
      <c r="H29" s="101"/>
      <c r="I29" s="102"/>
      <c r="J29" s="66">
        <f t="shared" si="3"/>
        <v>0</v>
      </c>
      <c r="K29" s="100"/>
      <c r="L29" s="101"/>
      <c r="M29" s="102"/>
      <c r="N29" s="66">
        <f t="shared" si="4"/>
        <v>2</v>
      </c>
      <c r="O29" s="100"/>
      <c r="P29" s="101"/>
      <c r="Q29" s="102">
        <v>2</v>
      </c>
      <c r="R29" s="66">
        <f t="shared" si="5"/>
        <v>0</v>
      </c>
      <c r="S29" s="100"/>
      <c r="T29" s="101"/>
      <c r="U29" s="102"/>
      <c r="V29" s="66">
        <f t="shared" si="6"/>
        <v>0</v>
      </c>
      <c r="W29" s="100"/>
      <c r="X29" s="101"/>
      <c r="Y29" s="102"/>
      <c r="Z29" s="66">
        <f t="shared" si="7"/>
        <v>0</v>
      </c>
      <c r="AA29" s="100"/>
      <c r="AB29" s="101"/>
      <c r="AC29" s="102"/>
      <c r="AD29" s="66">
        <f t="shared" si="8"/>
        <v>0</v>
      </c>
      <c r="AE29" s="100"/>
      <c r="AF29" s="101"/>
      <c r="AG29" s="102"/>
      <c r="AH29" s="104"/>
    </row>
    <row r="30" spans="1:34" s="93" customFormat="1">
      <c r="A30" s="40">
        <v>26</v>
      </c>
      <c r="B30" s="83">
        <f t="shared" si="1"/>
        <v>7</v>
      </c>
      <c r="C30" s="84">
        <f t="shared" si="9"/>
        <v>0</v>
      </c>
      <c r="D30" s="85">
        <f t="shared" si="9"/>
        <v>0</v>
      </c>
      <c r="E30" s="86">
        <f t="shared" si="9"/>
        <v>7</v>
      </c>
      <c r="F30" s="83">
        <f t="shared" si="2"/>
        <v>2</v>
      </c>
      <c r="G30" s="89"/>
      <c r="H30" s="90"/>
      <c r="I30" s="91">
        <v>2</v>
      </c>
      <c r="J30" s="83">
        <f t="shared" si="3"/>
        <v>3</v>
      </c>
      <c r="K30" s="89"/>
      <c r="L30" s="90"/>
      <c r="M30" s="91">
        <v>3</v>
      </c>
      <c r="N30" s="83">
        <f t="shared" si="4"/>
        <v>0</v>
      </c>
      <c r="O30" s="89"/>
      <c r="P30" s="90"/>
      <c r="Q30" s="91"/>
      <c r="R30" s="83">
        <f t="shared" si="5"/>
        <v>2</v>
      </c>
      <c r="S30" s="89"/>
      <c r="T30" s="90"/>
      <c r="U30" s="91">
        <v>2</v>
      </c>
      <c r="V30" s="83">
        <f t="shared" si="6"/>
        <v>0</v>
      </c>
      <c r="W30" s="89"/>
      <c r="X30" s="90"/>
      <c r="Y30" s="91"/>
      <c r="Z30" s="83">
        <f t="shared" si="7"/>
        <v>0</v>
      </c>
      <c r="AA30" s="89"/>
      <c r="AB30" s="90"/>
      <c r="AC30" s="91"/>
      <c r="AD30" s="83">
        <f t="shared" si="8"/>
        <v>0</v>
      </c>
      <c r="AE30" s="89"/>
      <c r="AF30" s="90"/>
      <c r="AG30" s="91"/>
      <c r="AH30" s="92"/>
    </row>
    <row r="31" spans="1:34" s="87" customFormat="1">
      <c r="A31" s="40">
        <v>27</v>
      </c>
      <c r="B31" s="83">
        <f t="shared" si="1"/>
        <v>7</v>
      </c>
      <c r="C31" s="84">
        <f t="shared" si="9"/>
        <v>1</v>
      </c>
      <c r="D31" s="85">
        <f t="shared" si="9"/>
        <v>0</v>
      </c>
      <c r="E31" s="86">
        <f t="shared" si="9"/>
        <v>6</v>
      </c>
      <c r="F31" s="83">
        <f t="shared" si="2"/>
        <v>0</v>
      </c>
      <c r="G31" s="89"/>
      <c r="H31" s="90"/>
      <c r="I31" s="91"/>
      <c r="J31" s="83">
        <f t="shared" si="3"/>
        <v>2</v>
      </c>
      <c r="K31" s="89"/>
      <c r="L31" s="90"/>
      <c r="M31" s="91">
        <v>2</v>
      </c>
      <c r="N31" s="83">
        <f t="shared" si="4"/>
        <v>0</v>
      </c>
      <c r="O31" s="89"/>
      <c r="P31" s="90"/>
      <c r="Q31" s="91"/>
      <c r="R31" s="83">
        <f t="shared" si="5"/>
        <v>3</v>
      </c>
      <c r="S31" s="89"/>
      <c r="T31" s="90"/>
      <c r="U31" s="91">
        <v>3</v>
      </c>
      <c r="V31" s="83">
        <f t="shared" si="6"/>
        <v>0</v>
      </c>
      <c r="W31" s="89"/>
      <c r="X31" s="90"/>
      <c r="Y31" s="91"/>
      <c r="Z31" s="83">
        <f t="shared" si="7"/>
        <v>2</v>
      </c>
      <c r="AA31" s="89">
        <v>1</v>
      </c>
      <c r="AB31" s="90"/>
      <c r="AC31" s="91">
        <v>1</v>
      </c>
      <c r="AD31" s="83">
        <f t="shared" si="8"/>
        <v>0</v>
      </c>
      <c r="AE31" s="89"/>
      <c r="AF31" s="90"/>
      <c r="AG31" s="91"/>
      <c r="AH31" s="82"/>
    </row>
    <row r="32" spans="1:34" s="87" customFormat="1">
      <c r="A32" s="40">
        <v>28</v>
      </c>
      <c r="B32" s="83">
        <f t="shared" si="1"/>
        <v>2</v>
      </c>
      <c r="C32" s="84">
        <f t="shared" si="9"/>
        <v>0</v>
      </c>
      <c r="D32" s="85">
        <f t="shared" si="9"/>
        <v>0</v>
      </c>
      <c r="E32" s="86">
        <f t="shared" si="9"/>
        <v>2</v>
      </c>
      <c r="F32" s="83">
        <f t="shared" si="2"/>
        <v>0</v>
      </c>
      <c r="G32" s="89"/>
      <c r="H32" s="90"/>
      <c r="I32" s="91"/>
      <c r="J32" s="83">
        <f t="shared" si="3"/>
        <v>1</v>
      </c>
      <c r="K32" s="89"/>
      <c r="L32" s="90"/>
      <c r="M32" s="91">
        <v>1</v>
      </c>
      <c r="N32" s="83">
        <f t="shared" si="4"/>
        <v>1</v>
      </c>
      <c r="O32" s="89"/>
      <c r="P32" s="90"/>
      <c r="Q32" s="91">
        <v>1</v>
      </c>
      <c r="R32" s="83">
        <f t="shared" si="5"/>
        <v>0</v>
      </c>
      <c r="S32" s="89"/>
      <c r="T32" s="90"/>
      <c r="U32" s="91"/>
      <c r="V32" s="83">
        <f t="shared" si="6"/>
        <v>0</v>
      </c>
      <c r="W32" s="89"/>
      <c r="X32" s="90"/>
      <c r="Y32" s="91"/>
      <c r="Z32" s="83">
        <f t="shared" si="7"/>
        <v>0</v>
      </c>
      <c r="AA32" s="89"/>
      <c r="AB32" s="90"/>
      <c r="AC32" s="91"/>
      <c r="AD32" s="83">
        <f t="shared" si="8"/>
        <v>0</v>
      </c>
      <c r="AE32" s="89"/>
      <c r="AF32" s="90"/>
      <c r="AG32" s="91"/>
      <c r="AH32" s="82"/>
    </row>
    <row r="33" spans="1:34" s="114" customFormat="1">
      <c r="A33" s="109">
        <v>29</v>
      </c>
      <c r="B33" s="110">
        <f t="shared" si="1"/>
        <v>0</v>
      </c>
      <c r="C33" s="111">
        <f t="shared" si="9"/>
        <v>0</v>
      </c>
      <c r="D33" s="112">
        <f t="shared" si="9"/>
        <v>0</v>
      </c>
      <c r="E33" s="113">
        <f t="shared" si="9"/>
        <v>0</v>
      </c>
      <c r="F33" s="110">
        <f t="shared" si="2"/>
        <v>0</v>
      </c>
      <c r="G33" s="77"/>
      <c r="H33" s="78"/>
      <c r="I33" s="79"/>
      <c r="J33" s="110">
        <f t="shared" si="3"/>
        <v>0</v>
      </c>
      <c r="K33" s="77"/>
      <c r="L33" s="78"/>
      <c r="M33" s="79"/>
      <c r="N33" s="110">
        <f t="shared" si="4"/>
        <v>0</v>
      </c>
      <c r="O33" s="77"/>
      <c r="P33" s="78"/>
      <c r="Q33" s="79"/>
      <c r="R33" s="110">
        <f t="shared" si="5"/>
        <v>0</v>
      </c>
      <c r="S33" s="77"/>
      <c r="T33" s="78"/>
      <c r="U33" s="79"/>
      <c r="V33" s="110">
        <f t="shared" si="6"/>
        <v>0</v>
      </c>
      <c r="W33" s="77"/>
      <c r="X33" s="78"/>
      <c r="Y33" s="79"/>
      <c r="Z33" s="110">
        <f t="shared" si="7"/>
        <v>0</v>
      </c>
      <c r="AA33" s="77"/>
      <c r="AB33" s="78"/>
      <c r="AC33" s="79"/>
      <c r="AD33" s="110">
        <f t="shared" si="8"/>
        <v>0</v>
      </c>
      <c r="AE33" s="77"/>
      <c r="AF33" s="78"/>
      <c r="AG33" s="79"/>
      <c r="AH33" s="109"/>
    </row>
    <row r="34" spans="1:34" s="114" customFormat="1">
      <c r="A34" s="109">
        <v>30</v>
      </c>
      <c r="B34" s="110">
        <f t="shared" si="1"/>
        <v>0</v>
      </c>
      <c r="C34" s="111">
        <f t="shared" si="9"/>
        <v>0</v>
      </c>
      <c r="D34" s="112">
        <f t="shared" si="9"/>
        <v>0</v>
      </c>
      <c r="E34" s="113">
        <f t="shared" si="9"/>
        <v>0</v>
      </c>
      <c r="F34" s="110">
        <f t="shared" si="2"/>
        <v>0</v>
      </c>
      <c r="G34" s="77"/>
      <c r="H34" s="78"/>
      <c r="I34" s="79"/>
      <c r="J34" s="110">
        <f t="shared" si="3"/>
        <v>0</v>
      </c>
      <c r="K34" s="77"/>
      <c r="L34" s="78"/>
      <c r="M34" s="79"/>
      <c r="N34" s="110">
        <f t="shared" si="4"/>
        <v>0</v>
      </c>
      <c r="O34" s="77"/>
      <c r="P34" s="78"/>
      <c r="Q34" s="79"/>
      <c r="R34" s="110">
        <f>S34+T34+U34</f>
        <v>0</v>
      </c>
      <c r="S34" s="77"/>
      <c r="T34" s="78"/>
      <c r="U34" s="79"/>
      <c r="V34" s="110">
        <f>W34+X34+Y34</f>
        <v>0</v>
      </c>
      <c r="W34" s="77"/>
      <c r="X34" s="78"/>
      <c r="Y34" s="79"/>
      <c r="Z34" s="110">
        <f t="shared" si="7"/>
        <v>0</v>
      </c>
      <c r="AA34" s="77"/>
      <c r="AB34" s="78"/>
      <c r="AC34" s="79"/>
      <c r="AD34" s="110">
        <f t="shared" si="8"/>
        <v>0</v>
      </c>
      <c r="AE34" s="77"/>
      <c r="AF34" s="78"/>
      <c r="AG34" s="79"/>
      <c r="AH34" s="109"/>
    </row>
    <row r="35" spans="1:34" s="70" customFormat="1">
      <c r="A35" s="40">
        <v>31</v>
      </c>
      <c r="B35" s="66">
        <f t="shared" si="1"/>
        <v>27</v>
      </c>
      <c r="C35" s="67">
        <f t="shared" si="9"/>
        <v>1</v>
      </c>
      <c r="D35" s="68">
        <f t="shared" si="9"/>
        <v>0</v>
      </c>
      <c r="E35" s="69">
        <f t="shared" si="9"/>
        <v>26</v>
      </c>
      <c r="F35" s="66">
        <f t="shared" si="2"/>
        <v>7</v>
      </c>
      <c r="G35" s="100"/>
      <c r="H35" s="101"/>
      <c r="I35" s="102">
        <v>7</v>
      </c>
      <c r="J35" s="66">
        <f t="shared" si="3"/>
        <v>18</v>
      </c>
      <c r="K35" s="100"/>
      <c r="L35" s="101"/>
      <c r="M35" s="102">
        <v>18</v>
      </c>
      <c r="N35" s="66">
        <f t="shared" si="4"/>
        <v>1</v>
      </c>
      <c r="O35" s="100"/>
      <c r="P35" s="101"/>
      <c r="Q35" s="102">
        <v>1</v>
      </c>
      <c r="R35" s="66">
        <f t="shared" si="5"/>
        <v>0</v>
      </c>
      <c r="S35" s="100"/>
      <c r="T35" s="101"/>
      <c r="U35" s="102"/>
      <c r="V35" s="66">
        <f t="shared" si="6"/>
        <v>0</v>
      </c>
      <c r="W35" s="100"/>
      <c r="X35" s="101"/>
      <c r="Y35" s="102"/>
      <c r="Z35" s="66">
        <f t="shared" si="7"/>
        <v>1</v>
      </c>
      <c r="AA35" s="100">
        <v>1</v>
      </c>
      <c r="AB35" s="101"/>
      <c r="AC35" s="102"/>
      <c r="AD35" s="66">
        <f>AE35+AF35+AG35</f>
        <v>0</v>
      </c>
      <c r="AE35" s="100"/>
      <c r="AF35" s="101"/>
      <c r="AG35" s="102"/>
      <c r="AH35" s="40"/>
    </row>
    <row r="36" spans="1:34">
      <c r="W36" s="58"/>
    </row>
    <row r="37" spans="1:34">
      <c r="W37" s="58"/>
    </row>
  </sheetData>
  <mergeCells count="11">
    <mergeCell ref="AD2:AG2"/>
    <mergeCell ref="B1:E1"/>
    <mergeCell ref="F1:AH1"/>
    <mergeCell ref="A2:A3"/>
    <mergeCell ref="B2:E2"/>
    <mergeCell ref="F2:I2"/>
    <mergeCell ref="J2:M2"/>
    <mergeCell ref="N2:Q2"/>
    <mergeCell ref="R2:U2"/>
    <mergeCell ref="V2:Y2"/>
    <mergeCell ref="Z2:AC2"/>
  </mergeCells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6"/>
  <sheetViews>
    <sheetView zoomScaleNormal="100" workbookViewId="0">
      <pane xSplit="5" ySplit="3" topLeftCell="G4" activePane="bottomRight" state="frozen"/>
      <selection activeCell="C8" sqref="C8"/>
      <selection pane="topRight" activeCell="C8" sqref="C8"/>
      <selection pane="bottomLeft" activeCell="C8" sqref="C8"/>
      <selection pane="bottomRight" activeCell="C8" sqref="C8"/>
    </sheetView>
  </sheetViews>
  <sheetFormatPr defaultRowHeight="16.5"/>
  <cols>
    <col min="1" max="1" width="5.625" customWidth="1"/>
    <col min="2" max="2" width="5.75" customWidth="1"/>
    <col min="6" max="6" width="5.875" style="98" customWidth="1"/>
    <col min="10" max="10" width="6.5" style="70" customWidth="1"/>
    <col min="14" max="14" width="6.375" style="70" customWidth="1"/>
    <col min="18" max="18" width="6.125" style="70" customWidth="1"/>
    <col min="22" max="22" width="5.625" style="70" customWidth="1"/>
    <col min="26" max="26" width="7" style="70" customWidth="1"/>
    <col min="30" max="30" width="5.625" style="70" customWidth="1"/>
  </cols>
  <sheetData>
    <row r="1" spans="1:34">
      <c r="A1" s="32"/>
      <c r="B1" s="222"/>
      <c r="C1" s="222"/>
      <c r="D1" s="222"/>
      <c r="E1" s="222"/>
      <c r="F1" s="222" t="s">
        <v>7</v>
      </c>
      <c r="G1" s="222"/>
      <c r="H1" s="222"/>
      <c r="I1" s="222"/>
      <c r="J1" s="221"/>
      <c r="K1" s="222"/>
      <c r="L1" s="222"/>
      <c r="M1" s="222"/>
      <c r="N1" s="221"/>
      <c r="O1" s="222"/>
      <c r="P1" s="222"/>
      <c r="Q1" s="222"/>
      <c r="R1" s="221"/>
      <c r="S1" s="222"/>
      <c r="T1" s="222"/>
      <c r="U1" s="222"/>
      <c r="V1" s="221"/>
      <c r="W1" s="222"/>
      <c r="X1" s="222"/>
      <c r="Y1" s="222"/>
      <c r="Z1" s="221"/>
      <c r="AA1" s="222"/>
      <c r="AB1" s="222"/>
      <c r="AC1" s="222"/>
      <c r="AD1" s="221"/>
      <c r="AE1" s="222"/>
      <c r="AF1" s="222"/>
      <c r="AG1" s="222"/>
      <c r="AH1" s="222"/>
    </row>
    <row r="2" spans="1:34">
      <c r="A2" s="222" t="s">
        <v>69</v>
      </c>
      <c r="B2" s="233" t="s">
        <v>3</v>
      </c>
      <c r="C2" s="233"/>
      <c r="D2" s="233"/>
      <c r="E2" s="233"/>
      <c r="F2" s="221" t="s">
        <v>72</v>
      </c>
      <c r="G2" s="221"/>
      <c r="H2" s="221"/>
      <c r="I2" s="221"/>
      <c r="J2" s="221" t="s">
        <v>15</v>
      </c>
      <c r="K2" s="222"/>
      <c r="L2" s="222"/>
      <c r="M2" s="222"/>
      <c r="N2" s="221" t="s">
        <v>9</v>
      </c>
      <c r="O2" s="222"/>
      <c r="P2" s="222"/>
      <c r="Q2" s="222"/>
      <c r="R2" s="221" t="s">
        <v>29</v>
      </c>
      <c r="S2" s="222"/>
      <c r="T2" s="222"/>
      <c r="U2" s="222"/>
      <c r="V2" s="221" t="s">
        <v>30</v>
      </c>
      <c r="W2" s="222"/>
      <c r="X2" s="222"/>
      <c r="Y2" s="222"/>
      <c r="Z2" s="221" t="s">
        <v>37</v>
      </c>
      <c r="AA2" s="222"/>
      <c r="AB2" s="222"/>
      <c r="AC2" s="222"/>
      <c r="AD2" s="234" t="s">
        <v>45</v>
      </c>
      <c r="AE2" s="232"/>
      <c r="AF2" s="232"/>
      <c r="AG2" s="232"/>
      <c r="AH2" s="32" t="s">
        <v>5</v>
      </c>
    </row>
    <row r="3" spans="1:34" ht="33">
      <c r="A3" s="222"/>
      <c r="B3" s="62" t="s">
        <v>66</v>
      </c>
      <c r="C3" s="63" t="s">
        <v>13</v>
      </c>
      <c r="D3" s="64" t="s">
        <v>67</v>
      </c>
      <c r="E3" s="65" t="s">
        <v>68</v>
      </c>
      <c r="F3" s="96" t="s">
        <v>66</v>
      </c>
      <c r="G3" s="63" t="s">
        <v>13</v>
      </c>
      <c r="H3" s="64" t="s">
        <v>67</v>
      </c>
      <c r="I3" s="65" t="s">
        <v>68</v>
      </c>
      <c r="J3" s="105" t="s">
        <v>66</v>
      </c>
      <c r="K3" s="63" t="s">
        <v>13</v>
      </c>
      <c r="L3" s="64" t="s">
        <v>67</v>
      </c>
      <c r="M3" s="65" t="s">
        <v>68</v>
      </c>
      <c r="N3" s="106" t="s">
        <v>66</v>
      </c>
      <c r="O3" s="59" t="s">
        <v>13</v>
      </c>
      <c r="P3" s="60" t="s">
        <v>67</v>
      </c>
      <c r="Q3" s="61" t="s">
        <v>68</v>
      </c>
      <c r="R3" s="106" t="s">
        <v>66</v>
      </c>
      <c r="S3" s="59" t="s">
        <v>13</v>
      </c>
      <c r="T3" s="60" t="s">
        <v>67</v>
      </c>
      <c r="U3" s="61" t="s">
        <v>68</v>
      </c>
      <c r="V3" s="106" t="s">
        <v>66</v>
      </c>
      <c r="W3" s="59" t="s">
        <v>13</v>
      </c>
      <c r="X3" s="60" t="s">
        <v>67</v>
      </c>
      <c r="Y3" s="61" t="s">
        <v>68</v>
      </c>
      <c r="Z3" s="106" t="s">
        <v>66</v>
      </c>
      <c r="AA3" s="59" t="s">
        <v>13</v>
      </c>
      <c r="AB3" s="60" t="s">
        <v>67</v>
      </c>
      <c r="AC3" s="61" t="s">
        <v>68</v>
      </c>
      <c r="AD3" s="106" t="s">
        <v>66</v>
      </c>
      <c r="AE3" s="59" t="s">
        <v>13</v>
      </c>
      <c r="AF3" s="60" t="s">
        <v>67</v>
      </c>
      <c r="AG3" s="61" t="s">
        <v>68</v>
      </c>
      <c r="AH3" s="32"/>
    </row>
    <row r="4" spans="1:34" s="70" customFormat="1" ht="21" customHeight="1">
      <c r="A4" s="71" t="s">
        <v>16</v>
      </c>
      <c r="B4" s="72">
        <f>C4+D4+E4</f>
        <v>161</v>
      </c>
      <c r="C4" s="73">
        <f>SUM(C5:C34)</f>
        <v>12</v>
      </c>
      <c r="D4" s="74">
        <f>SUM(D5:D34)</f>
        <v>6</v>
      </c>
      <c r="E4" s="75">
        <f>SUM(E5:E34)</f>
        <v>143</v>
      </c>
      <c r="F4" s="72">
        <f>G4+H4+I4</f>
        <v>13</v>
      </c>
      <c r="G4" s="73">
        <f>SUM(G5:G34)</f>
        <v>0</v>
      </c>
      <c r="H4" s="74">
        <f>SUM(H5:H34)</f>
        <v>0</v>
      </c>
      <c r="I4" s="75">
        <f>SUM(I5:I34)</f>
        <v>13</v>
      </c>
      <c r="J4" s="72">
        <f>K4+L4+M4</f>
        <v>74</v>
      </c>
      <c r="K4" s="73">
        <f>SUM(K5:K34)</f>
        <v>0</v>
      </c>
      <c r="L4" s="74">
        <f>SUM(L5:L34)</f>
        <v>0</v>
      </c>
      <c r="M4" s="75">
        <f>SUM(M5:M34)</f>
        <v>74</v>
      </c>
      <c r="N4" s="72">
        <f>O4+P4+Q4</f>
        <v>18</v>
      </c>
      <c r="O4" s="73">
        <f>SUM(O5:O34)</f>
        <v>0</v>
      </c>
      <c r="P4" s="74">
        <f>SUM(P5:P34)</f>
        <v>0</v>
      </c>
      <c r="Q4" s="75">
        <f>SUM(Q5:Q34)</f>
        <v>18</v>
      </c>
      <c r="R4" s="72">
        <f>S4+T4+U4</f>
        <v>29</v>
      </c>
      <c r="S4" s="73">
        <f>SUM(S5:S34)</f>
        <v>4</v>
      </c>
      <c r="T4" s="74">
        <f>SUM(T5:T34)</f>
        <v>0</v>
      </c>
      <c r="U4" s="75">
        <f>SUM(U5:U34)</f>
        <v>25</v>
      </c>
      <c r="V4" s="72">
        <f>W4+X4+Y4</f>
        <v>0</v>
      </c>
      <c r="W4" s="73">
        <f>SUM(W5:W34)</f>
        <v>0</v>
      </c>
      <c r="X4" s="74">
        <f>SUM(X5:X34)</f>
        <v>0</v>
      </c>
      <c r="Y4" s="75">
        <f>SUM(Y5:Y34)</f>
        <v>0</v>
      </c>
      <c r="Z4" s="72">
        <f>AA4+AB4+AC4</f>
        <v>27</v>
      </c>
      <c r="AA4" s="73">
        <f>SUM(AA5:AA34)</f>
        <v>8</v>
      </c>
      <c r="AB4" s="74">
        <f>SUM(AB5:AB34)</f>
        <v>6</v>
      </c>
      <c r="AC4" s="75">
        <f>SUM(AC5:AC34)</f>
        <v>13</v>
      </c>
      <c r="AD4" s="72">
        <f>AE4+AF4+AG4</f>
        <v>0</v>
      </c>
      <c r="AE4" s="73">
        <f>SUM(AE5:AE34)</f>
        <v>0</v>
      </c>
      <c r="AF4" s="74">
        <f>SUM(AF5:AF34)</f>
        <v>0</v>
      </c>
      <c r="AG4" s="75">
        <f>SUM(AG5:AG34)</f>
        <v>0</v>
      </c>
      <c r="AH4" s="40"/>
    </row>
    <row r="5" spans="1:34" s="98" customFormat="1">
      <c r="A5" s="40">
        <v>1</v>
      </c>
      <c r="B5" s="66">
        <f t="shared" ref="B5:B34" si="0">C5+D5+E5</f>
        <v>12</v>
      </c>
      <c r="C5" s="67">
        <f>G5+K5+O5+S5+W5+AA5+AE5</f>
        <v>0</v>
      </c>
      <c r="D5" s="68">
        <f>H5+L5+P5+T5+X5+AB5+AF5</f>
        <v>1</v>
      </c>
      <c r="E5" s="69">
        <f>I5+M5+Q5+U5+Y5+AC5+AG5</f>
        <v>11</v>
      </c>
      <c r="F5" s="66">
        <f t="shared" ref="F5:F34" si="1">G5+H5+I5</f>
        <v>5</v>
      </c>
      <c r="G5" s="100"/>
      <c r="H5" s="101"/>
      <c r="I5" s="102">
        <v>5</v>
      </c>
      <c r="J5" s="66">
        <f t="shared" ref="J5:J34" si="2">K5+L5+M5</f>
        <v>1</v>
      </c>
      <c r="K5" s="100"/>
      <c r="L5" s="101"/>
      <c r="M5" s="102">
        <v>1</v>
      </c>
      <c r="N5" s="66">
        <f t="shared" ref="N5:N34" si="3">O5+P5+Q5</f>
        <v>2</v>
      </c>
      <c r="O5" s="100"/>
      <c r="P5" s="101"/>
      <c r="Q5" s="102">
        <v>2</v>
      </c>
      <c r="R5" s="66">
        <f t="shared" ref="R5:R33" si="4">S5+T5+U5</f>
        <v>1</v>
      </c>
      <c r="S5" s="100"/>
      <c r="T5" s="101"/>
      <c r="U5" s="102">
        <v>1</v>
      </c>
      <c r="V5" s="66">
        <f t="shared" ref="V5:V33" si="5">W5+X5+Y5</f>
        <v>0</v>
      </c>
      <c r="W5" s="100"/>
      <c r="X5" s="101"/>
      <c r="Y5" s="102"/>
      <c r="Z5" s="66">
        <f t="shared" ref="Z5:Z34" si="6">AA5+AB5+AC5</f>
        <v>3</v>
      </c>
      <c r="AA5" s="100"/>
      <c r="AB5" s="101">
        <v>1</v>
      </c>
      <c r="AC5" s="102">
        <v>2</v>
      </c>
      <c r="AD5" s="66">
        <f t="shared" ref="AD5:AD32" si="7">AE5+AF5+AG5</f>
        <v>0</v>
      </c>
      <c r="AE5" s="100"/>
      <c r="AF5" s="101"/>
      <c r="AG5" s="102"/>
      <c r="AH5" s="104"/>
    </row>
    <row r="6" spans="1:34" s="93" customFormat="1">
      <c r="A6" s="40">
        <v>2</v>
      </c>
      <c r="B6" s="83">
        <f t="shared" si="0"/>
        <v>3</v>
      </c>
      <c r="C6" s="84">
        <f t="shared" ref="C6:E34" si="8">G6+K6+O6+S6+W6+AA6+AE6</f>
        <v>0</v>
      </c>
      <c r="D6" s="85">
        <f t="shared" si="8"/>
        <v>0</v>
      </c>
      <c r="E6" s="86">
        <f t="shared" si="8"/>
        <v>3</v>
      </c>
      <c r="F6" s="83">
        <f t="shared" si="1"/>
        <v>1</v>
      </c>
      <c r="G6" s="89"/>
      <c r="H6" s="90"/>
      <c r="I6" s="91">
        <v>1</v>
      </c>
      <c r="J6" s="83">
        <f t="shared" si="2"/>
        <v>0</v>
      </c>
      <c r="K6" s="89"/>
      <c r="L6" s="90"/>
      <c r="M6" s="91"/>
      <c r="N6" s="83">
        <f t="shared" si="3"/>
        <v>2</v>
      </c>
      <c r="O6" s="89"/>
      <c r="P6" s="90"/>
      <c r="Q6" s="91">
        <v>2</v>
      </c>
      <c r="R6" s="83">
        <f t="shared" si="4"/>
        <v>0</v>
      </c>
      <c r="S6" s="89"/>
      <c r="T6" s="90"/>
      <c r="U6" s="91"/>
      <c r="V6" s="83">
        <f t="shared" si="5"/>
        <v>0</v>
      </c>
      <c r="W6" s="89"/>
      <c r="X6" s="90"/>
      <c r="Y6" s="91"/>
      <c r="Z6" s="83">
        <f t="shared" si="6"/>
        <v>0</v>
      </c>
      <c r="AA6" s="89"/>
      <c r="AB6" s="90"/>
      <c r="AC6" s="91"/>
      <c r="AD6" s="83">
        <f t="shared" si="7"/>
        <v>0</v>
      </c>
      <c r="AE6" s="89"/>
      <c r="AF6" s="90"/>
      <c r="AG6" s="91"/>
      <c r="AH6" s="92"/>
    </row>
    <row r="7" spans="1:34" s="87" customFormat="1">
      <c r="A7" s="40">
        <v>3</v>
      </c>
      <c r="B7" s="83">
        <f t="shared" si="0"/>
        <v>4</v>
      </c>
      <c r="C7" s="84">
        <f>G7+K7+O7+S7+W7+AA7+AE7</f>
        <v>0</v>
      </c>
      <c r="D7" s="85">
        <f>H7+L7+P7+T7+X7+AB7+AF7</f>
        <v>1</v>
      </c>
      <c r="E7" s="86">
        <f>I7+M7+Q7+U7+Y7+AC7+AG7</f>
        <v>3</v>
      </c>
      <c r="F7" s="83">
        <f t="shared" si="1"/>
        <v>0</v>
      </c>
      <c r="G7" s="89"/>
      <c r="H7" s="90"/>
      <c r="I7" s="91"/>
      <c r="J7" s="83">
        <f>K7+L7+M7</f>
        <v>1</v>
      </c>
      <c r="K7" s="89"/>
      <c r="L7" s="90"/>
      <c r="M7" s="91">
        <v>1</v>
      </c>
      <c r="N7" s="83">
        <f t="shared" si="3"/>
        <v>2</v>
      </c>
      <c r="O7" s="89"/>
      <c r="P7" s="90"/>
      <c r="Q7" s="91">
        <v>2</v>
      </c>
      <c r="R7" s="83">
        <f t="shared" si="4"/>
        <v>0</v>
      </c>
      <c r="S7" s="89"/>
      <c r="T7" s="90"/>
      <c r="U7" s="91"/>
      <c r="V7" s="83">
        <f t="shared" si="5"/>
        <v>0</v>
      </c>
      <c r="W7" s="89"/>
      <c r="X7" s="90"/>
      <c r="Y7" s="91"/>
      <c r="Z7" s="83">
        <f t="shared" si="6"/>
        <v>1</v>
      </c>
      <c r="AA7" s="89"/>
      <c r="AB7" s="90">
        <v>1</v>
      </c>
      <c r="AC7" s="91"/>
      <c r="AD7" s="83">
        <f t="shared" si="7"/>
        <v>0</v>
      </c>
      <c r="AE7" s="84"/>
      <c r="AF7" s="85"/>
      <c r="AG7" s="86"/>
      <c r="AH7" s="82"/>
    </row>
    <row r="8" spans="1:34" s="93" customFormat="1">
      <c r="A8" s="40">
        <v>4</v>
      </c>
      <c r="B8" s="83">
        <f t="shared" si="0"/>
        <v>12</v>
      </c>
      <c r="C8" s="84">
        <f t="shared" si="8"/>
        <v>0</v>
      </c>
      <c r="D8" s="85">
        <f t="shared" si="8"/>
        <v>2</v>
      </c>
      <c r="E8" s="86">
        <f t="shared" si="8"/>
        <v>10</v>
      </c>
      <c r="F8" s="83">
        <f t="shared" si="1"/>
        <v>4</v>
      </c>
      <c r="G8" s="89"/>
      <c r="H8" s="90"/>
      <c r="I8" s="91">
        <v>4</v>
      </c>
      <c r="J8" s="83">
        <f t="shared" si="2"/>
        <v>4</v>
      </c>
      <c r="K8" s="89"/>
      <c r="L8" s="90"/>
      <c r="M8" s="91">
        <v>4</v>
      </c>
      <c r="N8" s="83">
        <f t="shared" si="3"/>
        <v>2</v>
      </c>
      <c r="O8" s="89"/>
      <c r="P8" s="90"/>
      <c r="Q8" s="91">
        <v>2</v>
      </c>
      <c r="R8" s="83">
        <f t="shared" si="4"/>
        <v>0</v>
      </c>
      <c r="S8" s="89"/>
      <c r="T8" s="90"/>
      <c r="U8" s="91"/>
      <c r="V8" s="83">
        <f t="shared" si="5"/>
        <v>0</v>
      </c>
      <c r="W8" s="89"/>
      <c r="X8" s="90"/>
      <c r="Y8" s="91"/>
      <c r="Z8" s="83">
        <f t="shared" si="6"/>
        <v>2</v>
      </c>
      <c r="AA8" s="89"/>
      <c r="AB8" s="90">
        <v>2</v>
      </c>
      <c r="AC8" s="91"/>
      <c r="AD8" s="83">
        <f t="shared" si="7"/>
        <v>0</v>
      </c>
      <c r="AE8" s="89"/>
      <c r="AF8" s="90"/>
      <c r="AG8" s="91"/>
      <c r="AH8" s="92"/>
    </row>
    <row r="9" spans="1:34" s="93" customFormat="1">
      <c r="A9" s="109">
        <v>5</v>
      </c>
      <c r="B9" s="83">
        <f t="shared" si="0"/>
        <v>0</v>
      </c>
      <c r="C9" s="84">
        <f t="shared" si="8"/>
        <v>0</v>
      </c>
      <c r="D9" s="85">
        <f t="shared" si="8"/>
        <v>0</v>
      </c>
      <c r="E9" s="86">
        <f t="shared" si="8"/>
        <v>0</v>
      </c>
      <c r="F9" s="83">
        <f t="shared" si="1"/>
        <v>0</v>
      </c>
      <c r="G9" s="89"/>
      <c r="H9" s="90"/>
      <c r="I9" s="91"/>
      <c r="J9" s="83">
        <f t="shared" si="2"/>
        <v>0</v>
      </c>
      <c r="K9" s="89"/>
      <c r="L9" s="90"/>
      <c r="M9" s="91"/>
      <c r="N9" s="83">
        <f t="shared" si="3"/>
        <v>0</v>
      </c>
      <c r="O9" s="89"/>
      <c r="P9" s="90"/>
      <c r="Q9" s="91"/>
      <c r="R9" s="83">
        <f t="shared" si="4"/>
        <v>0</v>
      </c>
      <c r="S9" s="89"/>
      <c r="T9" s="90"/>
      <c r="U9" s="91"/>
      <c r="V9" s="83">
        <f t="shared" si="5"/>
        <v>0</v>
      </c>
      <c r="W9" s="89"/>
      <c r="X9" s="90"/>
      <c r="Y9" s="91"/>
      <c r="Z9" s="83">
        <f t="shared" si="6"/>
        <v>0</v>
      </c>
      <c r="AA9" s="89"/>
      <c r="AB9" s="90"/>
      <c r="AC9" s="91"/>
      <c r="AD9" s="83">
        <f t="shared" si="7"/>
        <v>0</v>
      </c>
      <c r="AE9" s="89"/>
      <c r="AF9" s="90"/>
      <c r="AG9" s="91"/>
      <c r="AH9" s="92"/>
    </row>
    <row r="10" spans="1:34" s="87" customFormat="1">
      <c r="A10" s="109">
        <v>6</v>
      </c>
      <c r="B10" s="83">
        <f t="shared" si="0"/>
        <v>0</v>
      </c>
      <c r="C10" s="84">
        <f>G10+K10+O10+S10+W10+AA10+AE10</f>
        <v>0</v>
      </c>
      <c r="D10" s="85">
        <f>H10+L10+P10+T10+X10+AB10+AF10</f>
        <v>0</v>
      </c>
      <c r="E10" s="86">
        <f>I10+M10+Q10+U10+Y10+AC10+AG10</f>
        <v>0</v>
      </c>
      <c r="F10" s="83">
        <f t="shared" si="1"/>
        <v>0</v>
      </c>
      <c r="G10" s="89"/>
      <c r="H10" s="90"/>
      <c r="I10" s="91"/>
      <c r="J10" s="83">
        <f>K10+L10+M10</f>
        <v>0</v>
      </c>
      <c r="K10" s="89"/>
      <c r="L10" s="90"/>
      <c r="M10" s="91"/>
      <c r="N10" s="83">
        <f t="shared" si="3"/>
        <v>0</v>
      </c>
      <c r="O10" s="89"/>
      <c r="P10" s="90"/>
      <c r="Q10" s="91"/>
      <c r="R10" s="83">
        <f t="shared" si="4"/>
        <v>0</v>
      </c>
      <c r="S10" s="89"/>
      <c r="T10" s="90"/>
      <c r="U10" s="91"/>
      <c r="V10" s="83">
        <f t="shared" si="5"/>
        <v>0</v>
      </c>
      <c r="W10" s="89"/>
      <c r="X10" s="90"/>
      <c r="Y10" s="91"/>
      <c r="Z10" s="83">
        <f t="shared" si="6"/>
        <v>0</v>
      </c>
      <c r="AA10" s="89"/>
      <c r="AB10" s="90"/>
      <c r="AC10" s="91"/>
      <c r="AD10" s="83">
        <f t="shared" si="7"/>
        <v>0</v>
      </c>
      <c r="AE10" s="84"/>
      <c r="AF10" s="85"/>
      <c r="AG10" s="86"/>
      <c r="AH10" s="82"/>
    </row>
    <row r="11" spans="1:34" s="70" customFormat="1">
      <c r="A11" s="40">
        <v>7</v>
      </c>
      <c r="B11" s="66">
        <f t="shared" si="0"/>
        <v>1</v>
      </c>
      <c r="C11" s="67">
        <f t="shared" si="8"/>
        <v>0</v>
      </c>
      <c r="D11" s="68">
        <f t="shared" si="8"/>
        <v>0</v>
      </c>
      <c r="E11" s="69">
        <f t="shared" si="8"/>
        <v>1</v>
      </c>
      <c r="F11" s="66">
        <f t="shared" si="1"/>
        <v>0</v>
      </c>
      <c r="G11" s="100"/>
      <c r="H11" s="101"/>
      <c r="I11" s="102"/>
      <c r="J11" s="66">
        <f t="shared" si="2"/>
        <v>1</v>
      </c>
      <c r="K11" s="100"/>
      <c r="L11" s="101"/>
      <c r="M11" s="102">
        <v>1</v>
      </c>
      <c r="N11" s="66">
        <f t="shared" si="3"/>
        <v>0</v>
      </c>
      <c r="O11" s="100"/>
      <c r="P11" s="101"/>
      <c r="Q11" s="102"/>
      <c r="R11" s="66">
        <f t="shared" si="4"/>
        <v>0</v>
      </c>
      <c r="S11" s="100"/>
      <c r="T11" s="101"/>
      <c r="U11" s="102"/>
      <c r="V11" s="66">
        <f t="shared" si="5"/>
        <v>0</v>
      </c>
      <c r="W11" s="100"/>
      <c r="X11" s="101"/>
      <c r="Y11" s="102"/>
      <c r="Z11" s="66">
        <f t="shared" si="6"/>
        <v>0</v>
      </c>
      <c r="AA11" s="100"/>
      <c r="AB11" s="101"/>
      <c r="AC11" s="102"/>
      <c r="AD11" s="66">
        <f t="shared" si="7"/>
        <v>0</v>
      </c>
      <c r="AE11" s="67"/>
      <c r="AF11" s="68"/>
      <c r="AG11" s="69"/>
      <c r="AH11" s="40"/>
    </row>
    <row r="12" spans="1:34" s="98" customFormat="1">
      <c r="A12" s="40">
        <v>8</v>
      </c>
      <c r="B12" s="66">
        <f t="shared" si="0"/>
        <v>12</v>
      </c>
      <c r="C12" s="67">
        <f t="shared" si="8"/>
        <v>0</v>
      </c>
      <c r="D12" s="68">
        <f t="shared" si="8"/>
        <v>2</v>
      </c>
      <c r="E12" s="69">
        <f t="shared" si="8"/>
        <v>10</v>
      </c>
      <c r="F12" s="66">
        <f t="shared" si="1"/>
        <v>0</v>
      </c>
      <c r="G12" s="100"/>
      <c r="H12" s="101"/>
      <c r="I12" s="102"/>
      <c r="J12" s="66">
        <f t="shared" si="2"/>
        <v>6</v>
      </c>
      <c r="K12" s="100"/>
      <c r="L12" s="101"/>
      <c r="M12" s="102">
        <v>6</v>
      </c>
      <c r="N12" s="66">
        <f t="shared" si="3"/>
        <v>0</v>
      </c>
      <c r="O12" s="100"/>
      <c r="P12" s="101"/>
      <c r="Q12" s="102"/>
      <c r="R12" s="66">
        <f t="shared" si="4"/>
        <v>2</v>
      </c>
      <c r="S12" s="100"/>
      <c r="T12" s="101"/>
      <c r="U12" s="102">
        <v>2</v>
      </c>
      <c r="V12" s="66">
        <f t="shared" si="5"/>
        <v>0</v>
      </c>
      <c r="W12" s="100"/>
      <c r="X12" s="101"/>
      <c r="Y12" s="102"/>
      <c r="Z12" s="66">
        <f t="shared" si="6"/>
        <v>4</v>
      </c>
      <c r="AA12" s="100"/>
      <c r="AB12" s="101">
        <v>2</v>
      </c>
      <c r="AC12" s="102">
        <v>2</v>
      </c>
      <c r="AD12" s="66">
        <f t="shared" si="7"/>
        <v>0</v>
      </c>
      <c r="AE12" s="100"/>
      <c r="AF12" s="101"/>
      <c r="AG12" s="102"/>
      <c r="AH12" s="104"/>
    </row>
    <row r="13" spans="1:34" s="93" customFormat="1">
      <c r="A13" s="40">
        <v>9</v>
      </c>
      <c r="B13" s="83">
        <f t="shared" si="0"/>
        <v>4</v>
      </c>
      <c r="C13" s="84">
        <f t="shared" si="8"/>
        <v>1</v>
      </c>
      <c r="D13" s="85">
        <f t="shared" si="8"/>
        <v>0</v>
      </c>
      <c r="E13" s="86">
        <f t="shared" si="8"/>
        <v>3</v>
      </c>
      <c r="F13" s="83">
        <f t="shared" si="1"/>
        <v>0</v>
      </c>
      <c r="G13" s="89"/>
      <c r="H13" s="90"/>
      <c r="I13" s="91"/>
      <c r="J13" s="83">
        <f t="shared" si="2"/>
        <v>0</v>
      </c>
      <c r="K13" s="89"/>
      <c r="L13" s="90"/>
      <c r="M13" s="91"/>
      <c r="N13" s="83">
        <f t="shared" si="3"/>
        <v>1</v>
      </c>
      <c r="O13" s="89"/>
      <c r="P13" s="90"/>
      <c r="Q13" s="91">
        <v>1</v>
      </c>
      <c r="R13" s="83">
        <f t="shared" si="4"/>
        <v>1</v>
      </c>
      <c r="S13" s="89"/>
      <c r="T13" s="90"/>
      <c r="U13" s="91">
        <v>1</v>
      </c>
      <c r="V13" s="83">
        <f t="shared" si="5"/>
        <v>0</v>
      </c>
      <c r="W13" s="89"/>
      <c r="X13" s="90"/>
      <c r="Y13" s="91"/>
      <c r="Z13" s="83">
        <f t="shared" si="6"/>
        <v>2</v>
      </c>
      <c r="AA13" s="89">
        <v>1</v>
      </c>
      <c r="AB13" s="90"/>
      <c r="AC13" s="91">
        <v>1</v>
      </c>
      <c r="AD13" s="83">
        <f t="shared" si="7"/>
        <v>0</v>
      </c>
      <c r="AE13" s="89"/>
      <c r="AF13" s="90"/>
      <c r="AG13" s="91"/>
      <c r="AH13" s="92"/>
    </row>
    <row r="14" spans="1:34" s="87" customFormat="1">
      <c r="A14" s="40">
        <v>10</v>
      </c>
      <c r="B14" s="83">
        <f t="shared" si="0"/>
        <v>5</v>
      </c>
      <c r="C14" s="84">
        <f t="shared" si="8"/>
        <v>0</v>
      </c>
      <c r="D14" s="85">
        <f t="shared" si="8"/>
        <v>0</v>
      </c>
      <c r="E14" s="86">
        <f>I14+M14+Q14+U14+Y14+AC14+AG14</f>
        <v>5</v>
      </c>
      <c r="F14" s="83">
        <f t="shared" si="1"/>
        <v>0</v>
      </c>
      <c r="G14" s="89"/>
      <c r="H14" s="90"/>
      <c r="I14" s="91"/>
      <c r="J14" s="83">
        <f t="shared" si="2"/>
        <v>3</v>
      </c>
      <c r="K14" s="89"/>
      <c r="L14" s="90"/>
      <c r="M14" s="91">
        <v>3</v>
      </c>
      <c r="N14" s="83">
        <f t="shared" si="3"/>
        <v>1</v>
      </c>
      <c r="O14" s="89"/>
      <c r="P14" s="90"/>
      <c r="Q14" s="91">
        <v>1</v>
      </c>
      <c r="R14" s="83">
        <f t="shared" si="4"/>
        <v>0</v>
      </c>
      <c r="S14" s="89"/>
      <c r="T14" s="90"/>
      <c r="U14" s="91"/>
      <c r="V14" s="83">
        <f t="shared" si="5"/>
        <v>0</v>
      </c>
      <c r="W14" s="89"/>
      <c r="X14" s="90"/>
      <c r="Y14" s="91"/>
      <c r="Z14" s="83">
        <f t="shared" si="6"/>
        <v>1</v>
      </c>
      <c r="AA14" s="89"/>
      <c r="AB14" s="90"/>
      <c r="AC14" s="91">
        <v>1</v>
      </c>
      <c r="AD14" s="83">
        <f t="shared" si="7"/>
        <v>0</v>
      </c>
      <c r="AE14" s="84"/>
      <c r="AF14" s="85"/>
      <c r="AG14" s="86"/>
      <c r="AH14" s="82"/>
    </row>
    <row r="15" spans="1:34" s="93" customFormat="1">
      <c r="A15" s="40">
        <v>11</v>
      </c>
      <c r="B15" s="83">
        <f t="shared" si="0"/>
        <v>5</v>
      </c>
      <c r="C15" s="84">
        <f t="shared" si="8"/>
        <v>0</v>
      </c>
      <c r="D15" s="85">
        <f t="shared" si="8"/>
        <v>0</v>
      </c>
      <c r="E15" s="86">
        <f t="shared" si="8"/>
        <v>5</v>
      </c>
      <c r="F15" s="83">
        <f t="shared" si="1"/>
        <v>1</v>
      </c>
      <c r="G15" s="89"/>
      <c r="H15" s="90"/>
      <c r="I15" s="91">
        <v>1</v>
      </c>
      <c r="J15" s="83">
        <f t="shared" si="2"/>
        <v>1</v>
      </c>
      <c r="K15" s="89"/>
      <c r="L15" s="90"/>
      <c r="M15" s="91">
        <v>1</v>
      </c>
      <c r="N15" s="83">
        <f t="shared" si="3"/>
        <v>0</v>
      </c>
      <c r="O15" s="89"/>
      <c r="P15" s="90"/>
      <c r="Q15" s="91"/>
      <c r="R15" s="83">
        <f t="shared" si="4"/>
        <v>3</v>
      </c>
      <c r="S15" s="89"/>
      <c r="T15" s="90"/>
      <c r="U15" s="91">
        <v>3</v>
      </c>
      <c r="V15" s="83">
        <f>W15+X15+Y15</f>
        <v>0</v>
      </c>
      <c r="W15" s="89"/>
      <c r="X15" s="90"/>
      <c r="Y15" s="91"/>
      <c r="Z15" s="83">
        <f t="shared" si="6"/>
        <v>0</v>
      </c>
      <c r="AA15" s="89"/>
      <c r="AB15" s="90"/>
      <c r="AC15" s="91"/>
      <c r="AD15" s="83">
        <f t="shared" si="7"/>
        <v>0</v>
      </c>
      <c r="AE15" s="89"/>
      <c r="AF15" s="90"/>
      <c r="AG15" s="91"/>
      <c r="AH15" s="92"/>
    </row>
    <row r="16" spans="1:34" s="81" customFormat="1">
      <c r="A16" s="109">
        <v>12</v>
      </c>
      <c r="B16" s="110">
        <f t="shared" si="0"/>
        <v>0</v>
      </c>
      <c r="C16" s="111">
        <f t="shared" si="8"/>
        <v>0</v>
      </c>
      <c r="D16" s="112">
        <f t="shared" si="8"/>
        <v>0</v>
      </c>
      <c r="E16" s="113">
        <f t="shared" si="8"/>
        <v>0</v>
      </c>
      <c r="F16" s="110">
        <f>G16+H16+I16</f>
        <v>0</v>
      </c>
      <c r="G16" s="77"/>
      <c r="H16" s="78"/>
      <c r="I16" s="79"/>
      <c r="J16" s="110">
        <f t="shared" si="2"/>
        <v>0</v>
      </c>
      <c r="K16" s="77"/>
      <c r="L16" s="78"/>
      <c r="M16" s="79"/>
      <c r="N16" s="110">
        <f t="shared" si="3"/>
        <v>0</v>
      </c>
      <c r="O16" s="77"/>
      <c r="P16" s="78"/>
      <c r="Q16" s="79"/>
      <c r="R16" s="140">
        <f>S16+T16+U16</f>
        <v>0</v>
      </c>
      <c r="S16" s="77"/>
      <c r="T16" s="78"/>
      <c r="U16" s="79"/>
      <c r="V16" s="110">
        <f t="shared" si="5"/>
        <v>0</v>
      </c>
      <c r="W16" s="77"/>
      <c r="X16" s="78"/>
      <c r="Y16" s="79"/>
      <c r="Z16" s="110">
        <f t="shared" si="6"/>
        <v>0</v>
      </c>
      <c r="AA16" s="77"/>
      <c r="AB16" s="78"/>
      <c r="AC16" s="79"/>
      <c r="AD16" s="110">
        <f t="shared" si="7"/>
        <v>0</v>
      </c>
      <c r="AE16" s="77"/>
      <c r="AF16" s="78"/>
      <c r="AG16" s="79"/>
      <c r="AH16" s="80"/>
    </row>
    <row r="17" spans="1:34" s="114" customFormat="1">
      <c r="A17" s="109">
        <v>13</v>
      </c>
      <c r="B17" s="110">
        <f t="shared" si="0"/>
        <v>0</v>
      </c>
      <c r="C17" s="111">
        <f t="shared" si="8"/>
        <v>0</v>
      </c>
      <c r="D17" s="112">
        <f t="shared" si="8"/>
        <v>0</v>
      </c>
      <c r="E17" s="113">
        <f t="shared" si="8"/>
        <v>0</v>
      </c>
      <c r="F17" s="110">
        <f t="shared" si="1"/>
        <v>0</v>
      </c>
      <c r="G17" s="111"/>
      <c r="H17" s="112"/>
      <c r="I17" s="113"/>
      <c r="J17" s="110">
        <f t="shared" si="2"/>
        <v>0</v>
      </c>
      <c r="K17" s="77"/>
      <c r="L17" s="78"/>
      <c r="M17" s="79"/>
      <c r="N17" s="110">
        <f t="shared" si="3"/>
        <v>0</v>
      </c>
      <c r="O17" s="77"/>
      <c r="P17" s="78"/>
      <c r="Q17" s="79"/>
      <c r="R17" s="110">
        <f t="shared" si="4"/>
        <v>0</v>
      </c>
      <c r="S17" s="77"/>
      <c r="T17" s="78"/>
      <c r="U17" s="79"/>
      <c r="V17" s="110">
        <f t="shared" si="5"/>
        <v>0</v>
      </c>
      <c r="W17" s="77"/>
      <c r="X17" s="78"/>
      <c r="Y17" s="79"/>
      <c r="Z17" s="110">
        <f t="shared" si="6"/>
        <v>0</v>
      </c>
      <c r="AA17" s="77"/>
      <c r="AB17" s="78"/>
      <c r="AC17" s="79"/>
      <c r="AD17" s="110">
        <f t="shared" si="7"/>
        <v>0</v>
      </c>
      <c r="AE17" s="111"/>
      <c r="AF17" s="112"/>
      <c r="AG17" s="113"/>
      <c r="AH17" s="109"/>
    </row>
    <row r="18" spans="1:34" s="70" customFormat="1">
      <c r="A18" s="40">
        <v>14</v>
      </c>
      <c r="B18" s="66">
        <f t="shared" si="0"/>
        <v>17</v>
      </c>
      <c r="C18" s="67">
        <f t="shared" si="8"/>
        <v>2</v>
      </c>
      <c r="D18" s="68">
        <f t="shared" si="8"/>
        <v>0</v>
      </c>
      <c r="E18" s="69">
        <f t="shared" si="8"/>
        <v>15</v>
      </c>
      <c r="F18" s="66">
        <f t="shared" si="1"/>
        <v>0</v>
      </c>
      <c r="G18" s="67"/>
      <c r="H18" s="68"/>
      <c r="I18" s="69"/>
      <c r="J18" s="66">
        <f t="shared" si="2"/>
        <v>11</v>
      </c>
      <c r="K18" s="100"/>
      <c r="L18" s="101"/>
      <c r="M18" s="102">
        <v>11</v>
      </c>
      <c r="N18" s="66">
        <f t="shared" si="3"/>
        <v>1</v>
      </c>
      <c r="O18" s="100"/>
      <c r="P18" s="101"/>
      <c r="Q18" s="102">
        <v>1</v>
      </c>
      <c r="R18" s="66">
        <f t="shared" si="4"/>
        <v>4</v>
      </c>
      <c r="S18" s="100">
        <v>2</v>
      </c>
      <c r="T18" s="101"/>
      <c r="U18" s="102">
        <v>2</v>
      </c>
      <c r="V18" s="66">
        <f t="shared" si="5"/>
        <v>0</v>
      </c>
      <c r="W18" s="100"/>
      <c r="X18" s="101"/>
      <c r="Y18" s="102"/>
      <c r="Z18" s="66">
        <f t="shared" si="6"/>
        <v>1</v>
      </c>
      <c r="AA18" s="100"/>
      <c r="AB18" s="101"/>
      <c r="AC18" s="102">
        <v>1</v>
      </c>
      <c r="AD18" s="66">
        <f t="shared" si="7"/>
        <v>0</v>
      </c>
      <c r="AE18" s="67"/>
      <c r="AF18" s="68"/>
      <c r="AG18" s="69"/>
      <c r="AH18" s="40"/>
    </row>
    <row r="19" spans="1:34" s="98" customFormat="1">
      <c r="A19" s="40">
        <v>15</v>
      </c>
      <c r="B19" s="66">
        <f t="shared" si="0"/>
        <v>13</v>
      </c>
      <c r="C19" s="67">
        <f t="shared" si="8"/>
        <v>0</v>
      </c>
      <c r="D19" s="68">
        <f t="shared" si="8"/>
        <v>0</v>
      </c>
      <c r="E19" s="69">
        <f t="shared" si="8"/>
        <v>13</v>
      </c>
      <c r="F19" s="66">
        <f t="shared" si="1"/>
        <v>1</v>
      </c>
      <c r="G19" s="100"/>
      <c r="H19" s="101"/>
      <c r="I19" s="102">
        <v>1</v>
      </c>
      <c r="J19" s="66">
        <f t="shared" si="2"/>
        <v>6</v>
      </c>
      <c r="K19" s="100"/>
      <c r="L19" s="101"/>
      <c r="M19" s="102">
        <v>6</v>
      </c>
      <c r="N19" s="66">
        <f t="shared" si="3"/>
        <v>0</v>
      </c>
      <c r="O19" s="100"/>
      <c r="P19" s="101"/>
      <c r="Q19" s="102"/>
      <c r="R19" s="66">
        <f t="shared" si="4"/>
        <v>6</v>
      </c>
      <c r="S19" s="100"/>
      <c r="T19" s="101"/>
      <c r="U19" s="102">
        <v>6</v>
      </c>
      <c r="V19" s="66">
        <f t="shared" si="5"/>
        <v>0</v>
      </c>
      <c r="W19" s="100"/>
      <c r="X19" s="101"/>
      <c r="Y19" s="102"/>
      <c r="Z19" s="66">
        <f t="shared" si="6"/>
        <v>0</v>
      </c>
      <c r="AA19" s="100"/>
      <c r="AB19" s="101"/>
      <c r="AC19" s="102"/>
      <c r="AD19" s="66">
        <f t="shared" si="7"/>
        <v>0</v>
      </c>
      <c r="AE19" s="100"/>
      <c r="AF19" s="101"/>
      <c r="AG19" s="102"/>
      <c r="AH19" s="104"/>
    </row>
    <row r="20" spans="1:34" s="93" customFormat="1">
      <c r="A20" s="40">
        <v>16</v>
      </c>
      <c r="B20" s="83">
        <f t="shared" si="0"/>
        <v>1</v>
      </c>
      <c r="C20" s="84">
        <f t="shared" si="8"/>
        <v>0</v>
      </c>
      <c r="D20" s="85">
        <f t="shared" si="8"/>
        <v>0</v>
      </c>
      <c r="E20" s="86">
        <f t="shared" si="8"/>
        <v>1</v>
      </c>
      <c r="F20" s="83">
        <f t="shared" si="1"/>
        <v>0</v>
      </c>
      <c r="G20" s="89"/>
      <c r="H20" s="90"/>
      <c r="I20" s="91"/>
      <c r="J20" s="83">
        <f t="shared" si="2"/>
        <v>1</v>
      </c>
      <c r="K20" s="89"/>
      <c r="L20" s="90"/>
      <c r="M20" s="91">
        <v>1</v>
      </c>
      <c r="N20" s="83">
        <f t="shared" si="3"/>
        <v>0</v>
      </c>
      <c r="O20" s="89"/>
      <c r="P20" s="90"/>
      <c r="Q20" s="91"/>
      <c r="R20" s="83">
        <f t="shared" si="4"/>
        <v>0</v>
      </c>
      <c r="S20" s="89"/>
      <c r="T20" s="90"/>
      <c r="U20" s="91"/>
      <c r="V20" s="83">
        <f t="shared" si="5"/>
        <v>0</v>
      </c>
      <c r="W20" s="89"/>
      <c r="X20" s="90"/>
      <c r="Y20" s="91"/>
      <c r="Z20" s="83">
        <f t="shared" si="6"/>
        <v>0</v>
      </c>
      <c r="AA20" s="89"/>
      <c r="AB20" s="90"/>
      <c r="AC20" s="91"/>
      <c r="AD20" s="83">
        <f t="shared" si="7"/>
        <v>0</v>
      </c>
      <c r="AE20" s="89"/>
      <c r="AF20" s="90"/>
      <c r="AG20" s="91"/>
      <c r="AH20" s="92"/>
    </row>
    <row r="21" spans="1:34" s="87" customFormat="1">
      <c r="A21" s="40">
        <v>17</v>
      </c>
      <c r="B21" s="83">
        <f t="shared" si="0"/>
        <v>8</v>
      </c>
      <c r="C21" s="84">
        <f t="shared" si="8"/>
        <v>2</v>
      </c>
      <c r="D21" s="85">
        <f t="shared" si="8"/>
        <v>0</v>
      </c>
      <c r="E21" s="86">
        <f t="shared" si="8"/>
        <v>6</v>
      </c>
      <c r="F21" s="83">
        <f t="shared" si="1"/>
        <v>0</v>
      </c>
      <c r="G21" s="89"/>
      <c r="H21" s="90"/>
      <c r="I21" s="91"/>
      <c r="J21" s="83">
        <f t="shared" si="2"/>
        <v>4</v>
      </c>
      <c r="K21" s="89"/>
      <c r="L21" s="90"/>
      <c r="M21" s="91">
        <v>4</v>
      </c>
      <c r="N21" s="83">
        <f t="shared" si="3"/>
        <v>2</v>
      </c>
      <c r="O21" s="89"/>
      <c r="P21" s="90"/>
      <c r="Q21" s="91">
        <v>2</v>
      </c>
      <c r="R21" s="83">
        <f t="shared" si="4"/>
        <v>0</v>
      </c>
      <c r="S21" s="89"/>
      <c r="T21" s="90"/>
      <c r="U21" s="91"/>
      <c r="V21" s="83">
        <f t="shared" si="5"/>
        <v>0</v>
      </c>
      <c r="W21" s="89"/>
      <c r="X21" s="90"/>
      <c r="Y21" s="91"/>
      <c r="Z21" s="83">
        <f t="shared" si="6"/>
        <v>2</v>
      </c>
      <c r="AA21" s="89">
        <v>2</v>
      </c>
      <c r="AB21" s="90"/>
      <c r="AC21" s="91"/>
      <c r="AD21" s="83">
        <f t="shared" si="7"/>
        <v>0</v>
      </c>
      <c r="AE21" s="84"/>
      <c r="AF21" s="85"/>
      <c r="AG21" s="86"/>
      <c r="AH21" s="82"/>
    </row>
    <row r="22" spans="1:34" s="93" customFormat="1">
      <c r="A22" s="40">
        <v>18</v>
      </c>
      <c r="B22" s="83">
        <f t="shared" si="0"/>
        <v>9</v>
      </c>
      <c r="C22" s="84">
        <f t="shared" si="8"/>
        <v>0</v>
      </c>
      <c r="D22" s="85">
        <f t="shared" si="8"/>
        <v>0</v>
      </c>
      <c r="E22" s="86">
        <f t="shared" si="8"/>
        <v>9</v>
      </c>
      <c r="F22" s="83">
        <f t="shared" si="1"/>
        <v>0</v>
      </c>
      <c r="G22" s="89"/>
      <c r="H22" s="90"/>
      <c r="I22" s="91"/>
      <c r="J22" s="83">
        <f t="shared" si="2"/>
        <v>6</v>
      </c>
      <c r="K22" s="89"/>
      <c r="L22" s="90"/>
      <c r="M22" s="91">
        <v>6</v>
      </c>
      <c r="N22" s="83">
        <f t="shared" si="3"/>
        <v>0</v>
      </c>
      <c r="O22" s="89"/>
      <c r="P22" s="90"/>
      <c r="Q22" s="91"/>
      <c r="R22" s="83">
        <f t="shared" si="4"/>
        <v>2</v>
      </c>
      <c r="S22" s="89"/>
      <c r="T22" s="90"/>
      <c r="U22" s="91">
        <v>2</v>
      </c>
      <c r="V22" s="83">
        <f t="shared" si="5"/>
        <v>0</v>
      </c>
      <c r="W22" s="89"/>
      <c r="X22" s="90"/>
      <c r="Y22" s="91"/>
      <c r="Z22" s="83">
        <f t="shared" si="6"/>
        <v>1</v>
      </c>
      <c r="AA22" s="89"/>
      <c r="AB22" s="90"/>
      <c r="AC22" s="91">
        <v>1</v>
      </c>
      <c r="AD22" s="83">
        <f t="shared" si="7"/>
        <v>0</v>
      </c>
      <c r="AE22" s="89"/>
      <c r="AF22" s="90"/>
      <c r="AG22" s="91"/>
      <c r="AH22" s="92"/>
    </row>
    <row r="23" spans="1:34" s="93" customFormat="1">
      <c r="A23" s="109">
        <v>19</v>
      </c>
      <c r="B23" s="83">
        <f t="shared" si="0"/>
        <v>0</v>
      </c>
      <c r="C23" s="84">
        <f t="shared" si="8"/>
        <v>0</v>
      </c>
      <c r="D23" s="85">
        <f t="shared" si="8"/>
        <v>0</v>
      </c>
      <c r="E23" s="86">
        <f t="shared" si="8"/>
        <v>0</v>
      </c>
      <c r="F23" s="83">
        <f t="shared" si="1"/>
        <v>0</v>
      </c>
      <c r="G23" s="89"/>
      <c r="H23" s="90"/>
      <c r="I23" s="91"/>
      <c r="J23" s="83">
        <f t="shared" si="2"/>
        <v>0</v>
      </c>
      <c r="K23" s="89"/>
      <c r="L23" s="90"/>
      <c r="M23" s="91"/>
      <c r="N23" s="83">
        <f t="shared" si="3"/>
        <v>0</v>
      </c>
      <c r="O23" s="89"/>
      <c r="P23" s="90"/>
      <c r="Q23" s="91"/>
      <c r="R23" s="83">
        <f t="shared" si="4"/>
        <v>0</v>
      </c>
      <c r="S23" s="89"/>
      <c r="T23" s="90"/>
      <c r="U23" s="91"/>
      <c r="V23" s="83">
        <f t="shared" si="5"/>
        <v>0</v>
      </c>
      <c r="W23" s="89"/>
      <c r="X23" s="90"/>
      <c r="Y23" s="91"/>
      <c r="Z23" s="83">
        <f t="shared" si="6"/>
        <v>0</v>
      </c>
      <c r="AA23" s="89"/>
      <c r="AB23" s="90"/>
      <c r="AC23" s="91"/>
      <c r="AD23" s="83">
        <f t="shared" si="7"/>
        <v>0</v>
      </c>
      <c r="AE23" s="89"/>
      <c r="AF23" s="90"/>
      <c r="AG23" s="91"/>
      <c r="AH23" s="92"/>
    </row>
    <row r="24" spans="1:34" s="87" customFormat="1">
      <c r="A24" s="109">
        <v>20</v>
      </c>
      <c r="B24" s="83">
        <f t="shared" si="0"/>
        <v>0</v>
      </c>
      <c r="C24" s="84">
        <f t="shared" si="8"/>
        <v>0</v>
      </c>
      <c r="D24" s="85">
        <f t="shared" si="8"/>
        <v>0</v>
      </c>
      <c r="E24" s="86">
        <f t="shared" si="8"/>
        <v>0</v>
      </c>
      <c r="F24" s="83">
        <f t="shared" si="1"/>
        <v>0</v>
      </c>
      <c r="G24" s="89"/>
      <c r="H24" s="90"/>
      <c r="I24" s="91"/>
      <c r="J24" s="83">
        <f t="shared" si="2"/>
        <v>0</v>
      </c>
      <c r="K24" s="89"/>
      <c r="L24" s="90"/>
      <c r="M24" s="91"/>
      <c r="N24" s="83">
        <f t="shared" si="3"/>
        <v>0</v>
      </c>
      <c r="O24" s="89"/>
      <c r="P24" s="90"/>
      <c r="Q24" s="91"/>
      <c r="R24" s="83">
        <f t="shared" si="4"/>
        <v>0</v>
      </c>
      <c r="S24" s="89"/>
      <c r="T24" s="90"/>
      <c r="U24" s="91"/>
      <c r="V24" s="83">
        <f t="shared" si="5"/>
        <v>0</v>
      </c>
      <c r="W24" s="89"/>
      <c r="X24" s="90"/>
      <c r="Y24" s="91"/>
      <c r="Z24" s="83">
        <f t="shared" si="6"/>
        <v>0</v>
      </c>
      <c r="AA24" s="89"/>
      <c r="AB24" s="90"/>
      <c r="AC24" s="91"/>
      <c r="AD24" s="83">
        <f t="shared" si="7"/>
        <v>0</v>
      </c>
      <c r="AE24" s="84"/>
      <c r="AF24" s="85"/>
      <c r="AG24" s="86"/>
      <c r="AH24" s="82"/>
    </row>
    <row r="25" spans="1:34" s="70" customFormat="1">
      <c r="A25" s="40">
        <v>21</v>
      </c>
      <c r="B25" s="66">
        <f t="shared" si="0"/>
        <v>7</v>
      </c>
      <c r="C25" s="67">
        <f t="shared" si="8"/>
        <v>2</v>
      </c>
      <c r="D25" s="68">
        <f t="shared" si="8"/>
        <v>0</v>
      </c>
      <c r="E25" s="69">
        <f t="shared" si="8"/>
        <v>5</v>
      </c>
      <c r="F25" s="66">
        <f t="shared" si="1"/>
        <v>0</v>
      </c>
      <c r="G25" s="67"/>
      <c r="H25" s="68"/>
      <c r="I25" s="69"/>
      <c r="J25" s="66">
        <f t="shared" si="2"/>
        <v>3</v>
      </c>
      <c r="K25" s="100"/>
      <c r="L25" s="101"/>
      <c r="M25" s="102">
        <v>3</v>
      </c>
      <c r="N25" s="66">
        <f t="shared" si="3"/>
        <v>0</v>
      </c>
      <c r="O25" s="100"/>
      <c r="P25" s="101"/>
      <c r="Q25" s="102"/>
      <c r="R25" s="66">
        <f t="shared" si="4"/>
        <v>0</v>
      </c>
      <c r="S25" s="100"/>
      <c r="T25" s="101"/>
      <c r="U25" s="102"/>
      <c r="V25" s="66">
        <f t="shared" si="5"/>
        <v>0</v>
      </c>
      <c r="W25" s="100"/>
      <c r="X25" s="101"/>
      <c r="Y25" s="102"/>
      <c r="Z25" s="66">
        <f t="shared" si="6"/>
        <v>4</v>
      </c>
      <c r="AA25" s="100">
        <v>2</v>
      </c>
      <c r="AB25" s="101"/>
      <c r="AC25" s="102">
        <v>2</v>
      </c>
      <c r="AD25" s="66">
        <f t="shared" si="7"/>
        <v>0</v>
      </c>
      <c r="AE25" s="67"/>
      <c r="AF25" s="101"/>
      <c r="AG25" s="69"/>
      <c r="AH25" s="40"/>
    </row>
    <row r="26" spans="1:34" s="98" customFormat="1">
      <c r="A26" s="40">
        <v>22</v>
      </c>
      <c r="B26" s="66">
        <f t="shared" si="0"/>
        <v>10</v>
      </c>
      <c r="C26" s="67">
        <f t="shared" si="8"/>
        <v>3</v>
      </c>
      <c r="D26" s="68">
        <f t="shared" si="8"/>
        <v>0</v>
      </c>
      <c r="E26" s="69">
        <f t="shared" si="8"/>
        <v>7</v>
      </c>
      <c r="F26" s="66">
        <f t="shared" si="1"/>
        <v>1</v>
      </c>
      <c r="G26" s="100"/>
      <c r="H26" s="101"/>
      <c r="I26" s="102">
        <v>1</v>
      </c>
      <c r="J26" s="66">
        <f t="shared" si="2"/>
        <v>4</v>
      </c>
      <c r="K26" s="100"/>
      <c r="L26" s="101"/>
      <c r="M26" s="102">
        <v>4</v>
      </c>
      <c r="N26" s="66">
        <f t="shared" si="3"/>
        <v>1</v>
      </c>
      <c r="O26" s="100"/>
      <c r="P26" s="101"/>
      <c r="Q26" s="102">
        <v>1</v>
      </c>
      <c r="R26" s="66">
        <f t="shared" si="4"/>
        <v>2</v>
      </c>
      <c r="S26" s="100">
        <v>2</v>
      </c>
      <c r="T26" s="101"/>
      <c r="U26" s="102"/>
      <c r="V26" s="66">
        <f t="shared" si="5"/>
        <v>0</v>
      </c>
      <c r="W26" s="100"/>
      <c r="X26" s="101"/>
      <c r="Y26" s="102"/>
      <c r="Z26" s="66">
        <f t="shared" si="6"/>
        <v>2</v>
      </c>
      <c r="AA26" s="100">
        <v>1</v>
      </c>
      <c r="AB26" s="101"/>
      <c r="AC26" s="102">
        <v>1</v>
      </c>
      <c r="AD26" s="66">
        <f t="shared" si="7"/>
        <v>0</v>
      </c>
      <c r="AE26" s="100"/>
      <c r="AF26" s="101"/>
      <c r="AG26" s="102"/>
      <c r="AH26" s="104"/>
    </row>
    <row r="27" spans="1:34" s="93" customFormat="1">
      <c r="A27" s="40">
        <v>23</v>
      </c>
      <c r="B27" s="83">
        <f t="shared" si="0"/>
        <v>12</v>
      </c>
      <c r="C27" s="84">
        <f t="shared" si="8"/>
        <v>1</v>
      </c>
      <c r="D27" s="85">
        <f t="shared" si="8"/>
        <v>0</v>
      </c>
      <c r="E27" s="86">
        <f t="shared" si="8"/>
        <v>11</v>
      </c>
      <c r="F27" s="83">
        <f t="shared" si="1"/>
        <v>0</v>
      </c>
      <c r="G27" s="89"/>
      <c r="H27" s="90"/>
      <c r="I27" s="91"/>
      <c r="J27" s="83">
        <f t="shared" si="2"/>
        <v>7</v>
      </c>
      <c r="K27" s="89"/>
      <c r="L27" s="90"/>
      <c r="M27" s="91">
        <v>7</v>
      </c>
      <c r="N27" s="83">
        <f t="shared" si="3"/>
        <v>2</v>
      </c>
      <c r="O27" s="89"/>
      <c r="P27" s="90"/>
      <c r="Q27" s="91">
        <v>2</v>
      </c>
      <c r="R27" s="83">
        <f t="shared" si="4"/>
        <v>0</v>
      </c>
      <c r="S27" s="89"/>
      <c r="T27" s="90"/>
      <c r="U27" s="91"/>
      <c r="V27" s="83">
        <f t="shared" si="5"/>
        <v>0</v>
      </c>
      <c r="W27" s="89"/>
      <c r="X27" s="90"/>
      <c r="Y27" s="91"/>
      <c r="Z27" s="83">
        <f t="shared" si="6"/>
        <v>3</v>
      </c>
      <c r="AA27" s="89">
        <v>1</v>
      </c>
      <c r="AB27" s="90"/>
      <c r="AC27" s="91">
        <v>2</v>
      </c>
      <c r="AD27" s="83">
        <f t="shared" si="7"/>
        <v>0</v>
      </c>
      <c r="AE27" s="89"/>
      <c r="AF27" s="90"/>
      <c r="AG27" s="91"/>
      <c r="AH27" s="92"/>
    </row>
    <row r="28" spans="1:34" s="93" customFormat="1">
      <c r="A28" s="40">
        <v>24</v>
      </c>
      <c r="B28" s="83">
        <f t="shared" si="0"/>
        <v>4</v>
      </c>
      <c r="C28" s="84">
        <f t="shared" si="8"/>
        <v>1</v>
      </c>
      <c r="D28" s="85">
        <f t="shared" si="8"/>
        <v>0</v>
      </c>
      <c r="E28" s="86">
        <f t="shared" si="8"/>
        <v>3</v>
      </c>
      <c r="F28" s="83">
        <f t="shared" si="1"/>
        <v>0</v>
      </c>
      <c r="G28" s="89"/>
      <c r="H28" s="90"/>
      <c r="I28" s="91"/>
      <c r="J28" s="83">
        <f t="shared" si="2"/>
        <v>1</v>
      </c>
      <c r="K28" s="89"/>
      <c r="L28" s="90"/>
      <c r="M28" s="91">
        <v>1</v>
      </c>
      <c r="N28" s="83">
        <f t="shared" si="3"/>
        <v>0</v>
      </c>
      <c r="O28" s="89"/>
      <c r="P28" s="90"/>
      <c r="Q28" s="91"/>
      <c r="R28" s="83">
        <f t="shared" si="4"/>
        <v>2</v>
      </c>
      <c r="S28" s="89"/>
      <c r="T28" s="90"/>
      <c r="U28" s="91">
        <v>2</v>
      </c>
      <c r="V28" s="83">
        <f t="shared" si="5"/>
        <v>0</v>
      </c>
      <c r="W28" s="89"/>
      <c r="X28" s="90"/>
      <c r="Y28" s="91"/>
      <c r="Z28" s="83">
        <f t="shared" si="6"/>
        <v>1</v>
      </c>
      <c r="AA28" s="89">
        <v>1</v>
      </c>
      <c r="AB28" s="90"/>
      <c r="AC28" s="91"/>
      <c r="AD28" s="83">
        <f t="shared" si="7"/>
        <v>0</v>
      </c>
      <c r="AE28" s="89"/>
      <c r="AF28" s="90"/>
      <c r="AG28" s="91"/>
      <c r="AH28" s="92"/>
    </row>
    <row r="29" spans="1:34" s="93" customFormat="1">
      <c r="A29" s="40">
        <v>25</v>
      </c>
      <c r="B29" s="83">
        <f t="shared" si="0"/>
        <v>2</v>
      </c>
      <c r="C29" s="84">
        <f t="shared" si="8"/>
        <v>0</v>
      </c>
      <c r="D29" s="85">
        <f t="shared" si="8"/>
        <v>0</v>
      </c>
      <c r="E29" s="86">
        <f t="shared" si="8"/>
        <v>2</v>
      </c>
      <c r="F29" s="83">
        <f t="shared" si="1"/>
        <v>0</v>
      </c>
      <c r="G29" s="89"/>
      <c r="H29" s="90"/>
      <c r="I29" s="91"/>
      <c r="J29" s="83">
        <f t="shared" si="2"/>
        <v>1</v>
      </c>
      <c r="K29" s="89"/>
      <c r="L29" s="90"/>
      <c r="M29" s="91">
        <v>1</v>
      </c>
      <c r="N29" s="83">
        <f t="shared" si="3"/>
        <v>0</v>
      </c>
      <c r="O29" s="89"/>
      <c r="P29" s="90"/>
      <c r="Q29" s="91"/>
      <c r="R29" s="83">
        <f t="shared" si="4"/>
        <v>1</v>
      </c>
      <c r="S29" s="89"/>
      <c r="T29" s="90"/>
      <c r="U29" s="91">
        <v>1</v>
      </c>
      <c r="V29" s="83">
        <f t="shared" si="5"/>
        <v>0</v>
      </c>
      <c r="W29" s="89"/>
      <c r="X29" s="90"/>
      <c r="Y29" s="91"/>
      <c r="Z29" s="83">
        <f t="shared" si="6"/>
        <v>0</v>
      </c>
      <c r="AA29" s="89"/>
      <c r="AB29" s="90"/>
      <c r="AC29" s="91"/>
      <c r="AD29" s="83">
        <f t="shared" si="7"/>
        <v>0</v>
      </c>
      <c r="AE29" s="89"/>
      <c r="AF29" s="90"/>
      <c r="AG29" s="91"/>
      <c r="AH29" s="92"/>
    </row>
    <row r="30" spans="1:34" s="93" customFormat="1">
      <c r="A30" s="109">
        <v>26</v>
      </c>
      <c r="B30" s="83">
        <f t="shared" si="0"/>
        <v>0</v>
      </c>
      <c r="C30" s="84">
        <f t="shared" si="8"/>
        <v>0</v>
      </c>
      <c r="D30" s="85">
        <f t="shared" si="8"/>
        <v>0</v>
      </c>
      <c r="E30" s="86">
        <f t="shared" si="8"/>
        <v>0</v>
      </c>
      <c r="F30" s="83">
        <f t="shared" si="1"/>
        <v>0</v>
      </c>
      <c r="G30" s="89"/>
      <c r="H30" s="90"/>
      <c r="I30" s="91"/>
      <c r="J30" s="83">
        <f t="shared" si="2"/>
        <v>0</v>
      </c>
      <c r="K30" s="89"/>
      <c r="L30" s="90"/>
      <c r="M30" s="91"/>
      <c r="N30" s="83">
        <f t="shared" si="3"/>
        <v>0</v>
      </c>
      <c r="O30" s="89"/>
      <c r="P30" s="90"/>
      <c r="Q30" s="91"/>
      <c r="R30" s="83">
        <f t="shared" si="4"/>
        <v>0</v>
      </c>
      <c r="S30" s="89"/>
      <c r="T30" s="90"/>
      <c r="U30" s="91"/>
      <c r="V30" s="83">
        <f t="shared" si="5"/>
        <v>0</v>
      </c>
      <c r="W30" s="89"/>
      <c r="X30" s="90"/>
      <c r="Y30" s="91"/>
      <c r="Z30" s="83">
        <f t="shared" si="6"/>
        <v>0</v>
      </c>
      <c r="AA30" s="89"/>
      <c r="AB30" s="90"/>
      <c r="AC30" s="91"/>
      <c r="AD30" s="83">
        <f t="shared" si="7"/>
        <v>0</v>
      </c>
      <c r="AE30" s="89"/>
      <c r="AF30" s="90"/>
      <c r="AG30" s="91"/>
      <c r="AH30" s="92"/>
    </row>
    <row r="31" spans="1:34" s="87" customFormat="1">
      <c r="A31" s="109">
        <v>27</v>
      </c>
      <c r="B31" s="83">
        <f t="shared" si="0"/>
        <v>0</v>
      </c>
      <c r="C31" s="84">
        <f t="shared" si="8"/>
        <v>0</v>
      </c>
      <c r="D31" s="85">
        <f t="shared" si="8"/>
        <v>0</v>
      </c>
      <c r="E31" s="86">
        <f t="shared" si="8"/>
        <v>0</v>
      </c>
      <c r="F31" s="83">
        <f t="shared" si="1"/>
        <v>0</v>
      </c>
      <c r="G31" s="89"/>
      <c r="H31" s="90"/>
      <c r="I31" s="91"/>
      <c r="J31" s="83">
        <f t="shared" si="2"/>
        <v>0</v>
      </c>
      <c r="K31" s="89"/>
      <c r="L31" s="90"/>
      <c r="M31" s="91"/>
      <c r="N31" s="83">
        <f t="shared" si="3"/>
        <v>0</v>
      </c>
      <c r="O31" s="89"/>
      <c r="P31" s="90"/>
      <c r="Q31" s="91"/>
      <c r="R31" s="83">
        <f t="shared" si="4"/>
        <v>0</v>
      </c>
      <c r="S31" s="89"/>
      <c r="T31" s="90"/>
      <c r="U31" s="91"/>
      <c r="V31" s="83">
        <f t="shared" si="5"/>
        <v>0</v>
      </c>
      <c r="W31" s="89"/>
      <c r="X31" s="90"/>
      <c r="Y31" s="91"/>
      <c r="Z31" s="83">
        <f t="shared" si="6"/>
        <v>0</v>
      </c>
      <c r="AA31" s="89"/>
      <c r="AB31" s="90"/>
      <c r="AC31" s="91"/>
      <c r="AD31" s="83">
        <f t="shared" si="7"/>
        <v>0</v>
      </c>
      <c r="AE31" s="84"/>
      <c r="AF31" s="85"/>
      <c r="AG31" s="86"/>
      <c r="AH31" s="82"/>
    </row>
    <row r="32" spans="1:34" s="70" customFormat="1">
      <c r="A32" s="40">
        <v>28</v>
      </c>
      <c r="B32" s="66">
        <f t="shared" si="0"/>
        <v>14</v>
      </c>
      <c r="C32" s="67">
        <f t="shared" si="8"/>
        <v>0</v>
      </c>
      <c r="D32" s="68">
        <f t="shared" si="8"/>
        <v>0</v>
      </c>
      <c r="E32" s="69">
        <f t="shared" si="8"/>
        <v>14</v>
      </c>
      <c r="F32" s="66">
        <f t="shared" si="1"/>
        <v>0</v>
      </c>
      <c r="G32" s="67"/>
      <c r="H32" s="68"/>
      <c r="I32" s="69"/>
      <c r="J32" s="66">
        <f t="shared" si="2"/>
        <v>10</v>
      </c>
      <c r="K32" s="100"/>
      <c r="L32" s="101"/>
      <c r="M32" s="102">
        <v>10</v>
      </c>
      <c r="N32" s="66">
        <f t="shared" si="3"/>
        <v>1</v>
      </c>
      <c r="O32" s="100"/>
      <c r="P32" s="101"/>
      <c r="Q32" s="102">
        <v>1</v>
      </c>
      <c r="R32" s="66">
        <f t="shared" si="4"/>
        <v>3</v>
      </c>
      <c r="S32" s="100"/>
      <c r="T32" s="101"/>
      <c r="U32" s="102">
        <v>3</v>
      </c>
      <c r="V32" s="66">
        <f t="shared" si="5"/>
        <v>0</v>
      </c>
      <c r="W32" s="100"/>
      <c r="X32" s="101"/>
      <c r="Y32" s="102"/>
      <c r="Z32" s="66">
        <f t="shared" si="6"/>
        <v>0</v>
      </c>
      <c r="AA32" s="100"/>
      <c r="AB32" s="101"/>
      <c r="AC32" s="102"/>
      <c r="AD32" s="66">
        <f t="shared" si="7"/>
        <v>0</v>
      </c>
      <c r="AE32" s="67"/>
      <c r="AF32" s="68"/>
      <c r="AG32" s="69"/>
      <c r="AH32" s="40"/>
    </row>
    <row r="33" spans="1:34" s="98" customFormat="1">
      <c r="A33" s="40">
        <v>29</v>
      </c>
      <c r="B33" s="66">
        <f t="shared" si="0"/>
        <v>6</v>
      </c>
      <c r="C33" s="67">
        <f t="shared" si="8"/>
        <v>0</v>
      </c>
      <c r="D33" s="68">
        <f t="shared" si="8"/>
        <v>0</v>
      </c>
      <c r="E33" s="69">
        <f t="shared" si="8"/>
        <v>6</v>
      </c>
      <c r="F33" s="66">
        <f t="shared" si="1"/>
        <v>0</v>
      </c>
      <c r="G33" s="100"/>
      <c r="H33" s="101"/>
      <c r="I33" s="102"/>
      <c r="J33" s="66">
        <f t="shared" si="2"/>
        <v>3</v>
      </c>
      <c r="K33" s="100"/>
      <c r="L33" s="101"/>
      <c r="M33" s="102">
        <v>3</v>
      </c>
      <c r="N33" s="66">
        <f t="shared" si="3"/>
        <v>1</v>
      </c>
      <c r="O33" s="100"/>
      <c r="P33" s="101"/>
      <c r="Q33" s="102">
        <v>1</v>
      </c>
      <c r="R33" s="66">
        <f t="shared" si="4"/>
        <v>2</v>
      </c>
      <c r="S33" s="100"/>
      <c r="T33" s="101"/>
      <c r="U33" s="102">
        <v>2</v>
      </c>
      <c r="V33" s="66">
        <f t="shared" si="5"/>
        <v>0</v>
      </c>
      <c r="W33" s="100"/>
      <c r="X33" s="101"/>
      <c r="Y33" s="102"/>
      <c r="Z33" s="66">
        <f t="shared" si="6"/>
        <v>0</v>
      </c>
      <c r="AA33" s="100"/>
      <c r="AB33" s="101"/>
      <c r="AC33" s="102"/>
      <c r="AD33" s="66">
        <f>AE33+AF33+AG33</f>
        <v>0</v>
      </c>
      <c r="AE33" s="100"/>
      <c r="AF33" s="101"/>
      <c r="AG33" s="102"/>
      <c r="AH33" s="104"/>
    </row>
    <row r="34" spans="1:34" s="93" customFormat="1">
      <c r="A34" s="109">
        <v>30</v>
      </c>
      <c r="B34" s="83">
        <f t="shared" si="0"/>
        <v>0</v>
      </c>
      <c r="C34" s="84">
        <f t="shared" si="8"/>
        <v>0</v>
      </c>
      <c r="D34" s="85">
        <f t="shared" si="8"/>
        <v>0</v>
      </c>
      <c r="E34" s="86">
        <f t="shared" si="8"/>
        <v>0</v>
      </c>
      <c r="F34" s="83">
        <f t="shared" si="1"/>
        <v>0</v>
      </c>
      <c r="G34" s="89"/>
      <c r="H34" s="90"/>
      <c r="I34" s="91"/>
      <c r="J34" s="83">
        <f t="shared" si="2"/>
        <v>0</v>
      </c>
      <c r="K34" s="89"/>
      <c r="L34" s="90"/>
      <c r="M34" s="91"/>
      <c r="N34" s="83">
        <f t="shared" si="3"/>
        <v>0</v>
      </c>
      <c r="O34" s="89"/>
      <c r="P34" s="90"/>
      <c r="Q34" s="91"/>
      <c r="R34" s="83">
        <f>S34+T34+U34</f>
        <v>0</v>
      </c>
      <c r="S34" s="89"/>
      <c r="T34" s="90"/>
      <c r="U34" s="91"/>
      <c r="V34" s="83">
        <f>W34+X34+Y34</f>
        <v>0</v>
      </c>
      <c r="W34" s="89"/>
      <c r="X34" s="90"/>
      <c r="Y34" s="91"/>
      <c r="Z34" s="83">
        <f t="shared" si="6"/>
        <v>0</v>
      </c>
      <c r="AA34" s="89"/>
      <c r="AB34" s="90"/>
      <c r="AC34" s="91"/>
      <c r="AD34" s="83"/>
      <c r="AE34" s="89"/>
      <c r="AF34" s="90"/>
      <c r="AG34" s="91"/>
      <c r="AH34" s="92"/>
    </row>
    <row r="35" spans="1:34">
      <c r="W35" s="58"/>
    </row>
    <row r="36" spans="1:34">
      <c r="W36" s="58"/>
    </row>
  </sheetData>
  <mergeCells count="11">
    <mergeCell ref="AD2:AG2"/>
    <mergeCell ref="B1:E1"/>
    <mergeCell ref="F1:AH1"/>
    <mergeCell ref="A2:A3"/>
    <mergeCell ref="B2:E2"/>
    <mergeCell ref="F2:I2"/>
    <mergeCell ref="J2:M2"/>
    <mergeCell ref="N2:Q2"/>
    <mergeCell ref="R2:U2"/>
    <mergeCell ref="V2:Y2"/>
    <mergeCell ref="Z2:AC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24</vt:i4>
      </vt:variant>
      <vt:variant>
        <vt:lpstr>이름이 지정된 범위</vt:lpstr>
      </vt:variant>
      <vt:variant>
        <vt:i4>3</vt:i4>
      </vt:variant>
    </vt:vector>
  </HeadingPairs>
  <TitlesOfParts>
    <vt:vector size="27" baseType="lpstr">
      <vt:lpstr>분기별</vt:lpstr>
      <vt:lpstr>운영실적(월별) </vt:lpstr>
      <vt:lpstr>운영실적 (대여소별) )</vt:lpstr>
      <vt:lpstr>Sheet1</vt:lpstr>
      <vt:lpstr>5월</vt:lpstr>
      <vt:lpstr>6월</vt:lpstr>
      <vt:lpstr>7월</vt:lpstr>
      <vt:lpstr>8월</vt:lpstr>
      <vt:lpstr>9월</vt:lpstr>
      <vt:lpstr>10월</vt:lpstr>
      <vt:lpstr>11월</vt:lpstr>
      <vt:lpstr>12월</vt:lpstr>
      <vt:lpstr>운영실적(월별)-방치자전거</vt:lpstr>
      <vt:lpstr>방치자전거(2월)</vt:lpstr>
      <vt:lpstr>방치자전거(3월)</vt:lpstr>
      <vt:lpstr>방치자전거(4월)</vt:lpstr>
      <vt:lpstr>방치자전거(5월)</vt:lpstr>
      <vt:lpstr>방치자전거(6월)</vt:lpstr>
      <vt:lpstr>방치자전거(7월)</vt:lpstr>
      <vt:lpstr>방치자전거(8월)</vt:lpstr>
      <vt:lpstr>방치자전거(9월)</vt:lpstr>
      <vt:lpstr>방치자전거(10월)</vt:lpstr>
      <vt:lpstr>방치자전거(11월)</vt:lpstr>
      <vt:lpstr>방치자전거(12월)</vt:lpstr>
      <vt:lpstr>'운영실적 (대여소별) )'!Print_Area</vt:lpstr>
      <vt:lpstr>'운영실적(월별) '!Print_Area</vt:lpstr>
      <vt:lpstr>'운영실적(월별)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2017-09-11T09:16:37Z</cp:lastPrinted>
  <dcterms:created xsi:type="dcterms:W3CDTF">2015-04-02T01:41:55Z</dcterms:created>
  <dcterms:modified xsi:type="dcterms:W3CDTF">2021-04-19T04:09:25Z</dcterms:modified>
</cp:coreProperties>
</file>