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4385" yWindow="-15" windowWidth="7200" windowHeight="12825"/>
  </bookViews>
  <sheets>
    <sheet name="분기보고" sheetId="8" r:id="rId1"/>
    <sheet name="운영실적(월별) " sheetId="6" r:id="rId2"/>
    <sheet name="운영실적 (역별) )" sheetId="7" r:id="rId3"/>
    <sheet name="Sheet2" sheetId="2" r:id="rId4"/>
    <sheet name="Sheet3" sheetId="3" r:id="rId5"/>
  </sheets>
  <calcPr calcId="125725"/>
</workbook>
</file>

<file path=xl/calcChain.xml><?xml version="1.0" encoding="utf-8"?>
<calcChain xmlns="http://schemas.openxmlformats.org/spreadsheetml/2006/main">
  <c r="B6" i="7"/>
  <c r="B7"/>
  <c r="B8"/>
  <c r="B9"/>
  <c r="B10"/>
  <c r="B4"/>
  <c r="D4"/>
  <c r="E4"/>
  <c r="F4"/>
  <c r="G4"/>
  <c r="H4"/>
  <c r="I4"/>
  <c r="J4"/>
  <c r="K4"/>
  <c r="L4"/>
  <c r="B5"/>
  <c r="L10"/>
  <c r="K10"/>
  <c r="L9"/>
  <c r="K9"/>
  <c r="L8"/>
  <c r="K8"/>
  <c r="L7"/>
  <c r="K7"/>
  <c r="L6"/>
  <c r="K6"/>
  <c r="L5"/>
  <c r="K5"/>
  <c r="F28" i="8"/>
  <c r="E28"/>
  <c r="D28"/>
  <c r="F27"/>
  <c r="E27"/>
  <c r="F26"/>
  <c r="E26"/>
  <c r="F25"/>
  <c r="E25"/>
  <c r="F24"/>
  <c r="E24"/>
  <c r="C24" s="1"/>
  <c r="D27"/>
  <c r="D26"/>
  <c r="C25"/>
  <c r="D25"/>
  <c r="D24"/>
  <c r="F23"/>
  <c r="E23"/>
  <c r="D23"/>
  <c r="F22"/>
  <c r="F4" s="1"/>
  <c r="J10" i="7"/>
  <c r="J9"/>
  <c r="J8"/>
  <c r="J7"/>
  <c r="J6"/>
  <c r="J5"/>
  <c r="E21" i="8"/>
  <c r="F21"/>
  <c r="D21"/>
  <c r="E20"/>
  <c r="F20"/>
  <c r="D20"/>
  <c r="E19"/>
  <c r="F19"/>
  <c r="D19"/>
  <c r="E18"/>
  <c r="F18"/>
  <c r="D18"/>
  <c r="E17"/>
  <c r="F17"/>
  <c r="D17"/>
  <c r="F16"/>
  <c r="E16"/>
  <c r="D16"/>
  <c r="C19"/>
  <c r="C26" l="1"/>
  <c r="C27"/>
  <c r="C28"/>
  <c r="E22"/>
  <c r="E4" s="1"/>
  <c r="C23"/>
  <c r="D22"/>
  <c r="D4" s="1"/>
  <c r="C20"/>
  <c r="C18"/>
  <c r="E15"/>
  <c r="C16"/>
  <c r="C21"/>
  <c r="F15"/>
  <c r="C17"/>
  <c r="D15"/>
  <c r="C68" i="6"/>
  <c r="C67"/>
  <c r="C66"/>
  <c r="C65"/>
  <c r="C64"/>
  <c r="C63"/>
  <c r="F62"/>
  <c r="E62"/>
  <c r="D62"/>
  <c r="C61"/>
  <c r="C60"/>
  <c r="C59"/>
  <c r="C58"/>
  <c r="C57"/>
  <c r="C56"/>
  <c r="F55"/>
  <c r="E55"/>
  <c r="D55"/>
  <c r="C54"/>
  <c r="C53"/>
  <c r="C52"/>
  <c r="C51"/>
  <c r="C50"/>
  <c r="C49"/>
  <c r="F48"/>
  <c r="E48"/>
  <c r="D48"/>
  <c r="C47"/>
  <c r="I10" i="7" s="1"/>
  <c r="C46" i="6"/>
  <c r="I9" i="7" s="1"/>
  <c r="C45" i="6"/>
  <c r="I8" i="7" s="1"/>
  <c r="C44" i="6"/>
  <c r="I7" i="7" s="1"/>
  <c r="C43" i="6"/>
  <c r="I6" i="7" s="1"/>
  <c r="C42" i="6"/>
  <c r="I5" i="7" s="1"/>
  <c r="F41" i="6"/>
  <c r="E41"/>
  <c r="D41"/>
  <c r="C40"/>
  <c r="H10" i="7" s="1"/>
  <c r="C39" i="6"/>
  <c r="H9" i="7" s="1"/>
  <c r="C38" i="6"/>
  <c r="H8" i="7" s="1"/>
  <c r="C37" i="6"/>
  <c r="H7" i="7" s="1"/>
  <c r="C36" i="6"/>
  <c r="H6" i="7" s="1"/>
  <c r="C35" i="6"/>
  <c r="H5" i="7" s="1"/>
  <c r="F34" i="6"/>
  <c r="E34"/>
  <c r="D34"/>
  <c r="C32"/>
  <c r="E27"/>
  <c r="F27"/>
  <c r="D27"/>
  <c r="C33"/>
  <c r="G10" i="7" s="1"/>
  <c r="C31" i="6"/>
  <c r="G8" i="7" s="1"/>
  <c r="F11" i="8"/>
  <c r="E11"/>
  <c r="D11"/>
  <c r="D12"/>
  <c r="F14"/>
  <c r="E14"/>
  <c r="D14"/>
  <c r="F13"/>
  <c r="E13"/>
  <c r="D13"/>
  <c r="F12"/>
  <c r="E12"/>
  <c r="F10"/>
  <c r="E10"/>
  <c r="D10"/>
  <c r="C8"/>
  <c r="C7"/>
  <c r="C6"/>
  <c r="F5"/>
  <c r="E5"/>
  <c r="D5"/>
  <c r="D15" i="6"/>
  <c r="E15"/>
  <c r="F15"/>
  <c r="D9"/>
  <c r="E9"/>
  <c r="F9"/>
  <c r="C24"/>
  <c r="F7" i="7" s="1"/>
  <c r="C25" i="6"/>
  <c r="F8" i="7" s="1"/>
  <c r="C7" i="6"/>
  <c r="C6" i="7" s="1"/>
  <c r="C18" i="6"/>
  <c r="E7" i="7" s="1"/>
  <c r="C19" i="6"/>
  <c r="E8" i="7" s="1"/>
  <c r="C13" i="6"/>
  <c r="D8" i="7" s="1"/>
  <c r="C14" i="6"/>
  <c r="D9" i="7" s="1"/>
  <c r="C22" i="8" l="1"/>
  <c r="C15"/>
  <c r="G9" i="7"/>
  <c r="C34" i="6"/>
  <c r="C55"/>
  <c r="C48"/>
  <c r="C41"/>
  <c r="C62"/>
  <c r="C13" i="8"/>
  <c r="D9"/>
  <c r="C12"/>
  <c r="C14"/>
  <c r="F9"/>
  <c r="C10"/>
  <c r="C11"/>
  <c r="E9"/>
  <c r="C5"/>
  <c r="C23" i="6"/>
  <c r="F6" i="7" s="1"/>
  <c r="C11" i="6"/>
  <c r="D6" i="7" s="1"/>
  <c r="C17" i="6"/>
  <c r="E6" i="7" s="1"/>
  <c r="C30" i="6"/>
  <c r="G7" i="7" s="1"/>
  <c r="C29" i="6"/>
  <c r="G6" i="7" s="1"/>
  <c r="C28" i="6"/>
  <c r="G5" i="7" s="1"/>
  <c r="C26" i="6"/>
  <c r="F9" i="7" s="1"/>
  <c r="C22" i="6"/>
  <c r="F5" i="7" s="1"/>
  <c r="F21" i="6"/>
  <c r="E21"/>
  <c r="D21"/>
  <c r="D4" s="1"/>
  <c r="C20"/>
  <c r="E9" i="7" s="1"/>
  <c r="C16" i="6"/>
  <c r="C12"/>
  <c r="D7" i="7" s="1"/>
  <c r="C10" i="6"/>
  <c r="C8"/>
  <c r="C7" i="7" s="1"/>
  <c r="C6" i="6"/>
  <c r="C5" i="7" s="1"/>
  <c r="F5" i="6"/>
  <c r="E5"/>
  <c r="D5"/>
  <c r="C4" i="7" l="1"/>
  <c r="C4" i="8"/>
  <c r="E4" i="6"/>
  <c r="F4"/>
  <c r="C9" i="8"/>
  <c r="C27" i="6"/>
  <c r="C15"/>
  <c r="E5" i="7"/>
  <c r="C9" i="6"/>
  <c r="D5" i="7"/>
  <c r="C21" i="6"/>
  <c r="C5"/>
  <c r="C4" l="1"/>
</calcChain>
</file>

<file path=xl/sharedStrings.xml><?xml version="1.0" encoding="utf-8"?>
<sst xmlns="http://schemas.openxmlformats.org/spreadsheetml/2006/main" count="146" uniqueCount="44">
  <si>
    <t>5월</t>
  </si>
  <si>
    <t>6월</t>
  </si>
  <si>
    <t>월별</t>
    <phoneticPr fontId="1" type="noConversion"/>
  </si>
  <si>
    <t>총계</t>
    <phoneticPr fontId="1" type="noConversion"/>
  </si>
  <si>
    <t>경정비(수리)</t>
    <phoneticPr fontId="1" type="noConversion"/>
  </si>
  <si>
    <t>비고</t>
    <phoneticPr fontId="1" type="noConversion"/>
  </si>
  <si>
    <t>소계</t>
    <phoneticPr fontId="1" type="noConversion"/>
  </si>
  <si>
    <t>장소</t>
    <phoneticPr fontId="1" type="noConversion"/>
  </si>
  <si>
    <t>상동역</t>
    <phoneticPr fontId="1" type="noConversion"/>
  </si>
  <si>
    <t>신중동역</t>
    <phoneticPr fontId="1" type="noConversion"/>
  </si>
  <si>
    <t>3월</t>
    <phoneticPr fontId="1" type="noConversion"/>
  </si>
  <si>
    <t>4월</t>
    <phoneticPr fontId="1" type="noConversion"/>
  </si>
  <si>
    <t>(단위: 건수)</t>
    <phoneticPr fontId="1" type="noConversion"/>
  </si>
  <si>
    <t>판타지아 바이크 스테이션(공공자전거 무료대여 등) 운영 실적</t>
    <phoneticPr fontId="1" type="noConversion"/>
  </si>
  <si>
    <t>장기대여
(1개월)</t>
    <phoneticPr fontId="1" type="noConversion"/>
  </si>
  <si>
    <t>1일대여</t>
    <phoneticPr fontId="1" type="noConversion"/>
  </si>
  <si>
    <t>시청역</t>
    <phoneticPr fontId="1" type="noConversion"/>
  </si>
  <si>
    <t>합계</t>
    <phoneticPr fontId="1" type="noConversion"/>
  </si>
  <si>
    <t>5월</t>
    <phoneticPr fontId="1" type="noConversion"/>
  </si>
  <si>
    <t>6월</t>
    <phoneticPr fontId="1" type="noConversion"/>
  </si>
  <si>
    <t>4월</t>
  </si>
  <si>
    <t>7월</t>
  </si>
  <si>
    <t>8월</t>
  </si>
  <si>
    <t>3월</t>
    <phoneticPr fontId="1" type="noConversion"/>
  </si>
  <si>
    <t>9월</t>
  </si>
  <si>
    <t>10월</t>
  </si>
  <si>
    <t>11월</t>
  </si>
  <si>
    <t>12월</t>
  </si>
  <si>
    <t>시청역</t>
    <phoneticPr fontId="1" type="noConversion"/>
  </si>
  <si>
    <t>운영장소</t>
    <phoneticPr fontId="1" type="noConversion"/>
  </si>
  <si>
    <r>
      <t xml:space="preserve">                                                                                                                                                                        </t>
    </r>
    <r>
      <rPr>
        <sz val="11"/>
        <color theme="1"/>
        <rFont val="맑은 고딕"/>
        <family val="3"/>
        <charset val="129"/>
        <scheme val="minor"/>
      </rPr>
      <t xml:space="preserve"> (단위: 건수)</t>
    </r>
    <phoneticPr fontId="1" type="noConversion"/>
  </si>
  <si>
    <t>2016년</t>
    <phoneticPr fontId="1" type="noConversion"/>
  </si>
  <si>
    <t>부천역</t>
    <phoneticPr fontId="1" type="noConversion"/>
  </si>
  <si>
    <t>송내역</t>
    <phoneticPr fontId="1" type="noConversion"/>
  </si>
  <si>
    <t>2016년 공공자전거 무료대여소(바이크스테이션)운영 실적 (역별)</t>
    <phoneticPr fontId="1" type="noConversion"/>
  </si>
  <si>
    <t>부천역</t>
    <phoneticPr fontId="1" type="noConversion"/>
  </si>
  <si>
    <t>송내역</t>
    <phoneticPr fontId="1" type="noConversion"/>
  </si>
  <si>
    <t>1/4분기</t>
    <phoneticPr fontId="1" type="noConversion"/>
  </si>
  <si>
    <t>2/4분기</t>
    <phoneticPr fontId="1" type="noConversion"/>
  </si>
  <si>
    <t>7월</t>
    <phoneticPr fontId="1" type="noConversion"/>
  </si>
  <si>
    <t>송내역</t>
    <phoneticPr fontId="1" type="noConversion"/>
  </si>
  <si>
    <t>부천시청</t>
    <phoneticPr fontId="1" type="noConversion"/>
  </si>
  <si>
    <t>3/4분기</t>
    <phoneticPr fontId="1" type="noConversion"/>
  </si>
  <si>
    <t>4/4분기</t>
    <phoneticPr fontId="1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</si>
</sst>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3"/>
      <color rgb="FF0000FF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41" fontId="7" fillId="0" borderId="2" xfId="1" applyFont="1" applyBorder="1" applyAlignment="1">
      <alignment horizontal="center" vertical="center"/>
    </xf>
    <xf numFmtId="41" fontId="4" fillId="2" borderId="1" xfId="1" applyFont="1" applyFill="1" applyBorder="1" applyAlignment="1">
      <alignment horizontal="center" vertical="center"/>
    </xf>
    <xf numFmtId="41" fontId="4" fillId="3" borderId="3" xfId="1" applyFont="1" applyFill="1" applyBorder="1" applyAlignment="1">
      <alignment horizontal="center" vertical="center"/>
    </xf>
    <xf numFmtId="41" fontId="4" fillId="0" borderId="3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3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8"/>
  <sheetViews>
    <sheetView tabSelected="1" topLeftCell="A4" workbookViewId="0">
      <selection activeCell="E23" sqref="E23"/>
    </sheetView>
  </sheetViews>
  <sheetFormatPr defaultRowHeight="39.950000000000003" customHeight="1"/>
  <cols>
    <col min="2" max="2" width="13.375" customWidth="1"/>
    <col min="3" max="3" width="10" customWidth="1"/>
    <col min="4" max="4" width="10.75" customWidth="1"/>
    <col min="5" max="5" width="12.75" customWidth="1"/>
    <col min="6" max="6" width="14.875" customWidth="1"/>
  </cols>
  <sheetData>
    <row r="1" spans="1:7" ht="32.25" customHeight="1">
      <c r="A1" s="27" t="s">
        <v>13</v>
      </c>
      <c r="B1" s="27"/>
      <c r="C1" s="27"/>
      <c r="D1" s="27"/>
      <c r="E1" s="27"/>
      <c r="F1" s="27"/>
      <c r="G1" s="27"/>
    </row>
    <row r="2" spans="1:7" ht="23.25" customHeight="1">
      <c r="A2" s="28" t="s">
        <v>12</v>
      </c>
      <c r="B2" s="29"/>
      <c r="C2" s="29"/>
      <c r="D2" s="29"/>
      <c r="E2" s="29"/>
      <c r="F2" s="29"/>
      <c r="G2" s="30"/>
    </row>
    <row r="3" spans="1:7" ht="41.25" customHeight="1">
      <c r="A3" s="2" t="s">
        <v>2</v>
      </c>
      <c r="B3" s="2" t="s">
        <v>7</v>
      </c>
      <c r="C3" s="2" t="s">
        <v>3</v>
      </c>
      <c r="D3" s="5" t="s">
        <v>14</v>
      </c>
      <c r="E3" s="2" t="s">
        <v>15</v>
      </c>
      <c r="F3" s="2" t="s">
        <v>4</v>
      </c>
      <c r="G3" s="2" t="s">
        <v>5</v>
      </c>
    </row>
    <row r="4" spans="1:7" ht="30.75" customHeight="1" thickBot="1">
      <c r="A4" s="9" t="s">
        <v>31</v>
      </c>
      <c r="B4" s="9" t="s">
        <v>17</v>
      </c>
      <c r="C4" s="10">
        <f>SUM(D4:F4)</f>
        <v>7945</v>
      </c>
      <c r="D4" s="10">
        <f>D5+D9+D15+D22</f>
        <v>189</v>
      </c>
      <c r="E4" s="10">
        <f>E5+E9+E15+E22</f>
        <v>2231</v>
      </c>
      <c r="F4" s="10">
        <f>F5+F9+F15+F22</f>
        <v>5525</v>
      </c>
      <c r="G4" s="4"/>
    </row>
    <row r="5" spans="1:7" ht="24" customHeight="1" thickTop="1">
      <c r="A5" s="25" t="s">
        <v>37</v>
      </c>
      <c r="B5" s="7" t="s">
        <v>6</v>
      </c>
      <c r="C5" s="7">
        <f t="shared" ref="C5:C14" si="0">SUM(D5:F5)</f>
        <v>393</v>
      </c>
      <c r="D5" s="7">
        <f>SUM(D6:D8)</f>
        <v>13</v>
      </c>
      <c r="E5" s="7">
        <f>SUM(E6:E8)</f>
        <v>102</v>
      </c>
      <c r="F5" s="7">
        <f>SUM(F6:F8)</f>
        <v>278</v>
      </c>
      <c r="G5" s="17"/>
    </row>
    <row r="6" spans="1:7" ht="24" customHeight="1">
      <c r="A6" s="25"/>
      <c r="B6" s="6" t="s">
        <v>8</v>
      </c>
      <c r="C6" s="8">
        <f t="shared" si="0"/>
        <v>145</v>
      </c>
      <c r="D6" s="6">
        <v>6</v>
      </c>
      <c r="E6" s="6">
        <v>27</v>
      </c>
      <c r="F6" s="6">
        <v>112</v>
      </c>
      <c r="G6" s="1"/>
    </row>
    <row r="7" spans="1:7" ht="24" customHeight="1">
      <c r="A7" s="25"/>
      <c r="B7" s="6" t="s">
        <v>16</v>
      </c>
      <c r="C7" s="8">
        <f>SUM(D7:F7)</f>
        <v>162</v>
      </c>
      <c r="D7" s="6">
        <v>6</v>
      </c>
      <c r="E7" s="6">
        <v>68</v>
      </c>
      <c r="F7" s="6">
        <v>88</v>
      </c>
      <c r="G7" s="1"/>
    </row>
    <row r="8" spans="1:7" ht="24" customHeight="1">
      <c r="A8" s="31"/>
      <c r="B8" s="6" t="s">
        <v>9</v>
      </c>
      <c r="C8" s="8">
        <f t="shared" si="0"/>
        <v>86</v>
      </c>
      <c r="D8" s="6">
        <v>1</v>
      </c>
      <c r="E8" s="6">
        <v>7</v>
      </c>
      <c r="F8" s="6">
        <v>78</v>
      </c>
      <c r="G8" s="1"/>
    </row>
    <row r="9" spans="1:7" ht="24" customHeight="1">
      <c r="A9" s="24" t="s">
        <v>38</v>
      </c>
      <c r="B9" s="7" t="s">
        <v>6</v>
      </c>
      <c r="C9" s="7">
        <f>SUM(C10:C14)</f>
        <v>1879</v>
      </c>
      <c r="D9" s="7">
        <f t="shared" ref="D9:F9" si="1">SUM(D10:D14)</f>
        <v>77</v>
      </c>
      <c r="E9" s="7">
        <f t="shared" si="1"/>
        <v>497</v>
      </c>
      <c r="F9" s="7">
        <f t="shared" si="1"/>
        <v>1305</v>
      </c>
      <c r="G9" s="1"/>
    </row>
    <row r="10" spans="1:7" ht="24" customHeight="1">
      <c r="A10" s="25"/>
      <c r="B10" s="6" t="s">
        <v>8</v>
      </c>
      <c r="C10" s="8">
        <f t="shared" si="0"/>
        <v>475</v>
      </c>
      <c r="D10" s="6">
        <f>'운영실적(월별) '!D10+'운영실적(월별) '!D16+'운영실적(월별) '!D22</f>
        <v>18</v>
      </c>
      <c r="E10" s="6">
        <f>'운영실적(월별) '!E10+'운영실적(월별) '!E16+'운영실적(월별) '!E22</f>
        <v>74</v>
      </c>
      <c r="F10" s="6">
        <f>'운영실적(월별) '!F10+'운영실적(월별) '!F16+'운영실적(월별) '!F22</f>
        <v>383</v>
      </c>
      <c r="G10" s="1"/>
    </row>
    <row r="11" spans="1:7" ht="24" customHeight="1">
      <c r="A11" s="25"/>
      <c r="B11" s="6" t="s">
        <v>16</v>
      </c>
      <c r="C11" s="8">
        <f t="shared" si="0"/>
        <v>774</v>
      </c>
      <c r="D11" s="6">
        <f>'운영실적(월별) '!D11+'운영실적(월별) '!D17+'운영실적(월별) '!D23</f>
        <v>28</v>
      </c>
      <c r="E11" s="6">
        <f>'운영실적(월별) '!E11+'운영실적(월별) '!E17+'운영실적(월별) '!E23</f>
        <v>259</v>
      </c>
      <c r="F11" s="6">
        <f>'운영실적(월별) '!F11+'운영실적(월별) '!F17+'운영실적(월별) '!F23</f>
        <v>487</v>
      </c>
      <c r="G11" s="1"/>
    </row>
    <row r="12" spans="1:7" ht="24" customHeight="1">
      <c r="A12" s="25"/>
      <c r="B12" s="6" t="s">
        <v>9</v>
      </c>
      <c r="C12" s="8">
        <f t="shared" si="0"/>
        <v>310</v>
      </c>
      <c r="D12" s="6">
        <f>'운영실적(월별) '!D12+'운영실적(월별) '!D18+'운영실적(월별) '!D24</f>
        <v>9</v>
      </c>
      <c r="E12" s="6">
        <f>'운영실적(월별) '!E12+'운영실적(월별) '!E18+'운영실적(월별) '!E24</f>
        <v>25</v>
      </c>
      <c r="F12" s="6">
        <f>'운영실적(월별) '!F12+'운영실적(월별) '!F18+'운영실적(월별) '!F24</f>
        <v>276</v>
      </c>
      <c r="G12" s="1"/>
    </row>
    <row r="13" spans="1:7" ht="24" customHeight="1">
      <c r="A13" s="32"/>
      <c r="B13" s="16" t="s">
        <v>32</v>
      </c>
      <c r="C13" s="8">
        <f t="shared" si="0"/>
        <v>183</v>
      </c>
      <c r="D13" s="6">
        <f>'운영실적(월별) '!D13+'운영실적(월별) '!D19+'운영실적(월별) '!D25</f>
        <v>13</v>
      </c>
      <c r="E13" s="6">
        <f>'운영실적(월별) '!E13+'운영실적(월별) '!E19+'운영실적(월별) '!E25</f>
        <v>74</v>
      </c>
      <c r="F13" s="6">
        <f>'운영실적(월별) '!F13+'운영실적(월별) '!F19+'운영실적(월별) '!F25</f>
        <v>96</v>
      </c>
      <c r="G13" s="1"/>
    </row>
    <row r="14" spans="1:7" ht="24" customHeight="1">
      <c r="A14" s="26"/>
      <c r="B14" s="16" t="s">
        <v>33</v>
      </c>
      <c r="C14" s="8">
        <f t="shared" si="0"/>
        <v>137</v>
      </c>
      <c r="D14" s="6">
        <f>'운영실적(월별) '!D14+'운영실적(월별) '!D20+'운영실적(월별) '!D26</f>
        <v>9</v>
      </c>
      <c r="E14" s="6">
        <f>'운영실적(월별) '!E14+'운영실적(월별) '!E20+'운영실적(월별) '!E26</f>
        <v>65</v>
      </c>
      <c r="F14" s="6">
        <f>'운영실적(월별) '!F14+'운영실적(월별) '!F20+'운영실적(월별) '!F26</f>
        <v>63</v>
      </c>
      <c r="G14" s="1"/>
    </row>
    <row r="15" spans="1:7" ht="24" customHeight="1">
      <c r="A15" s="24" t="s">
        <v>42</v>
      </c>
      <c r="B15" s="7" t="s">
        <v>6</v>
      </c>
      <c r="C15" s="7">
        <f>SUM(C16:C21)</f>
        <v>3240</v>
      </c>
      <c r="D15" s="7">
        <f>SUM(D16:D21)</f>
        <v>75</v>
      </c>
      <c r="E15" s="7">
        <f t="shared" ref="E15:F15" si="2">SUM(E16:E21)</f>
        <v>806</v>
      </c>
      <c r="F15" s="7">
        <f t="shared" si="2"/>
        <v>2359</v>
      </c>
      <c r="G15" s="1"/>
    </row>
    <row r="16" spans="1:7" ht="24" customHeight="1">
      <c r="A16" s="25"/>
      <c r="B16" s="6" t="s">
        <v>8</v>
      </c>
      <c r="C16" s="8">
        <f t="shared" ref="C16:C21" si="3">SUM(D16:F16)</f>
        <v>694</v>
      </c>
      <c r="D16" s="6">
        <f>'운영실적(월별) '!D28+'운영실적(월별) '!D35+'운영실적(월별) '!D42</f>
        <v>10</v>
      </c>
      <c r="E16" s="6">
        <f>'운영실적(월별) '!E28+'운영실적(월별) '!E35+'운영실적(월별) '!E42</f>
        <v>98</v>
      </c>
      <c r="F16" s="6">
        <f>'운영실적(월별) '!F28+'운영실적(월별) '!F35+'운영실적(월별) '!F42</f>
        <v>586</v>
      </c>
      <c r="G16" s="1"/>
    </row>
    <row r="17" spans="1:7" ht="24" customHeight="1">
      <c r="A17" s="25"/>
      <c r="B17" s="6" t="s">
        <v>16</v>
      </c>
      <c r="C17" s="8">
        <f t="shared" si="3"/>
        <v>924</v>
      </c>
      <c r="D17" s="6">
        <f>'운영실적(월별) '!D29+'운영실적(월별) '!D36+'운영실적(월별) '!D43</f>
        <v>10</v>
      </c>
      <c r="E17" s="6">
        <f>'운영실적(월별) '!E29+'운영실적(월별) '!E36+'운영실적(월별) '!E43</f>
        <v>228</v>
      </c>
      <c r="F17" s="6">
        <f>'운영실적(월별) '!F29+'운영실적(월별) '!F36+'운영실적(월별) '!F43</f>
        <v>686</v>
      </c>
      <c r="G17" s="1"/>
    </row>
    <row r="18" spans="1:7" ht="24" customHeight="1">
      <c r="A18" s="25"/>
      <c r="B18" s="6" t="s">
        <v>9</v>
      </c>
      <c r="C18" s="8">
        <f t="shared" si="3"/>
        <v>611</v>
      </c>
      <c r="D18" s="6">
        <f>'운영실적(월별) '!D30+'운영실적(월별) '!D37+'운영실적(월별) '!D44</f>
        <v>3</v>
      </c>
      <c r="E18" s="6">
        <f>'운영실적(월별) '!E30+'운영실적(월별) '!E37+'운영실적(월별) '!E44</f>
        <v>48</v>
      </c>
      <c r="F18" s="6">
        <f>'운영실적(월별) '!F30+'운영실적(월별) '!F37+'운영실적(월별) '!F44</f>
        <v>560</v>
      </c>
      <c r="G18" s="1"/>
    </row>
    <row r="19" spans="1:7" ht="24" customHeight="1">
      <c r="A19" s="25"/>
      <c r="B19" s="20" t="s">
        <v>32</v>
      </c>
      <c r="C19" s="8">
        <f t="shared" si="3"/>
        <v>447</v>
      </c>
      <c r="D19" s="20">
        <f>'운영실적(월별) '!D31+'운영실적(월별) '!D38+'운영실적(월별) '!D45</f>
        <v>18</v>
      </c>
      <c r="E19" s="20">
        <f>'운영실적(월별) '!E31+'운영실적(월별) '!E38+'운영실적(월별) '!E45</f>
        <v>159</v>
      </c>
      <c r="F19" s="20">
        <f>'운영실적(월별) '!F31+'운영실적(월별) '!F38+'운영실적(월별) '!F45</f>
        <v>270</v>
      </c>
      <c r="G19" s="1"/>
    </row>
    <row r="20" spans="1:7" ht="24" customHeight="1">
      <c r="A20" s="25"/>
      <c r="B20" s="20" t="s">
        <v>33</v>
      </c>
      <c r="C20" s="8">
        <f t="shared" si="3"/>
        <v>372</v>
      </c>
      <c r="D20" s="20">
        <f>'운영실적(월별) '!D32+'운영실적(월별) '!D39+'운영실적(월별) '!D46</f>
        <v>12</v>
      </c>
      <c r="E20" s="20">
        <f>'운영실적(월별) '!E32+'운영실적(월별) '!E39+'운영실적(월별) '!E46</f>
        <v>113</v>
      </c>
      <c r="F20" s="20">
        <f>'운영실적(월별) '!F32+'운영실적(월별) '!F39+'운영실적(월별) '!F46</f>
        <v>247</v>
      </c>
      <c r="G20" s="1"/>
    </row>
    <row r="21" spans="1:7" ht="24" customHeight="1">
      <c r="A21" s="26"/>
      <c r="B21" s="20" t="s">
        <v>41</v>
      </c>
      <c r="C21" s="8">
        <f t="shared" si="3"/>
        <v>192</v>
      </c>
      <c r="D21" s="6">
        <f>'운영실적(월별) '!D33+'운영실적(월별) '!D40+'운영실적(월별) '!D47</f>
        <v>22</v>
      </c>
      <c r="E21" s="6">
        <f>'운영실적(월별) '!E33+'운영실적(월별) '!E40+'운영실적(월별) '!E47</f>
        <v>160</v>
      </c>
      <c r="F21" s="6">
        <f>'운영실적(월별) '!F33+'운영실적(월별) '!F40+'운영실적(월별) '!F47</f>
        <v>10</v>
      </c>
      <c r="G21" s="1"/>
    </row>
    <row r="22" spans="1:7" ht="24" customHeight="1">
      <c r="A22" s="24" t="s">
        <v>43</v>
      </c>
      <c r="B22" s="7" t="s">
        <v>6</v>
      </c>
      <c r="C22" s="7">
        <f>SUM(C23:C28)</f>
        <v>2433</v>
      </c>
      <c r="D22" s="7">
        <f>SUM(D23:D28)</f>
        <v>24</v>
      </c>
      <c r="E22" s="7">
        <f t="shared" ref="E22:F22" si="4">SUM(E23:E28)</f>
        <v>826</v>
      </c>
      <c r="F22" s="7">
        <f t="shared" si="4"/>
        <v>1583</v>
      </c>
      <c r="G22" s="1"/>
    </row>
    <row r="23" spans="1:7" ht="24" customHeight="1">
      <c r="A23" s="25"/>
      <c r="B23" s="6" t="s">
        <v>8</v>
      </c>
      <c r="C23" s="8">
        <f t="shared" ref="C23:C28" si="5">SUM(D23:F23)</f>
        <v>476</v>
      </c>
      <c r="D23" s="6">
        <f>'운영실적(월별) '!D49+'운영실적(월별) '!D56+'운영실적(월별) '!D63</f>
        <v>12</v>
      </c>
      <c r="E23" s="6">
        <f>'운영실적(월별) '!E49+'운영실적(월별) '!E56+'운영실적(월별) '!E63</f>
        <v>72</v>
      </c>
      <c r="F23" s="6">
        <f>'운영실적(월별) '!F49+'운영실적(월별) '!F56+'운영실적(월별) '!F63</f>
        <v>392</v>
      </c>
      <c r="G23" s="1"/>
    </row>
    <row r="24" spans="1:7" ht="24" customHeight="1">
      <c r="A24" s="25"/>
      <c r="B24" s="6" t="s">
        <v>16</v>
      </c>
      <c r="C24" s="8">
        <f t="shared" si="5"/>
        <v>686</v>
      </c>
      <c r="D24" s="6">
        <f>'운영실적(월별) '!D50+'운영실적(월별) '!D57+'운영실적(월별) '!D64</f>
        <v>4</v>
      </c>
      <c r="E24" s="6">
        <f>'운영실적(월별) '!E50+'운영실적(월별) '!E57+'운영실적(월별) '!E64</f>
        <v>145</v>
      </c>
      <c r="F24" s="6">
        <f>'운영실적(월별) '!F50+'운영실적(월별) '!F57+'운영실적(월별) '!F64</f>
        <v>537</v>
      </c>
      <c r="G24" s="1"/>
    </row>
    <row r="25" spans="1:7" ht="24" customHeight="1">
      <c r="A25" s="25"/>
      <c r="B25" s="6" t="s">
        <v>9</v>
      </c>
      <c r="C25" s="8">
        <f t="shared" si="5"/>
        <v>355</v>
      </c>
      <c r="D25" s="6">
        <f>'운영실적(월별) '!D51+'운영실적(월별) '!D58+'운영실적(월별) '!D65</f>
        <v>0</v>
      </c>
      <c r="E25" s="6">
        <f>'운영실적(월별) '!E51+'운영실적(월별) '!E58+'운영실적(월별) '!E65</f>
        <v>68</v>
      </c>
      <c r="F25" s="6">
        <f>'운영실적(월별) '!F51+'운영실적(월별) '!F58+'운영실적(월별) '!F65</f>
        <v>287</v>
      </c>
      <c r="G25" s="1"/>
    </row>
    <row r="26" spans="1:7" ht="24" customHeight="1">
      <c r="A26" s="25"/>
      <c r="B26" s="23" t="s">
        <v>32</v>
      </c>
      <c r="C26" s="8">
        <f t="shared" si="5"/>
        <v>340</v>
      </c>
      <c r="D26" s="23">
        <f>'운영실적(월별) '!D52+'운영실적(월별) '!D59+'운영실적(월별) '!D66</f>
        <v>3</v>
      </c>
      <c r="E26" s="23">
        <f>'운영실적(월별) '!E52+'운영실적(월별) '!E59+'운영실적(월별) '!E66</f>
        <v>140</v>
      </c>
      <c r="F26" s="23">
        <f>'운영실적(월별) '!F52+'운영실적(월별) '!F59+'운영실적(월별) '!F66</f>
        <v>197</v>
      </c>
      <c r="G26" s="1"/>
    </row>
    <row r="27" spans="1:7" ht="24" customHeight="1">
      <c r="A27" s="25"/>
      <c r="B27" s="23" t="s">
        <v>33</v>
      </c>
      <c r="C27" s="8">
        <f t="shared" si="5"/>
        <v>264</v>
      </c>
      <c r="D27" s="23">
        <f>'운영실적(월별) '!D53+'운영실적(월별) '!D60+'운영실적(월별) '!D67</f>
        <v>1</v>
      </c>
      <c r="E27" s="23">
        <f>'운영실적(월별) '!E53+'운영실적(월별) '!E60+'운영실적(월별) '!E67</f>
        <v>108</v>
      </c>
      <c r="F27" s="23">
        <f>'운영실적(월별) '!F53+'운영실적(월별) '!F60+'운영실적(월별) '!F67</f>
        <v>155</v>
      </c>
      <c r="G27" s="1"/>
    </row>
    <row r="28" spans="1:7" ht="24" customHeight="1">
      <c r="A28" s="26"/>
      <c r="B28" s="23" t="s">
        <v>41</v>
      </c>
      <c r="C28" s="8">
        <f t="shared" si="5"/>
        <v>312</v>
      </c>
      <c r="D28" s="6">
        <f>'운영실적(월별) '!D54+'운영실적(월별) '!D61+'운영실적(월별) '!D68</f>
        <v>4</v>
      </c>
      <c r="E28" s="6">
        <f>'운영실적(월별) '!E54+'운영실적(월별) '!E61+'운영실적(월별) '!E68</f>
        <v>293</v>
      </c>
      <c r="F28" s="6">
        <f>'운영실적(월별) '!F54+'운영실적(월별) '!F61+'운영실적(월별) '!F68</f>
        <v>15</v>
      </c>
      <c r="G28" s="1"/>
    </row>
  </sheetData>
  <mergeCells count="6">
    <mergeCell ref="A22:A28"/>
    <mergeCell ref="A15:A21"/>
    <mergeCell ref="A1:G1"/>
    <mergeCell ref="A2:G2"/>
    <mergeCell ref="A5:A8"/>
    <mergeCell ref="A9:A1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8"/>
  <sheetViews>
    <sheetView workbookViewId="0">
      <selection activeCell="E54" sqref="E54"/>
    </sheetView>
  </sheetViews>
  <sheetFormatPr defaultRowHeight="39.950000000000003" customHeight="1"/>
  <cols>
    <col min="2" max="2" width="13.375" customWidth="1"/>
    <col min="3" max="3" width="10" customWidth="1"/>
    <col min="4" max="4" width="10.75" customWidth="1"/>
    <col min="5" max="5" width="12.75" customWidth="1"/>
    <col min="6" max="6" width="14.875" customWidth="1"/>
  </cols>
  <sheetData>
    <row r="1" spans="1:7" ht="32.25" customHeight="1">
      <c r="A1" s="27" t="s">
        <v>13</v>
      </c>
      <c r="B1" s="27"/>
      <c r="C1" s="27"/>
      <c r="D1" s="27"/>
      <c r="E1" s="27"/>
      <c r="F1" s="27"/>
      <c r="G1" s="27"/>
    </row>
    <row r="2" spans="1:7" ht="23.25" customHeight="1">
      <c r="A2" s="28" t="s">
        <v>12</v>
      </c>
      <c r="B2" s="29"/>
      <c r="C2" s="29"/>
      <c r="D2" s="29"/>
      <c r="E2" s="29"/>
      <c r="F2" s="29"/>
      <c r="G2" s="30"/>
    </row>
    <row r="3" spans="1:7" ht="41.25" customHeight="1">
      <c r="A3" s="2" t="s">
        <v>2</v>
      </c>
      <c r="B3" s="2" t="s">
        <v>7</v>
      </c>
      <c r="C3" s="2" t="s">
        <v>3</v>
      </c>
      <c r="D3" s="5" t="s">
        <v>14</v>
      </c>
      <c r="E3" s="2" t="s">
        <v>15</v>
      </c>
      <c r="F3" s="2" t="s">
        <v>4</v>
      </c>
      <c r="G3" s="2" t="s">
        <v>5</v>
      </c>
    </row>
    <row r="4" spans="1:7" ht="30.75" customHeight="1" thickBot="1">
      <c r="A4" s="9" t="s">
        <v>31</v>
      </c>
      <c r="B4" s="9" t="s">
        <v>17</v>
      </c>
      <c r="C4" s="10">
        <f>C5+C9+C15+C21+C27+C34+C41+C48+C55+C62</f>
        <v>7945</v>
      </c>
      <c r="D4" s="10">
        <f t="shared" ref="D4:F4" si="0">D5+D9+D15+D21+D27+D34+D41+D48+D55+D62</f>
        <v>189</v>
      </c>
      <c r="E4" s="10">
        <f t="shared" si="0"/>
        <v>2231</v>
      </c>
      <c r="F4" s="10">
        <f t="shared" si="0"/>
        <v>5525</v>
      </c>
      <c r="G4" s="4"/>
    </row>
    <row r="5" spans="1:7" ht="24" customHeight="1" thickTop="1">
      <c r="A5" s="25" t="s">
        <v>10</v>
      </c>
      <c r="B5" s="7" t="s">
        <v>6</v>
      </c>
      <c r="C5" s="7">
        <f t="shared" ref="C5:C30" si="1">SUM(D5:F5)</f>
        <v>393</v>
      </c>
      <c r="D5" s="7">
        <f>SUM(D6:D8)</f>
        <v>13</v>
      </c>
      <c r="E5" s="7">
        <f>SUM(E6:E8)</f>
        <v>102</v>
      </c>
      <c r="F5" s="7">
        <f>SUM(F6:F8)</f>
        <v>278</v>
      </c>
      <c r="G5" s="3"/>
    </row>
    <row r="6" spans="1:7" ht="24" customHeight="1">
      <c r="A6" s="25"/>
      <c r="B6" s="6" t="s">
        <v>8</v>
      </c>
      <c r="C6" s="8">
        <f t="shared" si="1"/>
        <v>145</v>
      </c>
      <c r="D6" s="6">
        <v>6</v>
      </c>
      <c r="E6" s="6">
        <v>27</v>
      </c>
      <c r="F6" s="6">
        <v>112</v>
      </c>
      <c r="G6" s="1"/>
    </row>
    <row r="7" spans="1:7" ht="24" customHeight="1">
      <c r="A7" s="25"/>
      <c r="B7" s="6" t="s">
        <v>16</v>
      </c>
      <c r="C7" s="8">
        <f>SUM(D7:F7)</f>
        <v>162</v>
      </c>
      <c r="D7" s="6">
        <v>6</v>
      </c>
      <c r="E7" s="6">
        <v>68</v>
      </c>
      <c r="F7" s="6">
        <v>88</v>
      </c>
      <c r="G7" s="1"/>
    </row>
    <row r="8" spans="1:7" ht="24" customHeight="1">
      <c r="A8" s="31"/>
      <c r="B8" s="6" t="s">
        <v>9</v>
      </c>
      <c r="C8" s="8">
        <f t="shared" si="1"/>
        <v>86</v>
      </c>
      <c r="D8" s="6">
        <v>1</v>
      </c>
      <c r="E8" s="6">
        <v>7</v>
      </c>
      <c r="F8" s="6">
        <v>78</v>
      </c>
      <c r="G8" s="1"/>
    </row>
    <row r="9" spans="1:7" ht="24" customHeight="1">
      <c r="A9" s="24" t="s">
        <v>11</v>
      </c>
      <c r="B9" s="7" t="s">
        <v>6</v>
      </c>
      <c r="C9" s="7">
        <f>SUM(C10:C14)</f>
        <v>544</v>
      </c>
      <c r="D9" s="7">
        <f t="shared" ref="D9:F9" si="2">SUM(D10:D14)</f>
        <v>29</v>
      </c>
      <c r="E9" s="7">
        <f t="shared" si="2"/>
        <v>162</v>
      </c>
      <c r="F9" s="7">
        <f t="shared" si="2"/>
        <v>353</v>
      </c>
      <c r="G9" s="1"/>
    </row>
    <row r="10" spans="1:7" ht="24" customHeight="1">
      <c r="A10" s="25"/>
      <c r="B10" s="6" t="s">
        <v>8</v>
      </c>
      <c r="C10" s="8">
        <f t="shared" si="1"/>
        <v>161</v>
      </c>
      <c r="D10" s="6">
        <v>7</v>
      </c>
      <c r="E10" s="6">
        <v>33</v>
      </c>
      <c r="F10" s="6">
        <v>121</v>
      </c>
      <c r="G10" s="1"/>
    </row>
    <row r="11" spans="1:7" ht="24" customHeight="1">
      <c r="A11" s="25"/>
      <c r="B11" s="6" t="s">
        <v>16</v>
      </c>
      <c r="C11" s="8">
        <f t="shared" ref="C11" si="3">SUM(D11:F11)</f>
        <v>208</v>
      </c>
      <c r="D11" s="6">
        <v>9</v>
      </c>
      <c r="E11" s="6">
        <v>104</v>
      </c>
      <c r="F11" s="6">
        <v>95</v>
      </c>
      <c r="G11" s="1"/>
    </row>
    <row r="12" spans="1:7" ht="24" customHeight="1">
      <c r="A12" s="25"/>
      <c r="B12" s="6" t="s">
        <v>9</v>
      </c>
      <c r="C12" s="8">
        <f t="shared" si="1"/>
        <v>118</v>
      </c>
      <c r="D12" s="6">
        <v>7</v>
      </c>
      <c r="E12" s="6">
        <v>9</v>
      </c>
      <c r="F12" s="6">
        <v>102</v>
      </c>
      <c r="G12" s="1"/>
    </row>
    <row r="13" spans="1:7" ht="24" customHeight="1">
      <c r="A13" s="32"/>
      <c r="B13" s="15" t="s">
        <v>32</v>
      </c>
      <c r="C13" s="8">
        <f t="shared" si="1"/>
        <v>34</v>
      </c>
      <c r="D13" s="15">
        <v>4</v>
      </c>
      <c r="E13" s="15">
        <v>5</v>
      </c>
      <c r="F13" s="15">
        <v>25</v>
      </c>
      <c r="G13" s="1"/>
    </row>
    <row r="14" spans="1:7" ht="24" customHeight="1">
      <c r="A14" s="26"/>
      <c r="B14" s="15" t="s">
        <v>33</v>
      </c>
      <c r="C14" s="8">
        <f t="shared" ref="C14" si="4">SUM(D14:F14)</f>
        <v>23</v>
      </c>
      <c r="D14" s="15">
        <v>2</v>
      </c>
      <c r="E14" s="15">
        <v>11</v>
      </c>
      <c r="F14" s="15">
        <v>10</v>
      </c>
      <c r="G14" s="1"/>
    </row>
    <row r="15" spans="1:7" ht="24" customHeight="1">
      <c r="A15" s="25" t="s">
        <v>18</v>
      </c>
      <c r="B15" s="7" t="s">
        <v>6</v>
      </c>
      <c r="C15" s="7">
        <f>SUM(C16:C20)</f>
        <v>708</v>
      </c>
      <c r="D15" s="7">
        <f t="shared" ref="D15:F15" si="5">SUM(D16:D20)</f>
        <v>34</v>
      </c>
      <c r="E15" s="7">
        <f t="shared" si="5"/>
        <v>176</v>
      </c>
      <c r="F15" s="7">
        <f t="shared" si="5"/>
        <v>498</v>
      </c>
      <c r="G15" s="1"/>
    </row>
    <row r="16" spans="1:7" ht="24" customHeight="1">
      <c r="A16" s="25"/>
      <c r="B16" s="6" t="s">
        <v>8</v>
      </c>
      <c r="C16" s="8">
        <f t="shared" si="1"/>
        <v>175</v>
      </c>
      <c r="D16" s="6">
        <v>11</v>
      </c>
      <c r="E16" s="6">
        <v>19</v>
      </c>
      <c r="F16" s="6">
        <v>145</v>
      </c>
      <c r="G16" s="1"/>
    </row>
    <row r="17" spans="1:7" ht="24" customHeight="1">
      <c r="A17" s="25"/>
      <c r="B17" s="6" t="s">
        <v>16</v>
      </c>
      <c r="C17" s="8">
        <f t="shared" si="1"/>
        <v>302</v>
      </c>
      <c r="D17" s="6">
        <v>13</v>
      </c>
      <c r="E17" s="6">
        <v>87</v>
      </c>
      <c r="F17" s="6">
        <v>202</v>
      </c>
      <c r="G17" s="1"/>
    </row>
    <row r="18" spans="1:7" ht="24" customHeight="1">
      <c r="A18" s="25"/>
      <c r="B18" s="6" t="s">
        <v>9</v>
      </c>
      <c r="C18" s="8">
        <f t="shared" si="1"/>
        <v>99</v>
      </c>
      <c r="D18" s="15">
        <v>1</v>
      </c>
      <c r="E18" s="15">
        <v>8</v>
      </c>
      <c r="F18" s="15">
        <v>90</v>
      </c>
      <c r="G18" s="1"/>
    </row>
    <row r="19" spans="1:7" ht="24" customHeight="1">
      <c r="A19" s="25"/>
      <c r="B19" s="15" t="s">
        <v>32</v>
      </c>
      <c r="C19" s="8">
        <f t="shared" si="1"/>
        <v>77</v>
      </c>
      <c r="D19" s="15">
        <v>4</v>
      </c>
      <c r="E19" s="15">
        <v>32</v>
      </c>
      <c r="F19" s="15">
        <v>41</v>
      </c>
      <c r="G19" s="1"/>
    </row>
    <row r="20" spans="1:7" ht="24" customHeight="1">
      <c r="A20" s="31"/>
      <c r="B20" s="15" t="s">
        <v>33</v>
      </c>
      <c r="C20" s="8">
        <f t="shared" si="1"/>
        <v>55</v>
      </c>
      <c r="D20" s="6">
        <v>5</v>
      </c>
      <c r="E20" s="6">
        <v>30</v>
      </c>
      <c r="F20" s="6">
        <v>20</v>
      </c>
      <c r="G20" s="1"/>
    </row>
    <row r="21" spans="1:7" ht="24" customHeight="1">
      <c r="A21" s="25" t="s">
        <v>19</v>
      </c>
      <c r="B21" s="7" t="s">
        <v>6</v>
      </c>
      <c r="C21" s="7">
        <f t="shared" si="1"/>
        <v>627</v>
      </c>
      <c r="D21" s="7">
        <f>SUM(D22:D26)</f>
        <v>14</v>
      </c>
      <c r="E21" s="7">
        <f>SUM(E22:E26)</f>
        <v>159</v>
      </c>
      <c r="F21" s="7">
        <f>SUM(F22:F26)</f>
        <v>454</v>
      </c>
      <c r="G21" s="1"/>
    </row>
    <row r="22" spans="1:7" ht="24" customHeight="1">
      <c r="A22" s="25"/>
      <c r="B22" s="6" t="s">
        <v>8</v>
      </c>
      <c r="C22" s="8">
        <f t="shared" si="1"/>
        <v>139</v>
      </c>
      <c r="D22" s="6">
        <v>0</v>
      </c>
      <c r="E22" s="6">
        <v>22</v>
      </c>
      <c r="F22" s="6">
        <v>117</v>
      </c>
      <c r="G22" s="1"/>
    </row>
    <row r="23" spans="1:7" ht="24" customHeight="1">
      <c r="A23" s="25"/>
      <c r="B23" s="6" t="s">
        <v>16</v>
      </c>
      <c r="C23" s="8">
        <f t="shared" ref="C23:C25" si="6">SUM(D23:F23)</f>
        <v>264</v>
      </c>
      <c r="D23" s="6">
        <v>6</v>
      </c>
      <c r="E23" s="6">
        <v>68</v>
      </c>
      <c r="F23" s="6">
        <v>190</v>
      </c>
      <c r="G23" s="1"/>
    </row>
    <row r="24" spans="1:7" ht="24" customHeight="1">
      <c r="A24" s="25"/>
      <c r="B24" s="6" t="s">
        <v>9</v>
      </c>
      <c r="C24" s="8">
        <f t="shared" si="6"/>
        <v>93</v>
      </c>
      <c r="D24" s="15">
        <v>1</v>
      </c>
      <c r="E24" s="15">
        <v>8</v>
      </c>
      <c r="F24" s="15">
        <v>84</v>
      </c>
      <c r="G24" s="1"/>
    </row>
    <row r="25" spans="1:7" ht="24" customHeight="1">
      <c r="A25" s="25"/>
      <c r="B25" s="15" t="s">
        <v>32</v>
      </c>
      <c r="C25" s="8">
        <f t="shared" si="6"/>
        <v>72</v>
      </c>
      <c r="D25" s="15">
        <v>5</v>
      </c>
      <c r="E25" s="15">
        <v>37</v>
      </c>
      <c r="F25" s="15">
        <v>30</v>
      </c>
      <c r="G25" s="1"/>
    </row>
    <row r="26" spans="1:7" ht="24" customHeight="1">
      <c r="A26" s="31"/>
      <c r="B26" s="15" t="s">
        <v>33</v>
      </c>
      <c r="C26" s="8">
        <f t="shared" si="1"/>
        <v>59</v>
      </c>
      <c r="D26" s="6">
        <v>2</v>
      </c>
      <c r="E26" s="6">
        <v>24</v>
      </c>
      <c r="F26" s="6">
        <v>33</v>
      </c>
      <c r="G26" s="1"/>
    </row>
    <row r="27" spans="1:7" ht="24" customHeight="1">
      <c r="A27" s="24" t="s">
        <v>39</v>
      </c>
      <c r="B27" s="7" t="s">
        <v>6</v>
      </c>
      <c r="C27" s="7">
        <f>SUM(C28:C33)</f>
        <v>918</v>
      </c>
      <c r="D27" s="7">
        <f>SUM(D28:D33)</f>
        <v>38</v>
      </c>
      <c r="E27" s="7">
        <f t="shared" ref="E27:F27" si="7">SUM(E28:E33)</f>
        <v>227</v>
      </c>
      <c r="F27" s="7">
        <f t="shared" si="7"/>
        <v>653</v>
      </c>
      <c r="G27" s="1"/>
    </row>
    <row r="28" spans="1:7" ht="24" customHeight="1">
      <c r="A28" s="25"/>
      <c r="B28" s="6" t="s">
        <v>8</v>
      </c>
      <c r="C28" s="8">
        <f t="shared" si="1"/>
        <v>200</v>
      </c>
      <c r="D28" s="6">
        <v>6</v>
      </c>
      <c r="E28" s="6">
        <v>26</v>
      </c>
      <c r="F28" s="6">
        <v>168</v>
      </c>
      <c r="G28" s="1"/>
    </row>
    <row r="29" spans="1:7" ht="24" customHeight="1">
      <c r="A29" s="25"/>
      <c r="B29" s="6" t="s">
        <v>16</v>
      </c>
      <c r="C29" s="8">
        <f t="shared" si="1"/>
        <v>250</v>
      </c>
      <c r="D29" s="6">
        <v>4</v>
      </c>
      <c r="E29" s="6">
        <v>90</v>
      </c>
      <c r="F29" s="6">
        <v>156</v>
      </c>
      <c r="G29" s="1"/>
    </row>
    <row r="30" spans="1:7" ht="24" customHeight="1">
      <c r="A30" s="25"/>
      <c r="B30" s="6" t="s">
        <v>9</v>
      </c>
      <c r="C30" s="8">
        <f t="shared" si="1"/>
        <v>191</v>
      </c>
      <c r="D30" s="6">
        <v>2</v>
      </c>
      <c r="E30" s="6">
        <v>11</v>
      </c>
      <c r="F30" s="6">
        <v>178</v>
      </c>
      <c r="G30" s="1"/>
    </row>
    <row r="31" spans="1:7" ht="24" customHeight="1">
      <c r="A31" s="25"/>
      <c r="B31" s="18" t="s">
        <v>32</v>
      </c>
      <c r="C31" s="8">
        <f t="shared" ref="C31:C32" si="8">SUM(D31:F31)</f>
        <v>119</v>
      </c>
      <c r="D31" s="18">
        <v>7</v>
      </c>
      <c r="E31" s="18">
        <v>41</v>
      </c>
      <c r="F31" s="18">
        <v>71</v>
      </c>
      <c r="G31" s="1"/>
    </row>
    <row r="32" spans="1:7" ht="24" customHeight="1">
      <c r="A32" s="25"/>
      <c r="B32" s="18" t="s">
        <v>40</v>
      </c>
      <c r="C32" s="8">
        <f t="shared" si="8"/>
        <v>140</v>
      </c>
      <c r="D32" s="18">
        <v>6</v>
      </c>
      <c r="E32" s="18">
        <v>55</v>
      </c>
      <c r="F32" s="18">
        <v>79</v>
      </c>
      <c r="G32" s="1"/>
    </row>
    <row r="33" spans="1:7" ht="24" customHeight="1">
      <c r="A33" s="26"/>
      <c r="B33" s="18" t="s">
        <v>41</v>
      </c>
      <c r="C33" s="8">
        <f t="shared" ref="C33" si="9">SUM(D33:F33)</f>
        <v>18</v>
      </c>
      <c r="D33" s="6">
        <v>13</v>
      </c>
      <c r="E33" s="6">
        <v>4</v>
      </c>
      <c r="F33" s="6">
        <v>1</v>
      </c>
      <c r="G33" s="1"/>
    </row>
    <row r="34" spans="1:7" ht="24" customHeight="1">
      <c r="A34" s="24" t="s">
        <v>22</v>
      </c>
      <c r="B34" s="7" t="s">
        <v>6</v>
      </c>
      <c r="C34" s="7">
        <f>SUM(C35:C40)</f>
        <v>1129</v>
      </c>
      <c r="D34" s="7">
        <f>SUM(D35:D40)</f>
        <v>20</v>
      </c>
      <c r="E34" s="7">
        <f t="shared" ref="E34" si="10">SUM(E35:E40)</f>
        <v>273</v>
      </c>
      <c r="F34" s="7">
        <f t="shared" ref="F34" si="11">SUM(F35:F40)</f>
        <v>836</v>
      </c>
      <c r="G34" s="1"/>
    </row>
    <row r="35" spans="1:7" ht="24" customHeight="1">
      <c r="A35" s="25"/>
      <c r="B35" s="6" t="s">
        <v>8</v>
      </c>
      <c r="C35" s="8">
        <f t="shared" ref="C35:C37" si="12">SUM(D35:F35)</f>
        <v>207</v>
      </c>
      <c r="D35" s="6">
        <v>1</v>
      </c>
      <c r="E35" s="6">
        <v>37</v>
      </c>
      <c r="F35" s="6">
        <v>169</v>
      </c>
      <c r="G35" s="1"/>
    </row>
    <row r="36" spans="1:7" ht="24" customHeight="1">
      <c r="A36" s="25"/>
      <c r="B36" s="6" t="s">
        <v>16</v>
      </c>
      <c r="C36" s="8">
        <f t="shared" si="12"/>
        <v>322</v>
      </c>
      <c r="D36" s="6">
        <v>2</v>
      </c>
      <c r="E36" s="6">
        <v>67</v>
      </c>
      <c r="F36" s="6">
        <v>253</v>
      </c>
      <c r="G36" s="1"/>
    </row>
    <row r="37" spans="1:7" ht="24" customHeight="1">
      <c r="A37" s="25"/>
      <c r="B37" s="6" t="s">
        <v>9</v>
      </c>
      <c r="C37" s="8">
        <f t="shared" si="12"/>
        <v>228</v>
      </c>
      <c r="D37" s="6">
        <v>1</v>
      </c>
      <c r="E37" s="6">
        <v>19</v>
      </c>
      <c r="F37" s="6">
        <v>208</v>
      </c>
      <c r="G37" s="1"/>
    </row>
    <row r="38" spans="1:7" ht="24" customHeight="1">
      <c r="A38" s="25"/>
      <c r="B38" s="18" t="s">
        <v>32</v>
      </c>
      <c r="C38" s="8">
        <f t="shared" ref="C38:C39" si="13">SUM(D38:F38)</f>
        <v>184</v>
      </c>
      <c r="D38" s="18">
        <v>9</v>
      </c>
      <c r="E38" s="18">
        <v>69</v>
      </c>
      <c r="F38" s="18">
        <v>106</v>
      </c>
      <c r="G38" s="1"/>
    </row>
    <row r="39" spans="1:7" ht="24" customHeight="1">
      <c r="A39" s="25"/>
      <c r="B39" s="18" t="s">
        <v>40</v>
      </c>
      <c r="C39" s="8">
        <f t="shared" si="13"/>
        <v>126</v>
      </c>
      <c r="D39" s="18">
        <v>4</v>
      </c>
      <c r="E39" s="18">
        <v>31</v>
      </c>
      <c r="F39" s="18">
        <v>91</v>
      </c>
      <c r="G39" s="1"/>
    </row>
    <row r="40" spans="1:7" ht="24" customHeight="1">
      <c r="A40" s="26"/>
      <c r="B40" s="18" t="s">
        <v>41</v>
      </c>
      <c r="C40" s="8">
        <f t="shared" ref="C40" si="14">SUM(D40:F40)</f>
        <v>62</v>
      </c>
      <c r="D40" s="6">
        <v>3</v>
      </c>
      <c r="E40" s="6">
        <v>50</v>
      </c>
      <c r="F40" s="6">
        <v>9</v>
      </c>
      <c r="G40" s="1"/>
    </row>
    <row r="41" spans="1:7" ht="24" customHeight="1">
      <c r="A41" s="24" t="s">
        <v>24</v>
      </c>
      <c r="B41" s="7" t="s">
        <v>6</v>
      </c>
      <c r="C41" s="7">
        <f>SUM(C42:C47)</f>
        <v>1193</v>
      </c>
      <c r="D41" s="7">
        <f>SUM(D42:D47)</f>
        <v>17</v>
      </c>
      <c r="E41" s="7">
        <f t="shared" ref="E41:F41" si="15">SUM(E42:E47)</f>
        <v>306</v>
      </c>
      <c r="F41" s="7">
        <f t="shared" si="15"/>
        <v>870</v>
      </c>
      <c r="G41" s="1"/>
    </row>
    <row r="42" spans="1:7" ht="24" customHeight="1">
      <c r="A42" s="25"/>
      <c r="B42" s="6" t="s">
        <v>8</v>
      </c>
      <c r="C42" s="8">
        <f t="shared" ref="C42:C47" si="16">SUM(D42:F42)</f>
        <v>287</v>
      </c>
      <c r="D42" s="6">
        <v>3</v>
      </c>
      <c r="E42" s="6">
        <v>35</v>
      </c>
      <c r="F42" s="6">
        <v>249</v>
      </c>
      <c r="G42" s="1"/>
    </row>
    <row r="43" spans="1:7" ht="24" customHeight="1">
      <c r="A43" s="25"/>
      <c r="B43" s="6" t="s">
        <v>16</v>
      </c>
      <c r="C43" s="8">
        <f t="shared" si="16"/>
        <v>352</v>
      </c>
      <c r="D43" s="6">
        <v>4</v>
      </c>
      <c r="E43" s="6">
        <v>71</v>
      </c>
      <c r="F43" s="6">
        <v>277</v>
      </c>
      <c r="G43" s="1"/>
    </row>
    <row r="44" spans="1:7" ht="24" customHeight="1">
      <c r="A44" s="25"/>
      <c r="B44" s="6" t="s">
        <v>9</v>
      </c>
      <c r="C44" s="8">
        <f t="shared" si="16"/>
        <v>192</v>
      </c>
      <c r="D44" s="6"/>
      <c r="E44" s="6">
        <v>18</v>
      </c>
      <c r="F44" s="6">
        <v>174</v>
      </c>
      <c r="G44" s="1"/>
    </row>
    <row r="45" spans="1:7" ht="24" customHeight="1">
      <c r="A45" s="25"/>
      <c r="B45" s="19" t="s">
        <v>32</v>
      </c>
      <c r="C45" s="8">
        <f t="shared" si="16"/>
        <v>144</v>
      </c>
      <c r="D45" s="19">
        <v>2</v>
      </c>
      <c r="E45" s="19">
        <v>49</v>
      </c>
      <c r="F45" s="19">
        <v>93</v>
      </c>
      <c r="G45" s="1"/>
    </row>
    <row r="46" spans="1:7" ht="24" customHeight="1">
      <c r="A46" s="25"/>
      <c r="B46" s="19" t="s">
        <v>33</v>
      </c>
      <c r="C46" s="8">
        <f t="shared" si="16"/>
        <v>106</v>
      </c>
      <c r="D46" s="19">
        <v>2</v>
      </c>
      <c r="E46" s="19">
        <v>27</v>
      </c>
      <c r="F46" s="19">
        <v>77</v>
      </c>
      <c r="G46" s="1"/>
    </row>
    <row r="47" spans="1:7" ht="24" customHeight="1">
      <c r="A47" s="26"/>
      <c r="B47" s="19" t="s">
        <v>41</v>
      </c>
      <c r="C47" s="8">
        <f t="shared" si="16"/>
        <v>112</v>
      </c>
      <c r="D47" s="6">
        <v>6</v>
      </c>
      <c r="E47" s="6">
        <v>106</v>
      </c>
      <c r="F47" s="6"/>
      <c r="G47" s="1"/>
    </row>
    <row r="48" spans="1:7" ht="24" customHeight="1">
      <c r="A48" s="24" t="s">
        <v>25</v>
      </c>
      <c r="B48" s="7" t="s">
        <v>6</v>
      </c>
      <c r="C48" s="7">
        <f>SUM(C49:C54)</f>
        <v>1111</v>
      </c>
      <c r="D48" s="7">
        <f>SUM(D49:D54)</f>
        <v>14</v>
      </c>
      <c r="E48" s="7">
        <f>SUM(E49:E54)</f>
        <v>409</v>
      </c>
      <c r="F48" s="7">
        <f>SUM(F49:F54)</f>
        <v>688</v>
      </c>
      <c r="G48" s="1"/>
    </row>
    <row r="49" spans="1:7" ht="24" customHeight="1">
      <c r="A49" s="25"/>
      <c r="B49" s="21" t="s">
        <v>8</v>
      </c>
      <c r="C49" s="8">
        <f t="shared" ref="C49:C53" si="17">SUM(D49:F49)</f>
        <v>233</v>
      </c>
      <c r="D49" s="6">
        <v>6</v>
      </c>
      <c r="E49" s="6">
        <v>38</v>
      </c>
      <c r="F49" s="6">
        <v>189</v>
      </c>
      <c r="G49" s="1"/>
    </row>
    <row r="50" spans="1:7" ht="24" customHeight="1">
      <c r="A50" s="25"/>
      <c r="B50" s="21" t="s">
        <v>16</v>
      </c>
      <c r="C50" s="8">
        <f>SUM(D50:F50)</f>
        <v>267</v>
      </c>
      <c r="D50" s="6">
        <v>3</v>
      </c>
      <c r="E50" s="6">
        <v>94</v>
      </c>
      <c r="F50" s="6">
        <v>170</v>
      </c>
      <c r="G50" s="1"/>
    </row>
    <row r="51" spans="1:7" ht="24" customHeight="1">
      <c r="A51" s="25"/>
      <c r="B51" s="21" t="s">
        <v>9</v>
      </c>
      <c r="C51" s="8">
        <f t="shared" si="17"/>
        <v>186</v>
      </c>
      <c r="D51" s="6">
        <v>0</v>
      </c>
      <c r="E51" s="6">
        <v>31</v>
      </c>
      <c r="F51" s="6">
        <v>155</v>
      </c>
      <c r="G51" s="1"/>
    </row>
    <row r="52" spans="1:7" ht="24" customHeight="1">
      <c r="A52" s="25"/>
      <c r="B52" s="22" t="s">
        <v>32</v>
      </c>
      <c r="C52" s="8">
        <f t="shared" si="17"/>
        <v>175</v>
      </c>
      <c r="D52" s="19">
        <v>2</v>
      </c>
      <c r="E52" s="19">
        <v>76</v>
      </c>
      <c r="F52" s="19">
        <v>97</v>
      </c>
      <c r="G52" s="1"/>
    </row>
    <row r="53" spans="1:7" ht="24" customHeight="1">
      <c r="A53" s="25"/>
      <c r="B53" s="22" t="s">
        <v>33</v>
      </c>
      <c r="C53" s="8">
        <f t="shared" si="17"/>
        <v>109</v>
      </c>
      <c r="D53" s="19">
        <v>1</v>
      </c>
      <c r="E53" s="19">
        <v>38</v>
      </c>
      <c r="F53" s="19">
        <v>70</v>
      </c>
      <c r="G53" s="1"/>
    </row>
    <row r="54" spans="1:7" ht="24" customHeight="1">
      <c r="A54" s="26"/>
      <c r="B54" s="19" t="s">
        <v>41</v>
      </c>
      <c r="C54" s="8">
        <f>SUM(D54:F54)</f>
        <v>141</v>
      </c>
      <c r="D54" s="6">
        <v>2</v>
      </c>
      <c r="E54" s="6">
        <v>132</v>
      </c>
      <c r="F54" s="6">
        <v>7</v>
      </c>
      <c r="G54" s="1"/>
    </row>
    <row r="55" spans="1:7" ht="24" customHeight="1">
      <c r="A55" s="24" t="s">
        <v>26</v>
      </c>
      <c r="B55" s="7" t="s">
        <v>6</v>
      </c>
      <c r="C55" s="7">
        <f>SUM(C56:C61)</f>
        <v>808</v>
      </c>
      <c r="D55" s="7">
        <f>SUM(D56:D61)</f>
        <v>9</v>
      </c>
      <c r="E55" s="7">
        <f t="shared" ref="E55:F55" si="18">SUM(E56:E61)</f>
        <v>287</v>
      </c>
      <c r="F55" s="7">
        <f t="shared" si="18"/>
        <v>512</v>
      </c>
      <c r="G55" s="1"/>
    </row>
    <row r="56" spans="1:7" ht="24" customHeight="1">
      <c r="A56" s="25"/>
      <c r="B56" s="6" t="s">
        <v>8</v>
      </c>
      <c r="C56" s="8">
        <f t="shared" ref="C56:C61" si="19">SUM(D56:F56)</f>
        <v>148</v>
      </c>
      <c r="D56" s="6">
        <v>5</v>
      </c>
      <c r="E56" s="6">
        <v>21</v>
      </c>
      <c r="F56" s="6">
        <v>122</v>
      </c>
      <c r="G56" s="1"/>
    </row>
    <row r="57" spans="1:7" ht="24" customHeight="1">
      <c r="A57" s="25"/>
      <c r="B57" s="6" t="s">
        <v>16</v>
      </c>
      <c r="C57" s="8">
        <f t="shared" si="19"/>
        <v>227</v>
      </c>
      <c r="D57" s="6">
        <v>1</v>
      </c>
      <c r="E57" s="6">
        <v>37</v>
      </c>
      <c r="F57" s="6">
        <v>189</v>
      </c>
      <c r="G57" s="1"/>
    </row>
    <row r="58" spans="1:7" ht="24" customHeight="1">
      <c r="A58" s="25"/>
      <c r="B58" s="6" t="s">
        <v>9</v>
      </c>
      <c r="C58" s="8">
        <f t="shared" si="19"/>
        <v>109</v>
      </c>
      <c r="D58" s="6">
        <v>0</v>
      </c>
      <c r="E58" s="6">
        <v>23</v>
      </c>
      <c r="F58" s="6">
        <v>86</v>
      </c>
      <c r="G58" s="1"/>
    </row>
    <row r="59" spans="1:7" ht="24" customHeight="1">
      <c r="A59" s="25"/>
      <c r="B59" s="19" t="s">
        <v>32</v>
      </c>
      <c r="C59" s="8">
        <f t="shared" si="19"/>
        <v>110</v>
      </c>
      <c r="D59" s="19">
        <v>1</v>
      </c>
      <c r="E59" s="19">
        <v>42</v>
      </c>
      <c r="F59" s="19">
        <v>67</v>
      </c>
      <c r="G59" s="1"/>
    </row>
    <row r="60" spans="1:7" ht="24" customHeight="1">
      <c r="A60" s="25"/>
      <c r="B60" s="19" t="s">
        <v>33</v>
      </c>
      <c r="C60" s="8">
        <f t="shared" si="19"/>
        <v>87</v>
      </c>
      <c r="D60" s="19">
        <v>0</v>
      </c>
      <c r="E60" s="19">
        <v>45</v>
      </c>
      <c r="F60" s="19">
        <v>42</v>
      </c>
      <c r="G60" s="1"/>
    </row>
    <row r="61" spans="1:7" ht="24" customHeight="1">
      <c r="A61" s="26"/>
      <c r="B61" s="19" t="s">
        <v>41</v>
      </c>
      <c r="C61" s="8">
        <f t="shared" si="19"/>
        <v>127</v>
      </c>
      <c r="D61" s="6">
        <v>2</v>
      </c>
      <c r="E61" s="6">
        <v>119</v>
      </c>
      <c r="F61" s="6">
        <v>6</v>
      </c>
      <c r="G61" s="1"/>
    </row>
    <row r="62" spans="1:7" ht="24" customHeight="1">
      <c r="A62" s="24" t="s">
        <v>27</v>
      </c>
      <c r="B62" s="7" t="s">
        <v>6</v>
      </c>
      <c r="C62" s="7">
        <f>SUM(C63:C68)</f>
        <v>514</v>
      </c>
      <c r="D62" s="7">
        <f>SUM(D63:D68)</f>
        <v>1</v>
      </c>
      <c r="E62" s="7">
        <f t="shared" ref="E62:F62" si="20">SUM(E63:E68)</f>
        <v>130</v>
      </c>
      <c r="F62" s="7">
        <f t="shared" si="20"/>
        <v>383</v>
      </c>
      <c r="G62" s="1"/>
    </row>
    <row r="63" spans="1:7" ht="24" customHeight="1">
      <c r="A63" s="25"/>
      <c r="B63" s="6" t="s">
        <v>8</v>
      </c>
      <c r="C63" s="8">
        <f t="shared" ref="C63:C68" si="21">SUM(D63:F63)</f>
        <v>95</v>
      </c>
      <c r="D63" s="6">
        <v>1</v>
      </c>
      <c r="E63" s="6">
        <v>13</v>
      </c>
      <c r="F63" s="6">
        <v>81</v>
      </c>
      <c r="G63" s="1"/>
    </row>
    <row r="64" spans="1:7" ht="24" customHeight="1">
      <c r="A64" s="25"/>
      <c r="B64" s="6" t="s">
        <v>16</v>
      </c>
      <c r="C64" s="8">
        <f t="shared" si="21"/>
        <v>192</v>
      </c>
      <c r="D64" s="6"/>
      <c r="E64" s="6">
        <v>14</v>
      </c>
      <c r="F64" s="6">
        <v>178</v>
      </c>
      <c r="G64" s="1"/>
    </row>
    <row r="65" spans="1:7" ht="24" customHeight="1">
      <c r="A65" s="25"/>
      <c r="B65" s="6" t="s">
        <v>9</v>
      </c>
      <c r="C65" s="8">
        <f t="shared" si="21"/>
        <v>60</v>
      </c>
      <c r="D65" s="6"/>
      <c r="E65" s="6">
        <v>14</v>
      </c>
      <c r="F65" s="6">
        <v>46</v>
      </c>
      <c r="G65" s="1"/>
    </row>
    <row r="66" spans="1:7" ht="24" customHeight="1">
      <c r="A66" s="25"/>
      <c r="B66" s="19" t="s">
        <v>32</v>
      </c>
      <c r="C66" s="8">
        <f t="shared" si="21"/>
        <v>55</v>
      </c>
      <c r="D66" s="19"/>
      <c r="E66" s="19">
        <v>22</v>
      </c>
      <c r="F66" s="19">
        <v>33</v>
      </c>
      <c r="G66" s="1"/>
    </row>
    <row r="67" spans="1:7" ht="24" customHeight="1">
      <c r="A67" s="25"/>
      <c r="B67" s="19" t="s">
        <v>33</v>
      </c>
      <c r="C67" s="8">
        <f t="shared" si="21"/>
        <v>68</v>
      </c>
      <c r="D67" s="19"/>
      <c r="E67" s="19">
        <v>25</v>
      </c>
      <c r="F67" s="19">
        <v>43</v>
      </c>
      <c r="G67" s="1"/>
    </row>
    <row r="68" spans="1:7" ht="24" customHeight="1">
      <c r="A68" s="26"/>
      <c r="B68" s="19" t="s">
        <v>41</v>
      </c>
      <c r="C68" s="8">
        <f t="shared" si="21"/>
        <v>44</v>
      </c>
      <c r="D68" s="6"/>
      <c r="E68" s="6">
        <v>42</v>
      </c>
      <c r="F68" s="6">
        <v>2</v>
      </c>
      <c r="G68" s="1"/>
    </row>
  </sheetData>
  <mergeCells count="12">
    <mergeCell ref="A1:G1"/>
    <mergeCell ref="A2:G2"/>
    <mergeCell ref="A5:A8"/>
    <mergeCell ref="A15:A20"/>
    <mergeCell ref="A21:A26"/>
    <mergeCell ref="A9:A14"/>
    <mergeCell ref="A62:A68"/>
    <mergeCell ref="A27:A33"/>
    <mergeCell ref="A34:A40"/>
    <mergeCell ref="A41:A47"/>
    <mergeCell ref="A48:A54"/>
    <mergeCell ref="A55:A6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0"/>
  <sheetViews>
    <sheetView workbookViewId="0">
      <selection activeCell="C4" sqref="C4"/>
    </sheetView>
  </sheetViews>
  <sheetFormatPr defaultRowHeight="39.950000000000003" customHeight="1"/>
  <cols>
    <col min="1" max="1" width="11.75" customWidth="1"/>
    <col min="2" max="2" width="10" style="14" customWidth="1"/>
    <col min="3" max="3" width="8" customWidth="1"/>
    <col min="4" max="4" width="8.5" customWidth="1"/>
    <col min="5" max="5" width="8.75" customWidth="1"/>
    <col min="6" max="6" width="9.375" customWidth="1"/>
    <col min="7" max="7" width="9.125" customWidth="1"/>
    <col min="8" max="8" width="8.75" customWidth="1"/>
    <col min="9" max="9" width="8.625" customWidth="1"/>
    <col min="10" max="10" width="9.875" customWidth="1"/>
    <col min="11" max="11" width="9.375" customWidth="1"/>
    <col min="12" max="12" width="9.875" customWidth="1"/>
    <col min="13" max="13" width="6.875" customWidth="1"/>
  </cols>
  <sheetData>
    <row r="1" spans="1:13" ht="63" customHeight="1">
      <c r="A1" s="36" t="s">
        <v>34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27.75" customHeight="1">
      <c r="A2" s="33" t="s">
        <v>30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5"/>
    </row>
    <row r="3" spans="1:13" ht="41.25" customHeight="1">
      <c r="A3" s="2" t="s">
        <v>29</v>
      </c>
      <c r="B3" s="11" t="s">
        <v>3</v>
      </c>
      <c r="C3" s="5" t="s">
        <v>23</v>
      </c>
      <c r="D3" s="5" t="s">
        <v>20</v>
      </c>
      <c r="E3" s="5" t="s">
        <v>0</v>
      </c>
      <c r="F3" s="5" t="s">
        <v>1</v>
      </c>
      <c r="G3" s="5" t="s">
        <v>21</v>
      </c>
      <c r="H3" s="5" t="s">
        <v>22</v>
      </c>
      <c r="I3" s="5" t="s">
        <v>24</v>
      </c>
      <c r="J3" s="5" t="s">
        <v>25</v>
      </c>
      <c r="K3" s="5" t="s">
        <v>26</v>
      </c>
      <c r="L3" s="5" t="s">
        <v>27</v>
      </c>
      <c r="M3" s="2" t="s">
        <v>5</v>
      </c>
    </row>
    <row r="4" spans="1:13" ht="46.5" customHeight="1">
      <c r="A4" s="7" t="s">
        <v>3</v>
      </c>
      <c r="B4" s="12">
        <f>SUM(B5:B10)</f>
        <v>7945</v>
      </c>
      <c r="C4" s="7">
        <f>SUM(C5:C10)</f>
        <v>393</v>
      </c>
      <c r="D4" s="7">
        <f t="shared" ref="D4:L4" si="0">SUM(D5:D10)</f>
        <v>544</v>
      </c>
      <c r="E4" s="7">
        <f t="shared" si="0"/>
        <v>708</v>
      </c>
      <c r="F4" s="7">
        <f t="shared" si="0"/>
        <v>627</v>
      </c>
      <c r="G4" s="7">
        <f t="shared" si="0"/>
        <v>918</v>
      </c>
      <c r="H4" s="7">
        <f t="shared" si="0"/>
        <v>1129</v>
      </c>
      <c r="I4" s="7">
        <f t="shared" si="0"/>
        <v>1193</v>
      </c>
      <c r="J4" s="7">
        <f t="shared" si="0"/>
        <v>1111</v>
      </c>
      <c r="K4" s="7">
        <f t="shared" si="0"/>
        <v>808</v>
      </c>
      <c r="L4" s="7">
        <f t="shared" si="0"/>
        <v>514</v>
      </c>
      <c r="M4" s="7"/>
    </row>
    <row r="5" spans="1:13" ht="52.5" customHeight="1">
      <c r="A5" s="6" t="s">
        <v>8</v>
      </c>
      <c r="B5" s="13">
        <f>SUM(C5:L5)</f>
        <v>1790</v>
      </c>
      <c r="C5" s="6">
        <f>'운영실적(월별) '!C6</f>
        <v>145</v>
      </c>
      <c r="D5" s="6">
        <f>'운영실적(월별) '!C10</f>
        <v>161</v>
      </c>
      <c r="E5" s="6">
        <f>'운영실적(월별) '!C16</f>
        <v>175</v>
      </c>
      <c r="F5" s="6">
        <f>'운영실적(월별) '!C22</f>
        <v>139</v>
      </c>
      <c r="G5" s="6">
        <f>'운영실적(월별) '!C28</f>
        <v>200</v>
      </c>
      <c r="H5" s="6">
        <f>'운영실적(월별) '!C35</f>
        <v>207</v>
      </c>
      <c r="I5" s="8">
        <f>'운영실적(월별) '!C42</f>
        <v>287</v>
      </c>
      <c r="J5" s="6">
        <f>'운영실적(월별) '!C49</f>
        <v>233</v>
      </c>
      <c r="K5" s="6">
        <f>'운영실적(월별) '!C56</f>
        <v>148</v>
      </c>
      <c r="L5" s="6">
        <f>'운영실적(월별) '!C63</f>
        <v>95</v>
      </c>
      <c r="M5" s="1"/>
    </row>
    <row r="6" spans="1:13" ht="49.5" customHeight="1">
      <c r="A6" s="6" t="s">
        <v>28</v>
      </c>
      <c r="B6" s="13">
        <f t="shared" ref="B6:B10" si="1">SUM(C6:L6)</f>
        <v>2546</v>
      </c>
      <c r="C6" s="6">
        <f>'운영실적(월별) '!C7</f>
        <v>162</v>
      </c>
      <c r="D6" s="6">
        <f>'운영실적(월별) '!C11</f>
        <v>208</v>
      </c>
      <c r="E6" s="6">
        <f>'운영실적(월별) '!C17</f>
        <v>302</v>
      </c>
      <c r="F6" s="6">
        <f>'운영실적(월별) '!C23</f>
        <v>264</v>
      </c>
      <c r="G6" s="6">
        <f>'운영실적(월별) '!C29</f>
        <v>250</v>
      </c>
      <c r="H6" s="6">
        <f>'운영실적(월별) '!C36</f>
        <v>322</v>
      </c>
      <c r="I6" s="8">
        <f>'운영실적(월별) '!C43</f>
        <v>352</v>
      </c>
      <c r="J6" s="6">
        <f>'운영실적(월별) '!C50</f>
        <v>267</v>
      </c>
      <c r="K6" s="6">
        <f>'운영실적(월별) '!C57</f>
        <v>227</v>
      </c>
      <c r="L6" s="6">
        <f>'운영실적(월별) '!C64</f>
        <v>192</v>
      </c>
      <c r="M6" s="1"/>
    </row>
    <row r="7" spans="1:13" ht="51" customHeight="1">
      <c r="A7" s="6" t="s">
        <v>9</v>
      </c>
      <c r="B7" s="13">
        <f t="shared" si="1"/>
        <v>1362</v>
      </c>
      <c r="C7" s="6">
        <f>'운영실적(월별) '!C8</f>
        <v>86</v>
      </c>
      <c r="D7" s="6">
        <f>'운영실적(월별) '!C12</f>
        <v>118</v>
      </c>
      <c r="E7" s="6">
        <f>'운영실적(월별) '!C18</f>
        <v>99</v>
      </c>
      <c r="F7" s="6">
        <f>'운영실적(월별) '!C24</f>
        <v>93</v>
      </c>
      <c r="G7" s="6">
        <f>'운영실적(월별) '!C30</f>
        <v>191</v>
      </c>
      <c r="H7" s="6">
        <f>'운영실적(월별) '!C37</f>
        <v>228</v>
      </c>
      <c r="I7" s="8">
        <f>'운영실적(월별) '!C44</f>
        <v>192</v>
      </c>
      <c r="J7" s="6">
        <f>'운영실적(월별) '!C51</f>
        <v>186</v>
      </c>
      <c r="K7" s="6">
        <f>'운영실적(월별) '!C58</f>
        <v>109</v>
      </c>
      <c r="L7" s="6">
        <f>'운영실적(월별) '!C65</f>
        <v>60</v>
      </c>
      <c r="M7" s="1"/>
    </row>
    <row r="8" spans="1:13" ht="49.5" customHeight="1">
      <c r="A8" s="6" t="s">
        <v>35</v>
      </c>
      <c r="B8" s="13">
        <f t="shared" si="1"/>
        <v>970</v>
      </c>
      <c r="C8" s="6"/>
      <c r="D8" s="6">
        <f>'운영실적(월별) '!C13</f>
        <v>34</v>
      </c>
      <c r="E8" s="6">
        <f>'운영실적(월별) '!C19</f>
        <v>77</v>
      </c>
      <c r="F8" s="6">
        <f>'운영실적(월별) '!C25</f>
        <v>72</v>
      </c>
      <c r="G8" s="6">
        <f>'운영실적(월별) '!C31</f>
        <v>119</v>
      </c>
      <c r="H8" s="6">
        <f>'운영실적(월별) '!C38</f>
        <v>184</v>
      </c>
      <c r="I8" s="8">
        <f>'운영실적(월별) '!C45</f>
        <v>144</v>
      </c>
      <c r="J8" s="6">
        <f>'운영실적(월별) '!C52</f>
        <v>175</v>
      </c>
      <c r="K8" s="6">
        <f>'운영실적(월별) '!C59</f>
        <v>110</v>
      </c>
      <c r="L8" s="6">
        <f>'운영실적(월별) '!C66</f>
        <v>55</v>
      </c>
      <c r="M8" s="1"/>
    </row>
    <row r="9" spans="1:13" ht="51" customHeight="1">
      <c r="A9" s="6" t="s">
        <v>36</v>
      </c>
      <c r="B9" s="13">
        <f t="shared" si="1"/>
        <v>773</v>
      </c>
      <c r="C9" s="6"/>
      <c r="D9" s="6">
        <f>'운영실적(월별) '!C14</f>
        <v>23</v>
      </c>
      <c r="E9" s="6">
        <f>'운영실적(월별) '!C20</f>
        <v>55</v>
      </c>
      <c r="F9" s="6">
        <f>'운영실적(월별) '!C26</f>
        <v>59</v>
      </c>
      <c r="G9" s="6">
        <f>'운영실적(월별) '!C32</f>
        <v>140</v>
      </c>
      <c r="H9" s="6">
        <f>'운영실적(월별) '!C39</f>
        <v>126</v>
      </c>
      <c r="I9" s="8">
        <f>'운영실적(월별) '!C46</f>
        <v>106</v>
      </c>
      <c r="J9" s="6">
        <f>'운영실적(월별) '!C53</f>
        <v>109</v>
      </c>
      <c r="K9" s="6">
        <f>'운영실적(월별) '!C60</f>
        <v>87</v>
      </c>
      <c r="L9" s="6">
        <f>'운영실적(월별) '!C67</f>
        <v>68</v>
      </c>
      <c r="M9" s="1"/>
    </row>
    <row r="10" spans="1:13" ht="51" customHeight="1">
      <c r="A10" s="6" t="s">
        <v>41</v>
      </c>
      <c r="B10" s="13">
        <f t="shared" si="1"/>
        <v>504</v>
      </c>
      <c r="C10" s="6"/>
      <c r="D10" s="6"/>
      <c r="E10" s="6"/>
      <c r="F10" s="6"/>
      <c r="G10" s="6">
        <f>'운영실적(월별) '!C33</f>
        <v>18</v>
      </c>
      <c r="H10" s="6">
        <f>'운영실적(월별) '!C40</f>
        <v>62</v>
      </c>
      <c r="I10" s="8">
        <f>'운영실적(월별) '!C47</f>
        <v>112</v>
      </c>
      <c r="J10" s="6">
        <f>'운영실적(월별) '!C54</f>
        <v>141</v>
      </c>
      <c r="K10" s="6">
        <f>'운영실적(월별) '!C61</f>
        <v>127</v>
      </c>
      <c r="L10" s="6">
        <f>'운영실적(월별) '!C68</f>
        <v>44</v>
      </c>
      <c r="M10" s="1"/>
    </row>
  </sheetData>
  <mergeCells count="2">
    <mergeCell ref="A2:M2"/>
    <mergeCell ref="A1:M1"/>
  </mergeCells>
  <phoneticPr fontId="1" type="noConversion"/>
  <pageMargins left="0.51181102362204722" right="0.51181102362204722" top="1.3385826771653544" bottom="0.9448818897637796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5" sqref="D15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분기보고</vt:lpstr>
      <vt:lpstr>운영실적(월별) </vt:lpstr>
      <vt:lpstr>운영실적 (역별) )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2016-10-04T23:46:46Z</cp:lastPrinted>
  <dcterms:created xsi:type="dcterms:W3CDTF">2015-04-02T01:41:55Z</dcterms:created>
  <dcterms:modified xsi:type="dcterms:W3CDTF">2017-01-02T04:32:17Z</dcterms:modified>
</cp:coreProperties>
</file>