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정보공개\"/>
    </mc:Choice>
  </mc:AlternateContent>
  <bookViews>
    <workbookView xWindow="840" yWindow="-180" windowWidth="22245" windowHeight="12705"/>
  </bookViews>
  <sheets>
    <sheet name="분기별" sheetId="8" r:id="rId1"/>
    <sheet name="운영실적(월별) " sheetId="6" r:id="rId2"/>
    <sheet name="운영실적 (대여소별) )" sheetId="7" r:id="rId3"/>
    <sheet name="재생센터 실적(2017년)" sheetId="12" r:id="rId4"/>
  </sheets>
  <definedNames>
    <definedName name="_xlnm.Print_Area" localSheetId="2">'운영실적 (대여소별) )'!$A$1:$M$10</definedName>
    <definedName name="_xlnm.Print_Area" localSheetId="1">'운영실적(월별) '!$A$1:$G$33</definedName>
    <definedName name="_xlnm.Print_Titles" localSheetId="1">'운영실적(월별) '!$3:$4</definedName>
  </definedNames>
  <calcPr calcId="162913"/>
</workbook>
</file>

<file path=xl/calcChain.xml><?xml version="1.0" encoding="utf-8"?>
<calcChain xmlns="http://schemas.openxmlformats.org/spreadsheetml/2006/main">
  <c r="B5" i="12" l="1"/>
  <c r="B6" i="12"/>
  <c r="B7" i="12"/>
  <c r="B8" i="12"/>
  <c r="B9" i="12"/>
  <c r="B10" i="12"/>
  <c r="B11" i="12"/>
  <c r="B12" i="12"/>
  <c r="B13" i="12"/>
  <c r="B14" i="12"/>
  <c r="D4" i="12"/>
  <c r="C4" i="12"/>
  <c r="C29" i="8"/>
  <c r="C30" i="8"/>
  <c r="C31" i="8"/>
  <c r="C32" i="8"/>
  <c r="C33" i="8"/>
  <c r="C34" i="8"/>
  <c r="C35" i="8"/>
  <c r="C81" i="6"/>
  <c r="C80" i="6"/>
  <c r="C73" i="6"/>
  <c r="C72" i="6"/>
  <c r="K10" i="7" s="1"/>
  <c r="E50" i="6"/>
  <c r="E42" i="6"/>
  <c r="E34" i="6"/>
  <c r="C60" i="6"/>
  <c r="C61" i="6"/>
  <c r="C62" i="6"/>
  <c r="C63" i="6"/>
  <c r="C64" i="6"/>
  <c r="J10" i="7" s="1"/>
  <c r="C65" i="6"/>
  <c r="J11" i="7" s="1"/>
  <c r="C59" i="6"/>
  <c r="C43" i="6"/>
  <c r="C57" i="6"/>
  <c r="I11" i="7" s="1"/>
  <c r="C56" i="6"/>
  <c r="I10" i="7" s="1"/>
  <c r="C55" i="6"/>
  <c r="L10" i="7"/>
  <c r="L11" i="7"/>
  <c r="H11" i="7"/>
  <c r="G11" i="7"/>
  <c r="C33" i="6"/>
  <c r="F11" i="7" s="1"/>
  <c r="C18" i="8"/>
  <c r="C19" i="8"/>
  <c r="D74" i="6"/>
  <c r="E74" i="6"/>
  <c r="F74" i="6"/>
  <c r="D66" i="6"/>
  <c r="E66" i="6"/>
  <c r="F66" i="6"/>
  <c r="D58" i="6"/>
  <c r="E58" i="6"/>
  <c r="F58" i="6"/>
  <c r="D50" i="6"/>
  <c r="F50" i="6"/>
  <c r="C48" i="6"/>
  <c r="H10" i="7" s="1"/>
  <c r="F26" i="6"/>
  <c r="E26" i="6"/>
  <c r="D26" i="6"/>
  <c r="C40" i="6"/>
  <c r="G10" i="7" s="1"/>
  <c r="C24" i="6"/>
  <c r="E9" i="7" s="1"/>
  <c r="F5" i="6"/>
  <c r="E5" i="6"/>
  <c r="D5" i="6"/>
  <c r="C14" i="8"/>
  <c r="C15" i="8"/>
  <c r="C16" i="8"/>
  <c r="C8" i="8"/>
  <c r="C9" i="8"/>
  <c r="C10" i="8"/>
  <c r="C17" i="6"/>
  <c r="D9" i="7" s="1"/>
  <c r="C18" i="6"/>
  <c r="D10" i="7" s="1"/>
  <c r="C31" i="6"/>
  <c r="F9" i="7" s="1"/>
  <c r="C11" i="6"/>
  <c r="C10" i="7" s="1"/>
  <c r="C10" i="6"/>
  <c r="C9" i="7" s="1"/>
  <c r="C9" i="6"/>
  <c r="C8" i="7" s="1"/>
  <c r="B4" i="12" l="1"/>
  <c r="F28" i="8"/>
  <c r="K11" i="7" l="1"/>
  <c r="B11" i="7" s="1"/>
  <c r="E28" i="8"/>
  <c r="D28" i="8"/>
  <c r="E20" i="8"/>
  <c r="F20" i="8"/>
  <c r="D20" i="8"/>
  <c r="C79" i="6"/>
  <c r="L9" i="7" s="1"/>
  <c r="C78" i="6"/>
  <c r="C77" i="6"/>
  <c r="L7" i="7" s="1"/>
  <c r="C76" i="6"/>
  <c r="L6" i="7" s="1"/>
  <c r="C75" i="6"/>
  <c r="L5" i="7" s="1"/>
  <c r="C71" i="6"/>
  <c r="K9" i="7" s="1"/>
  <c r="C70" i="6"/>
  <c r="K8" i="7" s="1"/>
  <c r="C69" i="6"/>
  <c r="K7" i="7" s="1"/>
  <c r="C68" i="6"/>
  <c r="K6" i="7" s="1"/>
  <c r="C67" i="6"/>
  <c r="K5" i="7" s="1"/>
  <c r="J9" i="7"/>
  <c r="J8" i="7"/>
  <c r="J7" i="7"/>
  <c r="J6" i="7"/>
  <c r="I9" i="7"/>
  <c r="C54" i="6"/>
  <c r="I8" i="7" s="1"/>
  <c r="C53" i="6"/>
  <c r="I7" i="7" s="1"/>
  <c r="C52" i="6"/>
  <c r="I6" i="7" s="1"/>
  <c r="C51" i="6"/>
  <c r="C47" i="6"/>
  <c r="H9" i="7" s="1"/>
  <c r="C46" i="6"/>
  <c r="H8" i="7" s="1"/>
  <c r="C45" i="6"/>
  <c r="H7" i="7" s="1"/>
  <c r="C44" i="6"/>
  <c r="H6" i="7" s="1"/>
  <c r="H5" i="7"/>
  <c r="F42" i="6"/>
  <c r="D42" i="6"/>
  <c r="C39" i="6"/>
  <c r="F34" i="6"/>
  <c r="D34" i="6"/>
  <c r="C38" i="6"/>
  <c r="G8" i="7" s="1"/>
  <c r="C11" i="8"/>
  <c r="C7" i="8"/>
  <c r="C6" i="8"/>
  <c r="F5" i="8"/>
  <c r="E5" i="8"/>
  <c r="D5" i="8"/>
  <c r="D19" i="6"/>
  <c r="E19" i="6"/>
  <c r="F19" i="6"/>
  <c r="D12" i="6"/>
  <c r="E12" i="6"/>
  <c r="E4" i="6" s="1"/>
  <c r="F12" i="6"/>
  <c r="C29" i="6"/>
  <c r="F7" i="7" s="1"/>
  <c r="C30" i="6"/>
  <c r="F8" i="7" s="1"/>
  <c r="C7" i="6"/>
  <c r="C6" i="7" s="1"/>
  <c r="C22" i="6"/>
  <c r="E7" i="7" s="1"/>
  <c r="C23" i="6"/>
  <c r="E8" i="7" s="1"/>
  <c r="C16" i="6"/>
  <c r="D8" i="7" s="1"/>
  <c r="D4" i="6" l="1"/>
  <c r="C66" i="6"/>
  <c r="L8" i="7"/>
  <c r="B8" i="7" s="1"/>
  <c r="C74" i="6"/>
  <c r="J5" i="7"/>
  <c r="J4" i="7" s="1"/>
  <c r="C58" i="6"/>
  <c r="I5" i="7"/>
  <c r="I4" i="7" s="1"/>
  <c r="C50" i="6"/>
  <c r="K4" i="7"/>
  <c r="H4" i="7"/>
  <c r="C5" i="8"/>
  <c r="C28" i="8"/>
  <c r="C20" i="8"/>
  <c r="G9" i="7"/>
  <c r="B9" i="7" s="1"/>
  <c r="C42" i="6"/>
  <c r="C17" i="8"/>
  <c r="D12" i="8"/>
  <c r="D4" i="8" s="1"/>
  <c r="F12" i="8"/>
  <c r="F4" i="8" s="1"/>
  <c r="C13" i="8"/>
  <c r="E12" i="8"/>
  <c r="E4" i="8" s="1"/>
  <c r="C28" i="6"/>
  <c r="F6" i="7" s="1"/>
  <c r="C14" i="6"/>
  <c r="D6" i="7" s="1"/>
  <c r="C21" i="6"/>
  <c r="E6" i="7" s="1"/>
  <c r="C37" i="6"/>
  <c r="G7" i="7" s="1"/>
  <c r="C36" i="6"/>
  <c r="G6" i="7" s="1"/>
  <c r="C35" i="6"/>
  <c r="G5" i="7" s="1"/>
  <c r="C32" i="6"/>
  <c r="F10" i="7" s="1"/>
  <c r="C27" i="6"/>
  <c r="C25" i="6"/>
  <c r="E10" i="7" s="1"/>
  <c r="C20" i="6"/>
  <c r="C15" i="6"/>
  <c r="D7" i="7" s="1"/>
  <c r="C13" i="6"/>
  <c r="D5" i="7" s="1"/>
  <c r="C8" i="6"/>
  <c r="C6" i="6"/>
  <c r="C5" i="7" s="1"/>
  <c r="L4" i="7" l="1"/>
  <c r="D4" i="7"/>
  <c r="G4" i="7"/>
  <c r="C26" i="6"/>
  <c r="B10" i="7"/>
  <c r="F5" i="7"/>
  <c r="F4" i="7" s="1"/>
  <c r="C7" i="7"/>
  <c r="B7" i="7" s="1"/>
  <c r="C5" i="6"/>
  <c r="B6" i="7"/>
  <c r="C4" i="8"/>
  <c r="F4" i="6"/>
  <c r="C12" i="8"/>
  <c r="C34" i="6"/>
  <c r="C19" i="6"/>
  <c r="E5" i="7"/>
  <c r="E4" i="7" s="1"/>
  <c r="C12" i="6"/>
  <c r="C4" i="7" l="1"/>
  <c r="C4" i="6"/>
  <c r="B5" i="7"/>
  <c r="B4" i="7" s="1"/>
</calcChain>
</file>

<file path=xl/sharedStrings.xml><?xml version="1.0" encoding="utf-8"?>
<sst xmlns="http://schemas.openxmlformats.org/spreadsheetml/2006/main" count="184" uniqueCount="60">
  <si>
    <t>5월</t>
  </si>
  <si>
    <t>6월</t>
  </si>
  <si>
    <t>월별</t>
    <phoneticPr fontId="1" type="noConversion"/>
  </si>
  <si>
    <t>총계</t>
    <phoneticPr fontId="1" type="noConversion"/>
  </si>
  <si>
    <t>경정비(수리)</t>
    <phoneticPr fontId="1" type="noConversion"/>
  </si>
  <si>
    <t>비고</t>
    <phoneticPr fontId="1" type="noConversion"/>
  </si>
  <si>
    <t>소계</t>
    <phoneticPr fontId="1" type="noConversion"/>
  </si>
  <si>
    <t>장소</t>
    <phoneticPr fontId="1" type="noConversion"/>
  </si>
  <si>
    <t>상동역</t>
    <phoneticPr fontId="1" type="noConversion"/>
  </si>
  <si>
    <t>신중동역</t>
    <phoneticPr fontId="1" type="noConversion"/>
  </si>
  <si>
    <t>3월</t>
    <phoneticPr fontId="1" type="noConversion"/>
  </si>
  <si>
    <t>4월</t>
    <phoneticPr fontId="1" type="noConversion"/>
  </si>
  <si>
    <t>(단위: 건수)</t>
    <phoneticPr fontId="1" type="noConversion"/>
  </si>
  <si>
    <t>장기대여
(1개월)</t>
    <phoneticPr fontId="1" type="noConversion"/>
  </si>
  <si>
    <t>1일대여</t>
    <phoneticPr fontId="1" type="noConversion"/>
  </si>
  <si>
    <t>시청역</t>
    <phoneticPr fontId="1" type="noConversion"/>
  </si>
  <si>
    <t>합계</t>
    <phoneticPr fontId="1" type="noConversion"/>
  </si>
  <si>
    <t>5월</t>
    <phoneticPr fontId="1" type="noConversion"/>
  </si>
  <si>
    <t>6월</t>
    <phoneticPr fontId="1" type="noConversion"/>
  </si>
  <si>
    <t>4월</t>
  </si>
  <si>
    <t>7월</t>
  </si>
  <si>
    <t>8월</t>
  </si>
  <si>
    <t>3월</t>
    <phoneticPr fontId="1" type="noConversion"/>
  </si>
  <si>
    <t>9월</t>
  </si>
  <si>
    <t>10월</t>
  </si>
  <si>
    <t>11월</t>
  </si>
  <si>
    <t>12월</t>
  </si>
  <si>
    <t>시청역</t>
    <phoneticPr fontId="1" type="noConversion"/>
  </si>
  <si>
    <t>운영장소</t>
    <phoneticPr fontId="1" type="noConversion"/>
  </si>
  <si>
    <r>
      <t xml:space="preserve">                                                                                                                                                                        </t>
    </r>
    <r>
      <rPr>
        <sz val="11"/>
        <color theme="1"/>
        <rFont val="맑은 고딕"/>
        <family val="3"/>
        <charset val="129"/>
        <scheme val="minor"/>
      </rPr>
      <t xml:space="preserve"> (단위: 건수)</t>
    </r>
    <phoneticPr fontId="1" type="noConversion"/>
  </si>
  <si>
    <t>부천역</t>
    <phoneticPr fontId="1" type="noConversion"/>
  </si>
  <si>
    <t>송내역</t>
    <phoneticPr fontId="1" type="noConversion"/>
  </si>
  <si>
    <t>부천역</t>
    <phoneticPr fontId="1" type="noConversion"/>
  </si>
  <si>
    <t>송내역</t>
    <phoneticPr fontId="1" type="noConversion"/>
  </si>
  <si>
    <t>1/4분기</t>
    <phoneticPr fontId="1" type="noConversion"/>
  </si>
  <si>
    <t>2/4분기</t>
    <phoneticPr fontId="1" type="noConversion"/>
  </si>
  <si>
    <t>7월</t>
    <phoneticPr fontId="1" type="noConversion"/>
  </si>
  <si>
    <t>송내역</t>
    <phoneticPr fontId="1" type="noConversion"/>
  </si>
  <si>
    <t>부천시청</t>
    <phoneticPr fontId="1" type="noConversion"/>
  </si>
  <si>
    <t>3/4분기</t>
    <phoneticPr fontId="1" type="noConversion"/>
  </si>
  <si>
    <t>4/4분기</t>
    <phoneticPr fontId="1" type="noConversion"/>
  </si>
  <si>
    <t>2017년 공공자전거 무료대여소 운영 실적(분기별)</t>
    <phoneticPr fontId="1" type="noConversion"/>
  </si>
  <si>
    <t>2017년</t>
    <phoneticPr fontId="1" type="noConversion"/>
  </si>
  <si>
    <t>신중동역</t>
    <phoneticPr fontId="1" type="noConversion"/>
  </si>
  <si>
    <t>부천역</t>
    <phoneticPr fontId="1" type="noConversion"/>
  </si>
  <si>
    <t>송내역</t>
    <phoneticPr fontId="1" type="noConversion"/>
  </si>
  <si>
    <t>부천시청</t>
    <phoneticPr fontId="1" type="noConversion"/>
  </si>
  <si>
    <t>2017년 공공자전거 무료대여소 운영 실적(월별)</t>
    <phoneticPr fontId="1" type="noConversion"/>
  </si>
  <si>
    <t>부천시청</t>
    <phoneticPr fontId="1" type="noConversion"/>
  </si>
  <si>
    <t>굴포천</t>
    <phoneticPr fontId="1" type="noConversion"/>
  </si>
  <si>
    <t>부천시청</t>
    <phoneticPr fontId="1" type="noConversion"/>
  </si>
  <si>
    <t>2017년 공공자전거 무료대여소 운영 실적 (대여소별)</t>
    <phoneticPr fontId="1" type="noConversion"/>
  </si>
  <si>
    <t>2017년 방치자전거 재생센터 실적 (월별)</t>
    <phoneticPr fontId="1" type="noConversion"/>
  </si>
  <si>
    <t>월 별</t>
    <phoneticPr fontId="1" type="noConversion"/>
  </si>
  <si>
    <t>계</t>
    <phoneticPr fontId="1" type="noConversion"/>
  </si>
  <si>
    <t>인계대수</t>
    <phoneticPr fontId="1" type="noConversion"/>
  </si>
  <si>
    <t>재생대수</t>
    <phoneticPr fontId="1" type="noConversion"/>
  </si>
  <si>
    <t>비고</t>
    <phoneticPr fontId="1" type="noConversion"/>
  </si>
  <si>
    <t>합계</t>
    <phoneticPr fontId="1" type="noConversion"/>
  </si>
  <si>
    <t>3월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</si>
</sst>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rgb="FF0000FF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2"/>
      <color rgb="FF000000"/>
      <name val="휴먼명조"/>
      <family val="3"/>
      <charset val="129"/>
    </font>
    <font>
      <b/>
      <sz val="16"/>
      <color rgb="FF0000FF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1" fontId="7" fillId="0" borderId="2" xfId="1" applyFont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center"/>
    </xf>
    <xf numFmtId="41" fontId="4" fillId="3" borderId="3" xfId="1" applyFont="1" applyFill="1" applyBorder="1" applyAlignment="1">
      <alignment horizontal="center" vertical="center"/>
    </xf>
    <xf numFmtId="41" fontId="4" fillId="0" borderId="3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1" fontId="7" fillId="0" borderId="7" xfId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41" fontId="3" fillId="0" borderId="3" xfId="1" applyFont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41" fontId="3" fillId="4" borderId="3" xfId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41" fontId="3" fillId="0" borderId="0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41" fontId="4" fillId="3" borderId="3" xfId="1" applyFont="1" applyFill="1" applyBorder="1" applyAlignment="1">
      <alignment horizontal="right" vertical="center"/>
    </xf>
    <xf numFmtId="41" fontId="4" fillId="0" borderId="3" xfId="1" applyFont="1" applyFill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3" xfId="1" applyFont="1" applyBorder="1" applyAlignment="1">
      <alignment horizontal="right" vertical="center"/>
    </xf>
    <xf numFmtId="41" fontId="3" fillId="0" borderId="3" xfId="1" applyFont="1" applyFill="1" applyBorder="1" applyAlignment="1">
      <alignment horizontal="right" vertical="center"/>
    </xf>
    <xf numFmtId="41" fontId="4" fillId="0" borderId="1" xfId="1" applyFont="1" applyFill="1" applyBorder="1" applyAlignment="1">
      <alignment horizontal="right" vertical="center"/>
    </xf>
    <xf numFmtId="41" fontId="3" fillId="0" borderId="1" xfId="1" applyFont="1" applyBorder="1">
      <alignment vertical="center"/>
    </xf>
    <xf numFmtId="41" fontId="4" fillId="0" borderId="1" xfId="1" applyFont="1" applyFill="1" applyBorder="1" applyAlignment="1">
      <alignment horizontal="center" vertical="center"/>
    </xf>
    <xf numFmtId="41" fontId="4" fillId="3" borderId="1" xfId="1" applyFont="1" applyFill="1" applyBorder="1" applyAlignment="1">
      <alignment horizontal="center" vertical="center"/>
    </xf>
    <xf numFmtId="41" fontId="3" fillId="0" borderId="0" xfId="1" applyFont="1" applyBorder="1">
      <alignment vertical="center"/>
    </xf>
    <xf numFmtId="41" fontId="4" fillId="0" borderId="0" xfId="1" applyFont="1" applyFill="1" applyBorder="1" applyAlignment="1">
      <alignment horizontal="center" vertical="center"/>
    </xf>
    <xf numFmtId="41" fontId="4" fillId="0" borderId="0" xfId="1" applyFont="1" applyFill="1" applyBorder="1" applyAlignment="1">
      <alignment horizontal="right" vertical="center"/>
    </xf>
    <xf numFmtId="41" fontId="3" fillId="0" borderId="0" xfId="1" applyFont="1" applyBorder="1" applyAlignment="1">
      <alignment horizontal="right" vertical="center"/>
    </xf>
    <xf numFmtId="41" fontId="3" fillId="0" borderId="0" xfId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41" fontId="0" fillId="0" borderId="0" xfId="0" applyNumberFormat="1" applyBorder="1">
      <alignment vertical="center"/>
    </xf>
    <xf numFmtId="41" fontId="0" fillId="0" borderId="1" xfId="1" applyFont="1" applyBorder="1">
      <alignment vertical="center"/>
    </xf>
    <xf numFmtId="0" fontId="1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41" fontId="12" fillId="4" borderId="3" xfId="1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right" vertical="center"/>
    </xf>
    <xf numFmtId="41" fontId="12" fillId="4" borderId="1" xfId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41" fontId="12" fillId="4" borderId="7" xfId="1" applyFont="1" applyFill="1" applyBorder="1" applyAlignment="1">
      <alignment horizontal="right" vertical="center"/>
    </xf>
    <xf numFmtId="0" fontId="2" fillId="4" borderId="7" xfId="0" applyFont="1" applyFill="1" applyBorder="1" applyAlignment="1">
      <alignment horizontal="right" vertical="center"/>
    </xf>
    <xf numFmtId="41" fontId="12" fillId="4" borderId="2" xfId="1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J15" sqref="J15"/>
    </sheetView>
  </sheetViews>
  <sheetFormatPr defaultRowHeight="39.950000000000003" customHeight="1" x14ac:dyDescent="0.3"/>
  <cols>
    <col min="1" max="1" width="9.875" customWidth="1"/>
    <col min="2" max="2" width="13.25" customWidth="1"/>
    <col min="3" max="3" width="12" customWidth="1"/>
    <col min="4" max="4" width="11.625" customWidth="1"/>
    <col min="5" max="5" width="11.75" customWidth="1"/>
    <col min="6" max="6" width="12.5" customWidth="1"/>
    <col min="7" max="7" width="9.125" customWidth="1"/>
  </cols>
  <sheetData>
    <row r="1" spans="1:14" ht="32.25" customHeight="1" x14ac:dyDescent="0.3">
      <c r="A1" s="94" t="s">
        <v>41</v>
      </c>
      <c r="B1" s="94"/>
      <c r="C1" s="94"/>
      <c r="D1" s="94"/>
      <c r="E1" s="94"/>
      <c r="F1" s="94"/>
      <c r="G1" s="94"/>
    </row>
    <row r="2" spans="1:14" ht="23.25" customHeight="1" x14ac:dyDescent="0.3">
      <c r="A2" s="95" t="s">
        <v>12</v>
      </c>
      <c r="B2" s="95"/>
      <c r="C2" s="95"/>
      <c r="D2" s="95"/>
      <c r="E2" s="95"/>
      <c r="F2" s="95"/>
      <c r="G2" s="95"/>
    </row>
    <row r="3" spans="1:14" ht="41.25" customHeight="1" x14ac:dyDescent="0.3">
      <c r="A3" s="2" t="s">
        <v>2</v>
      </c>
      <c r="B3" s="2" t="s">
        <v>7</v>
      </c>
      <c r="C3" s="2" t="s">
        <v>3</v>
      </c>
      <c r="D3" s="5" t="s">
        <v>13</v>
      </c>
      <c r="E3" s="2" t="s">
        <v>14</v>
      </c>
      <c r="F3" s="2" t="s">
        <v>4</v>
      </c>
      <c r="G3" s="2" t="s">
        <v>5</v>
      </c>
    </row>
    <row r="4" spans="1:14" ht="30.75" customHeight="1" thickBot="1" x14ac:dyDescent="0.35">
      <c r="A4" s="9" t="s">
        <v>42</v>
      </c>
      <c r="B4" s="9" t="s">
        <v>16</v>
      </c>
      <c r="C4" s="10">
        <f>SUM(D4:F4)</f>
        <v>13950</v>
      </c>
      <c r="D4" s="10">
        <f>D5+D12+D20+D28</f>
        <v>607</v>
      </c>
      <c r="E4" s="10">
        <f>E5+E12+E20+E28</f>
        <v>3332</v>
      </c>
      <c r="F4" s="10">
        <f>F5+F12+F20+F28</f>
        <v>10011</v>
      </c>
      <c r="G4" s="4"/>
    </row>
    <row r="5" spans="1:14" ht="24" customHeight="1" thickTop="1" x14ac:dyDescent="0.3">
      <c r="A5" s="90" t="s">
        <v>34</v>
      </c>
      <c r="B5" s="7" t="s">
        <v>6</v>
      </c>
      <c r="C5" s="7">
        <f>SUM(C6:C11)</f>
        <v>876</v>
      </c>
      <c r="D5" s="7">
        <f>SUM(D6:D11)</f>
        <v>40</v>
      </c>
      <c r="E5" s="7">
        <f>SUM(E6:E11)</f>
        <v>231</v>
      </c>
      <c r="F5" s="7">
        <f>SUM(F6:F11)</f>
        <v>605</v>
      </c>
      <c r="G5" s="17"/>
    </row>
    <row r="6" spans="1:14" ht="24" customHeight="1" x14ac:dyDescent="0.3">
      <c r="A6" s="90"/>
      <c r="B6" s="6" t="s">
        <v>8</v>
      </c>
      <c r="C6" s="8">
        <f t="shared" ref="C6:C19" si="0">SUM(D6:F6)</f>
        <v>234</v>
      </c>
      <c r="D6" s="6">
        <v>1</v>
      </c>
      <c r="E6" s="6">
        <v>38</v>
      </c>
      <c r="F6" s="6">
        <v>195</v>
      </c>
      <c r="G6" s="1"/>
    </row>
    <row r="7" spans="1:14" ht="24" customHeight="1" x14ac:dyDescent="0.3">
      <c r="A7" s="90"/>
      <c r="B7" s="6" t="s">
        <v>15</v>
      </c>
      <c r="C7" s="8">
        <f>SUM(D7:F7)</f>
        <v>212</v>
      </c>
      <c r="D7" s="6">
        <v>3</v>
      </c>
      <c r="E7" s="6">
        <v>40</v>
      </c>
      <c r="F7" s="6">
        <v>169</v>
      </c>
      <c r="G7" s="1"/>
    </row>
    <row r="8" spans="1:14" ht="24" customHeight="1" x14ac:dyDescent="0.3">
      <c r="A8" s="90"/>
      <c r="B8" s="6" t="s">
        <v>43</v>
      </c>
      <c r="C8" s="8">
        <f t="shared" ref="C8:C10" si="1">SUM(D8:F8)</f>
        <v>160</v>
      </c>
      <c r="D8" s="6">
        <v>4</v>
      </c>
      <c r="E8" s="6">
        <v>35</v>
      </c>
      <c r="F8" s="6">
        <v>121</v>
      </c>
      <c r="G8" s="1"/>
      <c r="J8" s="64"/>
      <c r="K8" s="64"/>
      <c r="L8" s="64"/>
      <c r="M8" s="64"/>
      <c r="N8" s="64"/>
    </row>
    <row r="9" spans="1:14" ht="24" customHeight="1" x14ac:dyDescent="0.3">
      <c r="A9" s="90"/>
      <c r="B9" s="6" t="s">
        <v>44</v>
      </c>
      <c r="C9" s="8">
        <f t="shared" si="1"/>
        <v>90</v>
      </c>
      <c r="D9" s="6">
        <v>0</v>
      </c>
      <c r="E9" s="6">
        <v>22</v>
      </c>
      <c r="F9" s="6">
        <v>68</v>
      </c>
      <c r="G9" s="1"/>
      <c r="J9" s="64"/>
      <c r="K9" s="64"/>
      <c r="L9" s="64"/>
      <c r="M9" s="64"/>
      <c r="N9" s="64"/>
    </row>
    <row r="10" spans="1:14" ht="24" customHeight="1" x14ac:dyDescent="0.3">
      <c r="A10" s="90"/>
      <c r="B10" s="6" t="s">
        <v>45</v>
      </c>
      <c r="C10" s="8">
        <f t="shared" si="1"/>
        <v>40</v>
      </c>
      <c r="D10" s="6">
        <v>6</v>
      </c>
      <c r="E10" s="6">
        <v>7</v>
      </c>
      <c r="F10" s="6">
        <v>27</v>
      </c>
      <c r="G10" s="1"/>
      <c r="J10" s="64"/>
      <c r="K10" s="65"/>
      <c r="L10" s="64"/>
      <c r="M10" s="64"/>
      <c r="N10" s="64"/>
    </row>
    <row r="11" spans="1:14" ht="24" customHeight="1" x14ac:dyDescent="0.3">
      <c r="A11" s="96"/>
      <c r="B11" s="6" t="s">
        <v>38</v>
      </c>
      <c r="C11" s="8">
        <f t="shared" si="0"/>
        <v>140</v>
      </c>
      <c r="D11" s="6">
        <v>26</v>
      </c>
      <c r="E11" s="6">
        <v>89</v>
      </c>
      <c r="F11" s="6">
        <v>25</v>
      </c>
      <c r="G11" s="1"/>
      <c r="J11" s="64"/>
      <c r="K11" s="60"/>
      <c r="L11" s="60"/>
      <c r="M11" s="60"/>
      <c r="N11" s="60"/>
    </row>
    <row r="12" spans="1:14" ht="24" customHeight="1" x14ac:dyDescent="0.3">
      <c r="A12" s="89" t="s">
        <v>35</v>
      </c>
      <c r="B12" s="7" t="s">
        <v>6</v>
      </c>
      <c r="C12" s="7">
        <f>SUM(C13:C19)</f>
        <v>4282</v>
      </c>
      <c r="D12" s="7">
        <f t="shared" ref="D12:F12" si="2">SUM(D13:D19)</f>
        <v>188</v>
      </c>
      <c r="E12" s="7">
        <f t="shared" si="2"/>
        <v>1188</v>
      </c>
      <c r="F12" s="7">
        <f t="shared" si="2"/>
        <v>2906</v>
      </c>
      <c r="G12" s="1"/>
      <c r="J12" s="64"/>
      <c r="K12" s="60"/>
      <c r="L12" s="47"/>
      <c r="M12" s="47"/>
      <c r="N12" s="47"/>
    </row>
    <row r="13" spans="1:14" ht="24" customHeight="1" x14ac:dyDescent="0.3">
      <c r="A13" s="90"/>
      <c r="B13" s="6" t="s">
        <v>8</v>
      </c>
      <c r="C13" s="8">
        <f t="shared" si="0"/>
        <v>872</v>
      </c>
      <c r="D13" s="6">
        <v>10</v>
      </c>
      <c r="E13" s="6">
        <v>150</v>
      </c>
      <c r="F13" s="6">
        <v>712</v>
      </c>
      <c r="G13" s="1"/>
      <c r="J13" s="64"/>
      <c r="K13" s="60"/>
      <c r="L13" s="47"/>
      <c r="M13" s="47"/>
      <c r="N13" s="47"/>
    </row>
    <row r="14" spans="1:14" ht="24" customHeight="1" x14ac:dyDescent="0.3">
      <c r="A14" s="90"/>
      <c r="B14" s="6" t="s">
        <v>15</v>
      </c>
      <c r="C14" s="8">
        <f t="shared" si="0"/>
        <v>1157</v>
      </c>
      <c r="D14" s="6">
        <v>22</v>
      </c>
      <c r="E14" s="6">
        <v>173</v>
      </c>
      <c r="F14" s="6">
        <v>962</v>
      </c>
      <c r="G14" s="1"/>
      <c r="J14" s="64"/>
      <c r="K14" s="60"/>
      <c r="L14" s="47"/>
      <c r="M14" s="47"/>
      <c r="N14" s="47"/>
    </row>
    <row r="15" spans="1:14" ht="24" customHeight="1" x14ac:dyDescent="0.3">
      <c r="A15" s="90"/>
      <c r="B15" s="6" t="s">
        <v>9</v>
      </c>
      <c r="C15" s="8">
        <f t="shared" si="0"/>
        <v>800</v>
      </c>
      <c r="D15" s="6">
        <v>52</v>
      </c>
      <c r="E15" s="6">
        <v>94</v>
      </c>
      <c r="F15" s="6">
        <v>654</v>
      </c>
      <c r="G15" s="1"/>
      <c r="J15" s="64"/>
      <c r="K15" s="60"/>
      <c r="L15" s="47"/>
      <c r="M15" s="47"/>
      <c r="N15" s="47"/>
    </row>
    <row r="16" spans="1:14" ht="24" customHeight="1" x14ac:dyDescent="0.3">
      <c r="A16" s="90"/>
      <c r="B16" s="16" t="s">
        <v>30</v>
      </c>
      <c r="C16" s="8">
        <f t="shared" si="0"/>
        <v>436</v>
      </c>
      <c r="D16" s="6">
        <v>16</v>
      </c>
      <c r="E16" s="6">
        <v>149</v>
      </c>
      <c r="F16" s="6">
        <v>271</v>
      </c>
      <c r="G16" s="1"/>
      <c r="J16" s="64"/>
      <c r="K16" s="60"/>
      <c r="L16" s="47"/>
      <c r="M16" s="47"/>
      <c r="N16" s="47"/>
    </row>
    <row r="17" spans="1:14" ht="24" customHeight="1" x14ac:dyDescent="0.3">
      <c r="A17" s="97"/>
      <c r="B17" s="16" t="s">
        <v>31</v>
      </c>
      <c r="C17" s="8">
        <f t="shared" si="0"/>
        <v>278</v>
      </c>
      <c r="D17" s="6">
        <v>19</v>
      </c>
      <c r="E17" s="6">
        <v>57</v>
      </c>
      <c r="F17" s="6">
        <v>202</v>
      </c>
      <c r="G17" s="1"/>
      <c r="J17" s="64"/>
      <c r="K17" s="60"/>
      <c r="L17" s="47"/>
      <c r="M17" s="47"/>
      <c r="N17" s="47"/>
    </row>
    <row r="18" spans="1:14" ht="24" customHeight="1" x14ac:dyDescent="0.3">
      <c r="A18" s="97"/>
      <c r="B18" s="41" t="s">
        <v>50</v>
      </c>
      <c r="C18" s="8">
        <f t="shared" si="0"/>
        <v>638</v>
      </c>
      <c r="D18" s="40">
        <v>69</v>
      </c>
      <c r="E18" s="40">
        <v>464</v>
      </c>
      <c r="F18" s="40">
        <v>105</v>
      </c>
      <c r="G18" s="30"/>
      <c r="J18" s="64"/>
      <c r="K18" s="60"/>
      <c r="L18" s="60"/>
      <c r="M18" s="60"/>
      <c r="N18" s="60"/>
    </row>
    <row r="19" spans="1:14" ht="24" customHeight="1" x14ac:dyDescent="0.3">
      <c r="A19" s="97"/>
      <c r="B19" s="29" t="s">
        <v>49</v>
      </c>
      <c r="C19" s="8">
        <f t="shared" si="0"/>
        <v>101</v>
      </c>
      <c r="D19" s="24"/>
      <c r="E19" s="24">
        <v>101</v>
      </c>
      <c r="F19" s="24"/>
      <c r="G19" s="30"/>
      <c r="J19" s="64"/>
      <c r="K19" s="60"/>
      <c r="L19" s="47"/>
      <c r="M19" s="47"/>
      <c r="N19" s="47"/>
    </row>
    <row r="20" spans="1:14" ht="24" customHeight="1" x14ac:dyDescent="0.3">
      <c r="A20" s="92" t="s">
        <v>39</v>
      </c>
      <c r="B20" s="31" t="s">
        <v>6</v>
      </c>
      <c r="C20" s="31">
        <f>SUM(C21:C27)</f>
        <v>5001</v>
      </c>
      <c r="D20" s="31">
        <f>SUM(D21:D27)</f>
        <v>218</v>
      </c>
      <c r="E20" s="31">
        <f t="shared" ref="E20:F20" si="3">SUM(E21:E27)</f>
        <v>962</v>
      </c>
      <c r="F20" s="31">
        <f t="shared" si="3"/>
        <v>3821</v>
      </c>
      <c r="G20" s="1"/>
      <c r="J20" s="64"/>
      <c r="K20" s="60"/>
      <c r="L20" s="47"/>
      <c r="M20" s="47"/>
      <c r="N20" s="47"/>
    </row>
    <row r="21" spans="1:14" ht="24" customHeight="1" x14ac:dyDescent="0.3">
      <c r="A21" s="92"/>
      <c r="B21" s="6" t="s">
        <v>8</v>
      </c>
      <c r="C21" s="32">
        <v>1047</v>
      </c>
      <c r="D21" s="6">
        <v>12</v>
      </c>
      <c r="E21" s="6">
        <v>145</v>
      </c>
      <c r="F21" s="6">
        <v>890</v>
      </c>
      <c r="G21" s="1"/>
      <c r="J21" s="64"/>
      <c r="K21" s="60"/>
      <c r="L21" s="47"/>
      <c r="M21" s="47"/>
      <c r="N21" s="47"/>
    </row>
    <row r="22" spans="1:14" ht="24" customHeight="1" x14ac:dyDescent="0.3">
      <c r="A22" s="92"/>
      <c r="B22" s="6" t="s">
        <v>15</v>
      </c>
      <c r="C22" s="32">
        <v>1737</v>
      </c>
      <c r="D22" s="6">
        <v>32</v>
      </c>
      <c r="E22" s="6">
        <v>171</v>
      </c>
      <c r="F22" s="6">
        <v>1534</v>
      </c>
      <c r="G22" s="1"/>
      <c r="J22" s="64"/>
      <c r="K22" s="60"/>
      <c r="L22" s="47"/>
      <c r="M22" s="47"/>
      <c r="N22" s="47"/>
    </row>
    <row r="23" spans="1:14" ht="24" customHeight="1" x14ac:dyDescent="0.3">
      <c r="A23" s="92"/>
      <c r="B23" s="6" t="s">
        <v>9</v>
      </c>
      <c r="C23" s="32">
        <v>831</v>
      </c>
      <c r="D23" s="6">
        <v>48</v>
      </c>
      <c r="E23" s="6">
        <v>79</v>
      </c>
      <c r="F23" s="6">
        <v>704</v>
      </c>
      <c r="G23" s="1"/>
      <c r="J23" s="64"/>
      <c r="K23" s="60"/>
      <c r="L23" s="47"/>
      <c r="M23" s="47"/>
      <c r="N23" s="47"/>
    </row>
    <row r="24" spans="1:14" ht="24" customHeight="1" x14ac:dyDescent="0.3">
      <c r="A24" s="92"/>
      <c r="B24" s="6" t="s">
        <v>30</v>
      </c>
      <c r="C24" s="32">
        <v>466</v>
      </c>
      <c r="D24" s="6">
        <v>25</v>
      </c>
      <c r="E24" s="6">
        <v>87</v>
      </c>
      <c r="F24" s="6">
        <v>354</v>
      </c>
      <c r="G24" s="1"/>
      <c r="J24" s="64"/>
      <c r="K24" s="60"/>
      <c r="L24" s="47"/>
      <c r="M24" s="47"/>
      <c r="N24" s="47"/>
    </row>
    <row r="25" spans="1:14" ht="24" customHeight="1" x14ac:dyDescent="0.3">
      <c r="A25" s="92"/>
      <c r="B25" s="6" t="s">
        <v>31</v>
      </c>
      <c r="C25" s="32">
        <v>298</v>
      </c>
      <c r="D25" s="6">
        <v>29</v>
      </c>
      <c r="E25" s="6">
        <v>44</v>
      </c>
      <c r="F25" s="6">
        <v>225</v>
      </c>
      <c r="G25" s="1"/>
      <c r="J25" s="64"/>
      <c r="K25" s="61"/>
      <c r="L25" s="61"/>
      <c r="M25" s="61"/>
      <c r="N25" s="61"/>
    </row>
    <row r="26" spans="1:14" ht="24" customHeight="1" x14ac:dyDescent="0.3">
      <c r="A26" s="92"/>
      <c r="B26" s="43" t="s">
        <v>50</v>
      </c>
      <c r="C26" s="32">
        <v>438</v>
      </c>
      <c r="D26" s="43">
        <v>72</v>
      </c>
      <c r="E26" s="43">
        <v>252</v>
      </c>
      <c r="F26" s="43">
        <v>114</v>
      </c>
      <c r="G26" s="44"/>
      <c r="J26" s="64"/>
      <c r="K26" s="61"/>
      <c r="L26" s="61"/>
      <c r="M26" s="61"/>
      <c r="N26" s="61"/>
    </row>
    <row r="27" spans="1:14" ht="24" customHeight="1" x14ac:dyDescent="0.3">
      <c r="A27" s="93"/>
      <c r="B27" s="43" t="s">
        <v>49</v>
      </c>
      <c r="C27" s="32">
        <v>184</v>
      </c>
      <c r="D27" s="6">
        <v>0</v>
      </c>
      <c r="E27" s="6">
        <v>184</v>
      </c>
      <c r="F27" s="6">
        <v>0</v>
      </c>
      <c r="G27" s="1"/>
      <c r="J27" s="64"/>
      <c r="K27" s="61"/>
      <c r="L27" s="63"/>
      <c r="M27" s="63"/>
      <c r="N27" s="63"/>
    </row>
    <row r="28" spans="1:14" ht="24" customHeight="1" x14ac:dyDescent="0.3">
      <c r="A28" s="89" t="s">
        <v>40</v>
      </c>
      <c r="B28" s="7" t="s">
        <v>6</v>
      </c>
      <c r="C28" s="7">
        <f>SUM(C29:C35)</f>
        <v>3791</v>
      </c>
      <c r="D28" s="7">
        <f>SUM(D29:D35)</f>
        <v>161</v>
      </c>
      <c r="E28" s="7">
        <f t="shared" ref="E28:F28" si="4">SUM(E29:E35)</f>
        <v>951</v>
      </c>
      <c r="F28" s="7">
        <f t="shared" si="4"/>
        <v>2679</v>
      </c>
      <c r="G28" s="1"/>
      <c r="J28" s="64"/>
      <c r="K28" s="61"/>
      <c r="L28" s="63"/>
      <c r="M28" s="63"/>
      <c r="N28" s="63"/>
    </row>
    <row r="29" spans="1:14" ht="24" customHeight="1" x14ac:dyDescent="0.3">
      <c r="A29" s="90"/>
      <c r="B29" s="6" t="s">
        <v>8</v>
      </c>
      <c r="C29" s="8">
        <f t="shared" ref="C29:C35" si="5">SUM(D29:F29)</f>
        <v>829</v>
      </c>
      <c r="D29" s="6">
        <v>2</v>
      </c>
      <c r="E29" s="6">
        <v>111</v>
      </c>
      <c r="F29" s="6">
        <v>716</v>
      </c>
      <c r="G29" s="1"/>
      <c r="K29" s="61"/>
      <c r="L29" s="62"/>
      <c r="M29" s="62"/>
      <c r="N29" s="62"/>
    </row>
    <row r="30" spans="1:14" ht="24" customHeight="1" x14ac:dyDescent="0.3">
      <c r="A30" s="90"/>
      <c r="B30" s="6" t="s">
        <v>15</v>
      </c>
      <c r="C30" s="8">
        <f t="shared" si="5"/>
        <v>921</v>
      </c>
      <c r="D30" s="6">
        <v>8</v>
      </c>
      <c r="E30" s="6">
        <v>135</v>
      </c>
      <c r="F30" s="6">
        <v>778</v>
      </c>
      <c r="G30" s="1"/>
      <c r="K30" s="61"/>
      <c r="L30" s="62"/>
      <c r="M30" s="62"/>
      <c r="N30" s="62"/>
    </row>
    <row r="31" spans="1:14" ht="24" customHeight="1" x14ac:dyDescent="0.3">
      <c r="A31" s="90"/>
      <c r="B31" s="6" t="s">
        <v>9</v>
      </c>
      <c r="C31" s="8">
        <f t="shared" si="5"/>
        <v>714</v>
      </c>
      <c r="D31" s="6">
        <v>36</v>
      </c>
      <c r="E31" s="6">
        <v>119</v>
      </c>
      <c r="F31" s="6">
        <v>559</v>
      </c>
      <c r="G31" s="1"/>
      <c r="K31" s="61"/>
      <c r="L31" s="63"/>
      <c r="M31" s="63"/>
      <c r="N31" s="63"/>
    </row>
    <row r="32" spans="1:14" ht="24" customHeight="1" x14ac:dyDescent="0.3">
      <c r="A32" s="90"/>
      <c r="B32" s="22" t="s">
        <v>30</v>
      </c>
      <c r="C32" s="8">
        <f t="shared" si="5"/>
        <v>353</v>
      </c>
      <c r="D32" s="22">
        <v>12</v>
      </c>
      <c r="E32" s="22">
        <v>93</v>
      </c>
      <c r="F32" s="22">
        <v>248</v>
      </c>
      <c r="G32" s="1"/>
      <c r="K32" s="61"/>
      <c r="L32" s="62"/>
      <c r="M32" s="62"/>
      <c r="N32" s="62"/>
    </row>
    <row r="33" spans="1:14" ht="24" customHeight="1" x14ac:dyDescent="0.3">
      <c r="A33" s="90"/>
      <c r="B33" s="22" t="s">
        <v>31</v>
      </c>
      <c r="C33" s="8">
        <f t="shared" si="5"/>
        <v>307</v>
      </c>
      <c r="D33" s="22">
        <v>30</v>
      </c>
      <c r="E33" s="22">
        <v>72</v>
      </c>
      <c r="F33" s="22">
        <v>205</v>
      </c>
      <c r="G33" s="1"/>
      <c r="K33" s="59"/>
      <c r="L33" s="59"/>
      <c r="M33" s="59"/>
      <c r="N33" s="59"/>
    </row>
    <row r="34" spans="1:14" ht="24" customHeight="1" x14ac:dyDescent="0.3">
      <c r="A34" s="90"/>
      <c r="B34" s="45" t="s">
        <v>50</v>
      </c>
      <c r="C34" s="8">
        <f t="shared" si="5"/>
        <v>546</v>
      </c>
      <c r="D34" s="45">
        <v>73</v>
      </c>
      <c r="E34" s="45">
        <v>300</v>
      </c>
      <c r="F34" s="45">
        <v>173</v>
      </c>
      <c r="G34" s="44"/>
      <c r="K34" s="59"/>
      <c r="L34" s="59"/>
      <c r="M34" s="59"/>
      <c r="N34" s="59"/>
    </row>
    <row r="35" spans="1:14" ht="24" customHeight="1" x14ac:dyDescent="0.3">
      <c r="A35" s="91"/>
      <c r="B35" s="45" t="s">
        <v>49</v>
      </c>
      <c r="C35" s="8">
        <f t="shared" si="5"/>
        <v>121</v>
      </c>
      <c r="D35" s="6">
        <v>0</v>
      </c>
      <c r="E35" s="6">
        <v>121</v>
      </c>
      <c r="F35" s="6">
        <v>0</v>
      </c>
      <c r="G35" s="1"/>
    </row>
    <row r="36" spans="1:14" ht="39.950000000000003" customHeight="1" x14ac:dyDescent="0.3">
      <c r="E36" s="29"/>
    </row>
  </sheetData>
  <mergeCells count="6">
    <mergeCell ref="A28:A35"/>
    <mergeCell ref="A20:A27"/>
    <mergeCell ref="A1:G1"/>
    <mergeCell ref="A2:G2"/>
    <mergeCell ref="A5:A11"/>
    <mergeCell ref="A12:A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J20" sqref="J20"/>
    </sheetView>
  </sheetViews>
  <sheetFormatPr defaultRowHeight="39.950000000000003" customHeight="1" x14ac:dyDescent="0.3"/>
  <cols>
    <col min="2" max="2" width="13.375" customWidth="1"/>
    <col min="3" max="3" width="10" customWidth="1"/>
    <col min="4" max="4" width="10.75" customWidth="1"/>
    <col min="5" max="5" width="12.75" customWidth="1"/>
    <col min="6" max="6" width="14.875" customWidth="1"/>
    <col min="9" max="9" width="13.375" customWidth="1"/>
    <col min="10" max="14" width="8.125" customWidth="1"/>
  </cols>
  <sheetData>
    <row r="1" spans="1:7" ht="32.25" customHeight="1" x14ac:dyDescent="0.3">
      <c r="A1" s="98" t="s">
        <v>47</v>
      </c>
      <c r="B1" s="98"/>
      <c r="C1" s="98"/>
      <c r="D1" s="98"/>
      <c r="E1" s="98"/>
      <c r="F1" s="98"/>
      <c r="G1" s="98"/>
    </row>
    <row r="2" spans="1:7" ht="23.25" customHeight="1" x14ac:dyDescent="0.3">
      <c r="A2" s="95" t="s">
        <v>12</v>
      </c>
      <c r="B2" s="95"/>
      <c r="C2" s="95"/>
      <c r="D2" s="95"/>
      <c r="E2" s="95"/>
      <c r="F2" s="95"/>
      <c r="G2" s="95"/>
    </row>
    <row r="3" spans="1:7" ht="41.25" customHeight="1" x14ac:dyDescent="0.3">
      <c r="A3" s="2" t="s">
        <v>2</v>
      </c>
      <c r="B3" s="2" t="s">
        <v>7</v>
      </c>
      <c r="C3" s="2" t="s">
        <v>3</v>
      </c>
      <c r="D3" s="5" t="s">
        <v>13</v>
      </c>
      <c r="E3" s="2" t="s">
        <v>14</v>
      </c>
      <c r="F3" s="2" t="s">
        <v>4</v>
      </c>
      <c r="G3" s="2" t="s">
        <v>5</v>
      </c>
    </row>
    <row r="4" spans="1:7" ht="30.75" customHeight="1" thickBot="1" x14ac:dyDescent="0.35">
      <c r="A4" s="26" t="s">
        <v>42</v>
      </c>
      <c r="B4" s="26" t="s">
        <v>16</v>
      </c>
      <c r="C4" s="27">
        <f>C5+C12+C19+C26+C34+C42+C50+C58+C66+C74</f>
        <v>13950</v>
      </c>
      <c r="D4" s="27">
        <f>D5+D12+D19+D26+D34+D42+D50+D58+D66+D74</f>
        <v>607</v>
      </c>
      <c r="E4" s="27">
        <f>E5+E12+E19+E26+E34+E42+E50+E58+E66+E74</f>
        <v>3332</v>
      </c>
      <c r="F4" s="27">
        <f>F5+F12+F19+F26+F34+F42+F50+F58+F66+F74</f>
        <v>10011</v>
      </c>
      <c r="G4" s="28"/>
    </row>
    <row r="5" spans="1:7" ht="19.5" customHeight="1" x14ac:dyDescent="0.3">
      <c r="A5" s="99" t="s">
        <v>10</v>
      </c>
      <c r="B5" s="7" t="s">
        <v>6</v>
      </c>
      <c r="C5" s="12">
        <f>SUM(C6:C11)</f>
        <v>876</v>
      </c>
      <c r="D5" s="12">
        <f>SUM(D6:D11)</f>
        <v>40</v>
      </c>
      <c r="E5" s="12">
        <f>SUM(E6:E11)</f>
        <v>231</v>
      </c>
      <c r="F5" s="12">
        <f>SUM(F6:F11)</f>
        <v>605</v>
      </c>
      <c r="G5" s="3"/>
    </row>
    <row r="6" spans="1:7" ht="19.5" customHeight="1" x14ac:dyDescent="0.3">
      <c r="A6" s="90"/>
      <c r="B6" s="6" t="s">
        <v>8</v>
      </c>
      <c r="C6" s="13">
        <f t="shared" ref="C6:C37" si="0">SUM(D6:F6)</f>
        <v>234</v>
      </c>
      <c r="D6" s="34">
        <v>1</v>
      </c>
      <c r="E6" s="34">
        <v>38</v>
      </c>
      <c r="F6" s="34">
        <v>195</v>
      </c>
      <c r="G6" s="1"/>
    </row>
    <row r="7" spans="1:7" ht="19.5" customHeight="1" x14ac:dyDescent="0.3">
      <c r="A7" s="90"/>
      <c r="B7" s="6" t="s">
        <v>15</v>
      </c>
      <c r="C7" s="13">
        <f>SUM(D7:F7)</f>
        <v>212</v>
      </c>
      <c r="D7" s="34">
        <v>3</v>
      </c>
      <c r="E7" s="34">
        <v>40</v>
      </c>
      <c r="F7" s="34">
        <v>169</v>
      </c>
      <c r="G7" s="1"/>
    </row>
    <row r="8" spans="1:7" ht="19.5" customHeight="1" x14ac:dyDescent="0.3">
      <c r="A8" s="90"/>
      <c r="B8" s="6" t="s">
        <v>9</v>
      </c>
      <c r="C8" s="13">
        <f t="shared" si="0"/>
        <v>160</v>
      </c>
      <c r="D8" s="34">
        <v>4</v>
      </c>
      <c r="E8" s="34">
        <v>35</v>
      </c>
      <c r="F8" s="34">
        <v>121</v>
      </c>
      <c r="G8" s="1"/>
    </row>
    <row r="9" spans="1:7" ht="19.5" customHeight="1" x14ac:dyDescent="0.3">
      <c r="A9" s="90"/>
      <c r="B9" s="25" t="s">
        <v>30</v>
      </c>
      <c r="C9" s="13">
        <f t="shared" ref="C9:C11" si="1">SUM(D9:F9)</f>
        <v>90</v>
      </c>
      <c r="D9" s="35">
        <v>0</v>
      </c>
      <c r="E9" s="35">
        <v>22</v>
      </c>
      <c r="F9" s="35">
        <v>68</v>
      </c>
      <c r="G9" s="1"/>
    </row>
    <row r="10" spans="1:7" ht="19.5" customHeight="1" x14ac:dyDescent="0.3">
      <c r="A10" s="90"/>
      <c r="B10" s="25" t="s">
        <v>31</v>
      </c>
      <c r="C10" s="13">
        <f t="shared" si="1"/>
        <v>40</v>
      </c>
      <c r="D10" s="35">
        <v>6</v>
      </c>
      <c r="E10" s="35">
        <v>7</v>
      </c>
      <c r="F10" s="35">
        <v>27</v>
      </c>
      <c r="G10" s="1"/>
    </row>
    <row r="11" spans="1:7" ht="19.5" customHeight="1" x14ac:dyDescent="0.3">
      <c r="A11" s="96"/>
      <c r="B11" s="25" t="s">
        <v>38</v>
      </c>
      <c r="C11" s="13">
        <f t="shared" si="1"/>
        <v>140</v>
      </c>
      <c r="D11" s="34">
        <v>26</v>
      </c>
      <c r="E11" s="34">
        <v>89</v>
      </c>
      <c r="F11" s="34">
        <v>25</v>
      </c>
      <c r="G11" s="1"/>
    </row>
    <row r="12" spans="1:7" ht="19.5" customHeight="1" x14ac:dyDescent="0.3">
      <c r="A12" s="89" t="s">
        <v>11</v>
      </c>
      <c r="B12" s="7" t="s">
        <v>6</v>
      </c>
      <c r="C12" s="12">
        <f>SUM(C13:C18)</f>
        <v>1116</v>
      </c>
      <c r="D12" s="12">
        <f>SUM(D13:D18)</f>
        <v>49</v>
      </c>
      <c r="E12" s="12">
        <f>SUM(E13:E18)</f>
        <v>359</v>
      </c>
      <c r="F12" s="12">
        <f>SUM(F13:F18)</f>
        <v>708</v>
      </c>
      <c r="G12" s="1"/>
    </row>
    <row r="13" spans="1:7" ht="19.5" customHeight="1" x14ac:dyDescent="0.3">
      <c r="A13" s="90"/>
      <c r="B13" s="6" t="s">
        <v>8</v>
      </c>
      <c r="C13" s="13">
        <f t="shared" si="0"/>
        <v>225</v>
      </c>
      <c r="D13" s="36">
        <v>2</v>
      </c>
      <c r="E13" s="36">
        <v>52</v>
      </c>
      <c r="F13" s="36">
        <v>171</v>
      </c>
      <c r="G13" s="1"/>
    </row>
    <row r="14" spans="1:7" ht="19.5" customHeight="1" x14ac:dyDescent="0.3">
      <c r="A14" s="90"/>
      <c r="B14" s="6" t="s">
        <v>15</v>
      </c>
      <c r="C14" s="13">
        <f t="shared" ref="C14" si="2">SUM(D14:F14)</f>
        <v>285</v>
      </c>
      <c r="D14" s="36">
        <v>6</v>
      </c>
      <c r="E14" s="36">
        <v>49</v>
      </c>
      <c r="F14" s="36">
        <v>230</v>
      </c>
      <c r="G14" s="33"/>
    </row>
    <row r="15" spans="1:7" ht="19.5" customHeight="1" x14ac:dyDescent="0.3">
      <c r="A15" s="90"/>
      <c r="B15" s="6" t="s">
        <v>9</v>
      </c>
      <c r="C15" s="13">
        <f t="shared" si="0"/>
        <v>203</v>
      </c>
      <c r="D15" s="36">
        <v>8</v>
      </c>
      <c r="E15" s="36">
        <v>28</v>
      </c>
      <c r="F15" s="36">
        <v>167</v>
      </c>
      <c r="G15" s="33"/>
    </row>
    <row r="16" spans="1:7" ht="19.5" customHeight="1" x14ac:dyDescent="0.3">
      <c r="A16" s="97"/>
      <c r="B16" s="15" t="s">
        <v>30</v>
      </c>
      <c r="C16" s="13">
        <f t="shared" si="0"/>
        <v>125</v>
      </c>
      <c r="D16" s="37">
        <v>5</v>
      </c>
      <c r="E16" s="37">
        <v>53</v>
      </c>
      <c r="F16" s="37">
        <v>67</v>
      </c>
      <c r="G16" s="33"/>
    </row>
    <row r="17" spans="1:13" ht="19.5" customHeight="1" x14ac:dyDescent="0.3">
      <c r="A17" s="97"/>
      <c r="B17" s="15" t="s">
        <v>31</v>
      </c>
      <c r="C17" s="13">
        <f t="shared" si="0"/>
        <v>72</v>
      </c>
      <c r="D17" s="37">
        <v>4</v>
      </c>
      <c r="E17" s="37">
        <v>17</v>
      </c>
      <c r="F17" s="37">
        <v>51</v>
      </c>
      <c r="G17" s="33"/>
    </row>
    <row r="18" spans="1:13" ht="19.5" customHeight="1" x14ac:dyDescent="0.3">
      <c r="A18" s="91"/>
      <c r="B18" s="25" t="s">
        <v>38</v>
      </c>
      <c r="C18" s="13">
        <f t="shared" si="0"/>
        <v>206</v>
      </c>
      <c r="D18" s="37">
        <v>24</v>
      </c>
      <c r="E18" s="37">
        <v>160</v>
      </c>
      <c r="F18" s="37">
        <v>22</v>
      </c>
      <c r="G18" s="33"/>
    </row>
    <row r="19" spans="1:13" ht="19.5" customHeight="1" x14ac:dyDescent="0.3">
      <c r="A19" s="90" t="s">
        <v>17</v>
      </c>
      <c r="B19" s="7" t="s">
        <v>6</v>
      </c>
      <c r="C19" s="12">
        <f>SUM(C20:C25)</f>
        <v>1406</v>
      </c>
      <c r="D19" s="12">
        <f t="shared" ref="D19:F19" si="3">SUM(D20:D25)</f>
        <v>58</v>
      </c>
      <c r="E19" s="12">
        <f t="shared" si="3"/>
        <v>316</v>
      </c>
      <c r="F19" s="12">
        <f t="shared" si="3"/>
        <v>1032</v>
      </c>
      <c r="G19" s="1"/>
      <c r="I19" s="49"/>
      <c r="J19" s="49"/>
      <c r="K19" s="68"/>
      <c r="L19" s="49"/>
      <c r="M19" s="49"/>
    </row>
    <row r="20" spans="1:13" ht="19.5" customHeight="1" x14ac:dyDescent="0.3">
      <c r="A20" s="90"/>
      <c r="B20" s="6" t="s">
        <v>8</v>
      </c>
      <c r="C20" s="13">
        <f t="shared" si="0"/>
        <v>304</v>
      </c>
      <c r="D20" s="34">
        <v>2</v>
      </c>
      <c r="E20" s="34">
        <v>37</v>
      </c>
      <c r="F20" s="34">
        <v>265</v>
      </c>
      <c r="G20" s="1"/>
      <c r="I20" s="49"/>
      <c r="J20" s="49"/>
      <c r="K20" s="68"/>
      <c r="L20" s="49"/>
      <c r="M20" s="49"/>
    </row>
    <row r="21" spans="1:13" ht="19.5" customHeight="1" x14ac:dyDescent="0.3">
      <c r="A21" s="90"/>
      <c r="B21" s="6" t="s">
        <v>15</v>
      </c>
      <c r="C21" s="13">
        <f t="shared" si="0"/>
        <v>388</v>
      </c>
      <c r="D21" s="34">
        <v>7</v>
      </c>
      <c r="E21" s="34">
        <v>51</v>
      </c>
      <c r="F21" s="34">
        <v>330</v>
      </c>
      <c r="G21" s="1"/>
      <c r="I21" s="47"/>
      <c r="J21" s="49"/>
      <c r="K21" s="68"/>
      <c r="L21" s="49"/>
      <c r="M21" s="49"/>
    </row>
    <row r="22" spans="1:13" ht="19.5" customHeight="1" x14ac:dyDescent="0.3">
      <c r="A22" s="90"/>
      <c r="B22" s="6" t="s">
        <v>9</v>
      </c>
      <c r="C22" s="13">
        <f t="shared" si="0"/>
        <v>317</v>
      </c>
      <c r="D22" s="35">
        <v>19</v>
      </c>
      <c r="E22" s="35">
        <v>39</v>
      </c>
      <c r="F22" s="35">
        <v>259</v>
      </c>
      <c r="G22" s="1"/>
      <c r="I22" s="47"/>
      <c r="J22" s="49"/>
      <c r="K22" s="68"/>
      <c r="L22" s="49"/>
      <c r="M22" s="49"/>
    </row>
    <row r="23" spans="1:13" ht="19.5" customHeight="1" x14ac:dyDescent="0.3">
      <c r="A23" s="90"/>
      <c r="B23" s="15" t="s">
        <v>30</v>
      </c>
      <c r="C23" s="13">
        <f t="shared" si="0"/>
        <v>137</v>
      </c>
      <c r="D23" s="35">
        <v>3</v>
      </c>
      <c r="E23" s="35">
        <v>51</v>
      </c>
      <c r="F23" s="35">
        <v>83</v>
      </c>
      <c r="G23" s="1"/>
      <c r="I23" s="47"/>
      <c r="J23" s="49"/>
      <c r="K23" s="68"/>
      <c r="L23" s="49"/>
      <c r="M23" s="49"/>
    </row>
    <row r="24" spans="1:13" ht="19.5" customHeight="1" x14ac:dyDescent="0.3">
      <c r="A24" s="90"/>
      <c r="B24" s="15" t="s">
        <v>31</v>
      </c>
      <c r="C24" s="13">
        <f t="shared" si="0"/>
        <v>92</v>
      </c>
      <c r="D24" s="35">
        <v>6</v>
      </c>
      <c r="E24" s="35">
        <v>24</v>
      </c>
      <c r="F24" s="35">
        <v>62</v>
      </c>
      <c r="G24" s="1"/>
      <c r="I24" s="66"/>
      <c r="J24" s="49"/>
      <c r="K24" s="68"/>
      <c r="L24" s="49"/>
      <c r="M24" s="49"/>
    </row>
    <row r="25" spans="1:13" ht="19.5" customHeight="1" x14ac:dyDescent="0.3">
      <c r="A25" s="96"/>
      <c r="B25" s="29" t="s">
        <v>46</v>
      </c>
      <c r="C25" s="13">
        <f t="shared" si="0"/>
        <v>168</v>
      </c>
      <c r="D25" s="34">
        <v>21</v>
      </c>
      <c r="E25" s="34">
        <v>114</v>
      </c>
      <c r="F25" s="34">
        <v>33</v>
      </c>
      <c r="G25" s="1"/>
      <c r="I25" s="49"/>
      <c r="J25" s="49"/>
      <c r="K25" s="68"/>
      <c r="L25" s="49"/>
      <c r="M25" s="49"/>
    </row>
    <row r="26" spans="1:13" ht="19.5" customHeight="1" x14ac:dyDescent="0.3">
      <c r="A26" s="90" t="s">
        <v>18</v>
      </c>
      <c r="B26" s="31" t="s">
        <v>6</v>
      </c>
      <c r="C26" s="50">
        <f>SUM(C27:C33)</f>
        <v>1760</v>
      </c>
      <c r="D26" s="50">
        <f>SUM(D27:D33)</f>
        <v>81</v>
      </c>
      <c r="E26" s="50">
        <f>SUM(E27:E33)</f>
        <v>513</v>
      </c>
      <c r="F26" s="50">
        <f>SUM(F27:F33)</f>
        <v>1166</v>
      </c>
      <c r="G26" s="1"/>
      <c r="I26" s="49"/>
      <c r="J26" s="62"/>
      <c r="K26" s="49"/>
      <c r="L26" s="49"/>
      <c r="M26" s="49"/>
    </row>
    <row r="27" spans="1:13" ht="19.5" customHeight="1" x14ac:dyDescent="0.3">
      <c r="A27" s="90"/>
      <c r="B27" s="6" t="s">
        <v>8</v>
      </c>
      <c r="C27" s="51">
        <f t="shared" si="0"/>
        <v>343</v>
      </c>
      <c r="D27" s="52">
        <v>6</v>
      </c>
      <c r="E27" s="52">
        <v>61</v>
      </c>
      <c r="F27" s="52">
        <v>276</v>
      </c>
      <c r="G27" s="1"/>
      <c r="I27" s="66"/>
      <c r="J27" s="62"/>
      <c r="K27" s="62"/>
      <c r="L27" s="62"/>
      <c r="M27" s="49"/>
    </row>
    <row r="28" spans="1:13" ht="19.5" customHeight="1" x14ac:dyDescent="0.3">
      <c r="A28" s="90"/>
      <c r="B28" s="6" t="s">
        <v>15</v>
      </c>
      <c r="C28" s="51">
        <f t="shared" ref="C28:C31" si="4">SUM(D28:F28)</f>
        <v>484</v>
      </c>
      <c r="D28" s="52">
        <v>9</v>
      </c>
      <c r="E28" s="52">
        <v>73</v>
      </c>
      <c r="F28" s="52">
        <v>402</v>
      </c>
      <c r="G28" s="1"/>
      <c r="I28" s="66"/>
      <c r="J28" s="62"/>
      <c r="K28" s="62"/>
      <c r="L28" s="62"/>
      <c r="M28" s="49"/>
    </row>
    <row r="29" spans="1:13" ht="19.5" customHeight="1" x14ac:dyDescent="0.3">
      <c r="A29" s="90"/>
      <c r="B29" s="6" t="s">
        <v>9</v>
      </c>
      <c r="C29" s="51">
        <f t="shared" si="4"/>
        <v>280</v>
      </c>
      <c r="D29" s="53">
        <v>25</v>
      </c>
      <c r="E29" s="53">
        <v>27</v>
      </c>
      <c r="F29" s="53">
        <v>228</v>
      </c>
      <c r="G29" s="1"/>
      <c r="I29" s="66"/>
      <c r="J29" s="62"/>
      <c r="K29" s="62"/>
      <c r="L29" s="62"/>
      <c r="M29" s="49"/>
    </row>
    <row r="30" spans="1:13" ht="19.5" customHeight="1" x14ac:dyDescent="0.3">
      <c r="A30" s="90"/>
      <c r="B30" s="15" t="s">
        <v>30</v>
      </c>
      <c r="C30" s="51">
        <f t="shared" si="4"/>
        <v>174</v>
      </c>
      <c r="D30" s="53">
        <v>8</v>
      </c>
      <c r="E30" s="53">
        <v>45</v>
      </c>
      <c r="F30" s="53">
        <v>121</v>
      </c>
      <c r="G30" s="1"/>
      <c r="I30" s="66"/>
      <c r="J30" s="62"/>
      <c r="K30" s="62"/>
      <c r="L30" s="62"/>
      <c r="M30" s="49"/>
    </row>
    <row r="31" spans="1:13" ht="19.5" customHeight="1" x14ac:dyDescent="0.3">
      <c r="A31" s="90"/>
      <c r="B31" s="46" t="s">
        <v>31</v>
      </c>
      <c r="C31" s="51">
        <f t="shared" si="4"/>
        <v>114</v>
      </c>
      <c r="D31" s="54">
        <v>9</v>
      </c>
      <c r="E31" s="54">
        <v>16</v>
      </c>
      <c r="F31" s="54">
        <v>89</v>
      </c>
      <c r="G31" s="1"/>
      <c r="I31" s="66"/>
      <c r="J31" s="63"/>
      <c r="K31" s="63"/>
      <c r="L31" s="63"/>
      <c r="M31" s="49"/>
    </row>
    <row r="32" spans="1:13" ht="19.5" customHeight="1" x14ac:dyDescent="0.3">
      <c r="A32" s="90"/>
      <c r="B32" s="48" t="s">
        <v>48</v>
      </c>
      <c r="C32" s="55">
        <f>SUM(D32:F32)</f>
        <v>264</v>
      </c>
      <c r="D32" s="52">
        <v>24</v>
      </c>
      <c r="E32" s="52">
        <v>190</v>
      </c>
      <c r="F32" s="52">
        <v>50</v>
      </c>
      <c r="G32" s="44"/>
      <c r="I32" s="66"/>
      <c r="J32" s="62"/>
      <c r="K32" s="62"/>
      <c r="L32" s="62"/>
      <c r="M32" s="49"/>
    </row>
    <row r="33" spans="1:13" ht="19.5" customHeight="1" x14ac:dyDescent="0.3">
      <c r="A33" s="96"/>
      <c r="B33" s="48" t="s">
        <v>49</v>
      </c>
      <c r="C33" s="55">
        <f>SUM(D33:F33)</f>
        <v>101</v>
      </c>
      <c r="D33" s="56"/>
      <c r="E33" s="56">
        <v>101</v>
      </c>
      <c r="F33" s="56"/>
      <c r="G33" s="44"/>
      <c r="I33" s="38"/>
      <c r="J33" s="59"/>
      <c r="K33" s="59"/>
      <c r="L33" s="59"/>
    </row>
    <row r="34" spans="1:13" ht="19.5" customHeight="1" x14ac:dyDescent="0.3">
      <c r="A34" s="89" t="s">
        <v>36</v>
      </c>
      <c r="B34" s="7" t="s">
        <v>6</v>
      </c>
      <c r="C34" s="12">
        <f>SUM(C35:C41)</f>
        <v>1671</v>
      </c>
      <c r="D34" s="12">
        <f>SUM(D35:D41)</f>
        <v>79</v>
      </c>
      <c r="E34" s="12">
        <f>SUM(E35:E41)</f>
        <v>395</v>
      </c>
      <c r="F34" s="12">
        <f>SUM(F35:F41)</f>
        <v>1197</v>
      </c>
      <c r="G34" s="42"/>
      <c r="J34" s="66"/>
      <c r="K34" s="38"/>
      <c r="L34" s="38"/>
      <c r="M34" s="38"/>
    </row>
    <row r="35" spans="1:13" ht="19.5" customHeight="1" x14ac:dyDescent="0.3">
      <c r="A35" s="90"/>
      <c r="B35" s="6" t="s">
        <v>8</v>
      </c>
      <c r="C35" s="13">
        <f t="shared" si="0"/>
        <v>363</v>
      </c>
      <c r="D35" s="34">
        <v>7</v>
      </c>
      <c r="E35" s="34">
        <v>61</v>
      </c>
      <c r="F35" s="34">
        <v>295</v>
      </c>
      <c r="G35" s="1"/>
      <c r="H35" s="38"/>
      <c r="I35" s="38"/>
      <c r="J35" s="38"/>
      <c r="K35" s="38"/>
    </row>
    <row r="36" spans="1:13" ht="19.5" customHeight="1" x14ac:dyDescent="0.3">
      <c r="A36" s="90"/>
      <c r="B36" s="6" t="s">
        <v>15</v>
      </c>
      <c r="C36" s="13">
        <f t="shared" si="0"/>
        <v>484</v>
      </c>
      <c r="D36" s="34">
        <v>9</v>
      </c>
      <c r="E36" s="34">
        <v>73</v>
      </c>
      <c r="F36" s="34">
        <v>402</v>
      </c>
      <c r="G36" s="1"/>
      <c r="H36" s="38"/>
      <c r="I36" s="38"/>
      <c r="J36" s="38"/>
      <c r="K36" s="38"/>
    </row>
    <row r="37" spans="1:13" ht="19.5" customHeight="1" x14ac:dyDescent="0.3">
      <c r="A37" s="90"/>
      <c r="B37" s="6" t="s">
        <v>9</v>
      </c>
      <c r="C37" s="13">
        <f t="shared" si="0"/>
        <v>302</v>
      </c>
      <c r="D37" s="34">
        <v>21</v>
      </c>
      <c r="E37" s="34">
        <v>19</v>
      </c>
      <c r="F37" s="34">
        <v>262</v>
      </c>
      <c r="G37" s="1"/>
      <c r="H37" s="38"/>
      <c r="I37" s="38"/>
      <c r="J37" s="38"/>
      <c r="K37" s="38"/>
    </row>
    <row r="38" spans="1:13" ht="19.5" customHeight="1" x14ac:dyDescent="0.3">
      <c r="A38" s="90"/>
      <c r="B38" s="18" t="s">
        <v>30</v>
      </c>
      <c r="C38" s="13">
        <f t="shared" ref="C38:C40" si="5">SUM(D38:F38)</f>
        <v>145</v>
      </c>
      <c r="D38" s="35">
        <v>8</v>
      </c>
      <c r="E38" s="35">
        <v>15</v>
      </c>
      <c r="F38" s="35">
        <v>122</v>
      </c>
      <c r="G38" s="1"/>
      <c r="H38" s="38"/>
      <c r="I38" s="38"/>
      <c r="J38" s="38"/>
      <c r="K38" s="38"/>
    </row>
    <row r="39" spans="1:13" ht="19.5" customHeight="1" x14ac:dyDescent="0.3">
      <c r="A39" s="90"/>
      <c r="B39" s="18" t="s">
        <v>37</v>
      </c>
      <c r="C39" s="13">
        <f t="shared" si="5"/>
        <v>114</v>
      </c>
      <c r="D39" s="35">
        <v>10</v>
      </c>
      <c r="E39" s="35">
        <v>21</v>
      </c>
      <c r="F39" s="35">
        <v>83</v>
      </c>
      <c r="G39" s="1"/>
      <c r="H39" s="38"/>
      <c r="I39" s="38"/>
      <c r="J39" s="38"/>
      <c r="K39" s="38"/>
    </row>
    <row r="40" spans="1:13" ht="19.5" customHeight="1" x14ac:dyDescent="0.3">
      <c r="A40" s="90"/>
      <c r="B40" s="45" t="s">
        <v>50</v>
      </c>
      <c r="C40" s="13">
        <f t="shared" si="5"/>
        <v>160</v>
      </c>
      <c r="D40" s="35">
        <v>24</v>
      </c>
      <c r="E40" s="35">
        <v>103</v>
      </c>
      <c r="F40" s="35">
        <v>33</v>
      </c>
      <c r="G40" s="44"/>
      <c r="H40" s="38"/>
      <c r="I40" s="38"/>
      <c r="J40" s="38"/>
      <c r="K40" s="38"/>
    </row>
    <row r="41" spans="1:13" ht="19.5" customHeight="1" x14ac:dyDescent="0.3">
      <c r="A41" s="91"/>
      <c r="B41" s="45" t="s">
        <v>49</v>
      </c>
      <c r="C41" s="13">
        <v>103</v>
      </c>
      <c r="D41" s="34"/>
      <c r="E41" s="34">
        <v>103</v>
      </c>
      <c r="F41" s="34"/>
      <c r="G41" s="1"/>
      <c r="H41" s="38"/>
      <c r="I41" s="38"/>
      <c r="J41" s="38"/>
      <c r="K41" s="38"/>
    </row>
    <row r="42" spans="1:13" ht="19.5" customHeight="1" x14ac:dyDescent="0.3">
      <c r="A42" s="89" t="s">
        <v>21</v>
      </c>
      <c r="B42" s="7" t="s">
        <v>6</v>
      </c>
      <c r="C42" s="12">
        <f>SUM(C43:C49)</f>
        <v>1975</v>
      </c>
      <c r="D42" s="12">
        <f>SUM(D43:D49)</f>
        <v>79</v>
      </c>
      <c r="E42" s="12">
        <f>SUM(E43:E49)</f>
        <v>381</v>
      </c>
      <c r="F42" s="12">
        <f t="shared" ref="F42" si="6">SUM(F43:F49)</f>
        <v>1515</v>
      </c>
      <c r="G42" s="1"/>
    </row>
    <row r="43" spans="1:13" ht="19.5" customHeight="1" x14ac:dyDescent="0.3">
      <c r="A43" s="90"/>
      <c r="B43" s="6" t="s">
        <v>8</v>
      </c>
      <c r="C43" s="13">
        <f>SUM(D43:F43)</f>
        <v>519</v>
      </c>
      <c r="D43" s="34">
        <v>5</v>
      </c>
      <c r="E43" s="34">
        <v>61</v>
      </c>
      <c r="F43" s="34">
        <v>453</v>
      </c>
      <c r="G43" s="1"/>
    </row>
    <row r="44" spans="1:13" ht="19.5" customHeight="1" x14ac:dyDescent="0.3">
      <c r="A44" s="90"/>
      <c r="B44" s="6" t="s">
        <v>15</v>
      </c>
      <c r="C44" s="13">
        <f t="shared" ref="C44:C45" si="7">SUM(D44:F44)</f>
        <v>432</v>
      </c>
      <c r="D44" s="34">
        <v>9</v>
      </c>
      <c r="E44" s="34">
        <v>42</v>
      </c>
      <c r="F44" s="34">
        <v>381</v>
      </c>
      <c r="G44" s="1"/>
    </row>
    <row r="45" spans="1:13" ht="19.5" customHeight="1" x14ac:dyDescent="0.3">
      <c r="A45" s="90"/>
      <c r="B45" s="6" t="s">
        <v>9</v>
      </c>
      <c r="C45" s="13">
        <f t="shared" si="7"/>
        <v>382</v>
      </c>
      <c r="D45" s="34">
        <v>19</v>
      </c>
      <c r="E45" s="34">
        <v>37</v>
      </c>
      <c r="F45" s="34">
        <v>326</v>
      </c>
      <c r="G45" s="1"/>
    </row>
    <row r="46" spans="1:13" ht="19.5" customHeight="1" x14ac:dyDescent="0.3">
      <c r="A46" s="90"/>
      <c r="B46" s="18" t="s">
        <v>30</v>
      </c>
      <c r="C46" s="13">
        <f t="shared" ref="C46:C48" si="8">SUM(D46:F46)</f>
        <v>239</v>
      </c>
      <c r="D46" s="35">
        <v>8</v>
      </c>
      <c r="E46" s="35">
        <v>52</v>
      </c>
      <c r="F46" s="35">
        <v>179</v>
      </c>
      <c r="G46" s="1"/>
    </row>
    <row r="47" spans="1:13" ht="19.5" customHeight="1" x14ac:dyDescent="0.3">
      <c r="A47" s="90"/>
      <c r="B47" s="18" t="s">
        <v>37</v>
      </c>
      <c r="C47" s="13">
        <f t="shared" si="8"/>
        <v>136</v>
      </c>
      <c r="D47" s="35">
        <v>14</v>
      </c>
      <c r="E47" s="35">
        <v>14</v>
      </c>
      <c r="F47" s="35">
        <v>108</v>
      </c>
      <c r="G47" s="1"/>
    </row>
    <row r="48" spans="1:13" ht="19.5" customHeight="1" x14ac:dyDescent="0.3">
      <c r="A48" s="90"/>
      <c r="B48" s="45" t="s">
        <v>50</v>
      </c>
      <c r="C48" s="13">
        <f t="shared" si="8"/>
        <v>199</v>
      </c>
      <c r="D48" s="35">
        <v>24</v>
      </c>
      <c r="E48" s="35">
        <v>107</v>
      </c>
      <c r="F48" s="35">
        <v>68</v>
      </c>
      <c r="G48" s="44"/>
    </row>
    <row r="49" spans="1:7" ht="19.5" customHeight="1" x14ac:dyDescent="0.3">
      <c r="A49" s="91"/>
      <c r="B49" s="45" t="s">
        <v>49</v>
      </c>
      <c r="C49" s="13">
        <v>68</v>
      </c>
      <c r="D49" s="34"/>
      <c r="E49" s="34">
        <v>68</v>
      </c>
      <c r="F49" s="34"/>
      <c r="G49" s="1"/>
    </row>
    <row r="50" spans="1:7" ht="19.5" customHeight="1" x14ac:dyDescent="0.3">
      <c r="A50" s="89" t="s">
        <v>23</v>
      </c>
      <c r="B50" s="7" t="s">
        <v>6</v>
      </c>
      <c r="C50" s="12">
        <f>SUM(C51:C57)</f>
        <v>1355</v>
      </c>
      <c r="D50" s="12">
        <f t="shared" ref="D50:F50" si="9">SUM(D51:D57)</f>
        <v>60</v>
      </c>
      <c r="E50" s="12">
        <f>SUM(E51:E57)</f>
        <v>186</v>
      </c>
      <c r="F50" s="12">
        <f t="shared" si="9"/>
        <v>1109</v>
      </c>
      <c r="G50" s="1"/>
    </row>
    <row r="51" spans="1:7" ht="19.5" customHeight="1" x14ac:dyDescent="0.3">
      <c r="A51" s="90"/>
      <c r="B51" s="6" t="s">
        <v>8</v>
      </c>
      <c r="C51" s="13">
        <f t="shared" ref="C51:C54" si="10">SUM(D51:F51)</f>
        <v>165</v>
      </c>
      <c r="D51" s="34"/>
      <c r="E51" s="34">
        <v>23</v>
      </c>
      <c r="F51" s="34">
        <v>142</v>
      </c>
      <c r="G51" s="1"/>
    </row>
    <row r="52" spans="1:7" ht="19.5" customHeight="1" x14ac:dyDescent="0.3">
      <c r="A52" s="90"/>
      <c r="B52" s="6" t="s">
        <v>15</v>
      </c>
      <c r="C52" s="13">
        <f t="shared" si="10"/>
        <v>821</v>
      </c>
      <c r="D52" s="34">
        <v>14</v>
      </c>
      <c r="E52" s="34">
        <v>56</v>
      </c>
      <c r="F52" s="34">
        <v>751</v>
      </c>
      <c r="G52" s="1"/>
    </row>
    <row r="53" spans="1:7" ht="19.5" customHeight="1" x14ac:dyDescent="0.3">
      <c r="A53" s="90"/>
      <c r="B53" s="6" t="s">
        <v>9</v>
      </c>
      <c r="C53" s="13">
        <f t="shared" si="10"/>
        <v>147</v>
      </c>
      <c r="D53" s="34">
        <v>8</v>
      </c>
      <c r="E53" s="34">
        <v>23</v>
      </c>
      <c r="F53" s="34">
        <v>116</v>
      </c>
      <c r="G53" s="1"/>
    </row>
    <row r="54" spans="1:7" ht="19.5" customHeight="1" x14ac:dyDescent="0.3">
      <c r="A54" s="90"/>
      <c r="B54" s="19" t="s">
        <v>30</v>
      </c>
      <c r="C54" s="13">
        <f t="shared" si="10"/>
        <v>82</v>
      </c>
      <c r="D54" s="35">
        <v>9</v>
      </c>
      <c r="E54" s="35">
        <v>20</v>
      </c>
      <c r="F54" s="35">
        <v>53</v>
      </c>
      <c r="G54" s="1"/>
    </row>
    <row r="55" spans="1:7" ht="19.5" customHeight="1" x14ac:dyDescent="0.3">
      <c r="A55" s="90"/>
      <c r="B55" s="19" t="s">
        <v>31</v>
      </c>
      <c r="C55" s="13">
        <f>SUM(D55:F55)</f>
        <v>48</v>
      </c>
      <c r="D55" s="35">
        <v>5</v>
      </c>
      <c r="E55" s="35">
        <v>9</v>
      </c>
      <c r="F55" s="35">
        <v>34</v>
      </c>
      <c r="G55" s="44"/>
    </row>
    <row r="56" spans="1:7" ht="19.5" customHeight="1" x14ac:dyDescent="0.3">
      <c r="A56" s="90"/>
      <c r="B56" s="19" t="s">
        <v>38</v>
      </c>
      <c r="C56" s="13">
        <f>SUM(D56:F56)</f>
        <v>79</v>
      </c>
      <c r="D56" s="35">
        <v>24</v>
      </c>
      <c r="E56" s="35">
        <v>42</v>
      </c>
      <c r="F56" s="35">
        <v>13</v>
      </c>
      <c r="G56" s="1"/>
    </row>
    <row r="57" spans="1:7" ht="19.5" customHeight="1" x14ac:dyDescent="0.3">
      <c r="A57" s="91"/>
      <c r="B57" s="48" t="s">
        <v>49</v>
      </c>
      <c r="C57" s="57">
        <f>SUM(D57:F57)</f>
        <v>13</v>
      </c>
      <c r="D57" s="34"/>
      <c r="E57" s="34">
        <v>13</v>
      </c>
      <c r="F57" s="34"/>
      <c r="G57" s="1"/>
    </row>
    <row r="58" spans="1:7" ht="19.5" customHeight="1" x14ac:dyDescent="0.3">
      <c r="A58" s="89" t="s">
        <v>24</v>
      </c>
      <c r="B58" s="31" t="s">
        <v>6</v>
      </c>
      <c r="C58" s="58">
        <f>SUM(C59:C65)</f>
        <v>1687</v>
      </c>
      <c r="D58" s="58">
        <f t="shared" ref="D58:F58" si="11">SUM(D59:D65)</f>
        <v>77</v>
      </c>
      <c r="E58" s="58">
        <f t="shared" si="11"/>
        <v>440</v>
      </c>
      <c r="F58" s="58">
        <f t="shared" si="11"/>
        <v>1170</v>
      </c>
      <c r="G58" s="1"/>
    </row>
    <row r="59" spans="1:7" ht="19.5" customHeight="1" x14ac:dyDescent="0.3">
      <c r="A59" s="90"/>
      <c r="B59" s="20" t="s">
        <v>8</v>
      </c>
      <c r="C59" s="13">
        <f>SUM(D59:F59)</f>
        <v>379</v>
      </c>
      <c r="D59" s="34">
        <v>1</v>
      </c>
      <c r="E59" s="34">
        <v>58</v>
      </c>
      <c r="F59" s="34">
        <v>320</v>
      </c>
      <c r="G59" s="69"/>
    </row>
    <row r="60" spans="1:7" ht="19.5" customHeight="1" x14ac:dyDescent="0.3">
      <c r="A60" s="90"/>
      <c r="B60" s="20" t="s">
        <v>15</v>
      </c>
      <c r="C60" s="13">
        <f t="shared" ref="C60:C65" si="12">SUM(D60:F60)</f>
        <v>458</v>
      </c>
      <c r="D60" s="34">
        <v>5</v>
      </c>
      <c r="E60" s="34">
        <v>63</v>
      </c>
      <c r="F60" s="34">
        <v>390</v>
      </c>
      <c r="G60" s="1"/>
    </row>
    <row r="61" spans="1:7" ht="19.5" customHeight="1" x14ac:dyDescent="0.3">
      <c r="A61" s="90"/>
      <c r="B61" s="20" t="s">
        <v>9</v>
      </c>
      <c r="C61" s="13">
        <f t="shared" si="12"/>
        <v>304</v>
      </c>
      <c r="D61" s="34">
        <v>21</v>
      </c>
      <c r="E61" s="34">
        <v>47</v>
      </c>
      <c r="F61" s="34">
        <v>236</v>
      </c>
      <c r="G61" s="1"/>
    </row>
    <row r="62" spans="1:7" ht="19.5" customHeight="1" x14ac:dyDescent="0.3">
      <c r="A62" s="90"/>
      <c r="B62" s="21" t="s">
        <v>30</v>
      </c>
      <c r="C62" s="13">
        <f t="shared" si="12"/>
        <v>146</v>
      </c>
      <c r="D62" s="35">
        <v>6</v>
      </c>
      <c r="E62" s="35">
        <v>41</v>
      </c>
      <c r="F62" s="35">
        <v>99</v>
      </c>
      <c r="G62" s="1"/>
    </row>
    <row r="63" spans="1:7" ht="19.5" customHeight="1" x14ac:dyDescent="0.3">
      <c r="A63" s="90"/>
      <c r="B63" s="21" t="s">
        <v>31</v>
      </c>
      <c r="C63" s="13">
        <f t="shared" si="12"/>
        <v>111</v>
      </c>
      <c r="D63" s="35">
        <v>18</v>
      </c>
      <c r="E63" s="35">
        <v>42</v>
      </c>
      <c r="F63" s="35">
        <v>51</v>
      </c>
      <c r="G63" s="44"/>
    </row>
    <row r="64" spans="1:7" ht="19.5" customHeight="1" x14ac:dyDescent="0.3">
      <c r="A64" s="90"/>
      <c r="B64" s="19" t="s">
        <v>38</v>
      </c>
      <c r="C64" s="13">
        <f t="shared" si="12"/>
        <v>241</v>
      </c>
      <c r="D64" s="35">
        <v>26</v>
      </c>
      <c r="E64" s="35">
        <v>141</v>
      </c>
      <c r="F64" s="35">
        <v>74</v>
      </c>
      <c r="G64" s="1"/>
    </row>
    <row r="65" spans="1:7" ht="19.5" customHeight="1" x14ac:dyDescent="0.3">
      <c r="A65" s="91"/>
      <c r="B65" s="20" t="s">
        <v>49</v>
      </c>
      <c r="C65" s="13">
        <f t="shared" si="12"/>
        <v>48</v>
      </c>
      <c r="D65" s="34"/>
      <c r="E65" s="34">
        <v>48</v>
      </c>
      <c r="F65" s="34"/>
      <c r="G65" s="1"/>
    </row>
    <row r="66" spans="1:7" ht="19.5" customHeight="1" x14ac:dyDescent="0.3">
      <c r="A66" s="89" t="s">
        <v>25</v>
      </c>
      <c r="B66" s="31" t="s">
        <v>6</v>
      </c>
      <c r="C66" s="58">
        <f>SUM(C67:C73)</f>
        <v>1500</v>
      </c>
      <c r="D66" s="58">
        <f t="shared" ref="D66:F66" si="13">SUM(D67:D73)</f>
        <v>54</v>
      </c>
      <c r="E66" s="58">
        <f t="shared" si="13"/>
        <v>406</v>
      </c>
      <c r="F66" s="58">
        <f t="shared" si="13"/>
        <v>1040</v>
      </c>
      <c r="G66" s="1"/>
    </row>
    <row r="67" spans="1:7" ht="19.5" customHeight="1" x14ac:dyDescent="0.3">
      <c r="A67" s="90"/>
      <c r="B67" s="6" t="s">
        <v>8</v>
      </c>
      <c r="C67" s="13">
        <f t="shared" ref="C67:C71" si="14">SUM(D67:F67)</f>
        <v>308</v>
      </c>
      <c r="D67" s="34">
        <v>1</v>
      </c>
      <c r="E67" s="34">
        <v>48</v>
      </c>
      <c r="F67" s="34">
        <v>259</v>
      </c>
      <c r="G67" s="1"/>
    </row>
    <row r="68" spans="1:7" ht="19.5" customHeight="1" x14ac:dyDescent="0.3">
      <c r="A68" s="90"/>
      <c r="B68" s="6" t="s">
        <v>15</v>
      </c>
      <c r="C68" s="13">
        <f t="shared" si="14"/>
        <v>327</v>
      </c>
      <c r="D68" s="34">
        <v>2</v>
      </c>
      <c r="E68" s="34">
        <v>44</v>
      </c>
      <c r="F68" s="34">
        <v>281</v>
      </c>
      <c r="G68" s="1"/>
    </row>
    <row r="69" spans="1:7" ht="19.5" customHeight="1" x14ac:dyDescent="0.3">
      <c r="A69" s="90"/>
      <c r="B69" s="6" t="s">
        <v>9</v>
      </c>
      <c r="C69" s="13">
        <f t="shared" si="14"/>
        <v>298</v>
      </c>
      <c r="D69" s="34">
        <v>12</v>
      </c>
      <c r="E69" s="34">
        <v>48</v>
      </c>
      <c r="F69" s="34">
        <v>238</v>
      </c>
      <c r="G69" s="1"/>
    </row>
    <row r="70" spans="1:7" ht="19.5" customHeight="1" x14ac:dyDescent="0.3">
      <c r="A70" s="90"/>
      <c r="B70" s="19" t="s">
        <v>30</v>
      </c>
      <c r="C70" s="13">
        <f t="shared" si="14"/>
        <v>120</v>
      </c>
      <c r="D70" s="35">
        <v>3</v>
      </c>
      <c r="E70" s="35">
        <v>36</v>
      </c>
      <c r="F70" s="35">
        <v>81</v>
      </c>
      <c r="G70" s="1"/>
    </row>
    <row r="71" spans="1:7" ht="19.5" customHeight="1" x14ac:dyDescent="0.3">
      <c r="A71" s="90"/>
      <c r="B71" s="19" t="s">
        <v>31</v>
      </c>
      <c r="C71" s="13">
        <f t="shared" si="14"/>
        <v>151</v>
      </c>
      <c r="D71" s="35">
        <v>12</v>
      </c>
      <c r="E71" s="35">
        <v>30</v>
      </c>
      <c r="F71" s="35">
        <v>109</v>
      </c>
      <c r="G71" s="1"/>
    </row>
    <row r="72" spans="1:7" ht="19.5" customHeight="1" x14ac:dyDescent="0.3">
      <c r="A72" s="90"/>
      <c r="B72" s="19" t="s">
        <v>38</v>
      </c>
      <c r="C72" s="13">
        <f>SUM(D72:F72)</f>
        <v>223</v>
      </c>
      <c r="D72" s="35">
        <v>24</v>
      </c>
      <c r="E72" s="35">
        <v>127</v>
      </c>
      <c r="F72" s="35">
        <v>72</v>
      </c>
      <c r="G72" s="44"/>
    </row>
    <row r="73" spans="1:7" ht="19.5" customHeight="1" x14ac:dyDescent="0.3">
      <c r="A73" s="91"/>
      <c r="B73" s="48" t="s">
        <v>49</v>
      </c>
      <c r="C73" s="13">
        <f>SUM(D73:F73)</f>
        <v>73</v>
      </c>
      <c r="D73" s="34"/>
      <c r="E73" s="34">
        <v>73</v>
      </c>
      <c r="F73" s="34"/>
      <c r="G73" s="1"/>
    </row>
    <row r="74" spans="1:7" ht="19.5" customHeight="1" x14ac:dyDescent="0.3">
      <c r="A74" s="92" t="s">
        <v>26</v>
      </c>
      <c r="B74" s="31" t="s">
        <v>6</v>
      </c>
      <c r="C74" s="58">
        <f>SUM(C75:C81)</f>
        <v>604</v>
      </c>
      <c r="D74" s="58">
        <f t="shared" ref="D74:F74" si="15">SUM(D75:D81)</f>
        <v>30</v>
      </c>
      <c r="E74" s="58">
        <f t="shared" si="15"/>
        <v>105</v>
      </c>
      <c r="F74" s="58">
        <f t="shared" si="15"/>
        <v>469</v>
      </c>
      <c r="G74" s="1"/>
    </row>
    <row r="75" spans="1:7" ht="19.5" customHeight="1" x14ac:dyDescent="0.3">
      <c r="A75" s="92"/>
      <c r="B75" s="43" t="s">
        <v>8</v>
      </c>
      <c r="C75" s="57">
        <f t="shared" ref="C75:C79" si="16">SUM(D75:F75)</f>
        <v>142</v>
      </c>
      <c r="D75" s="34">
        <v>0</v>
      </c>
      <c r="E75" s="34">
        <v>5</v>
      </c>
      <c r="F75" s="34">
        <v>137</v>
      </c>
      <c r="G75" s="1"/>
    </row>
    <row r="76" spans="1:7" ht="19.5" customHeight="1" x14ac:dyDescent="0.3">
      <c r="A76" s="92"/>
      <c r="B76" s="43" t="s">
        <v>15</v>
      </c>
      <c r="C76" s="57">
        <f t="shared" si="16"/>
        <v>136</v>
      </c>
      <c r="D76" s="34">
        <v>1</v>
      </c>
      <c r="E76" s="34">
        <v>28</v>
      </c>
      <c r="F76" s="34">
        <v>107</v>
      </c>
      <c r="G76" s="1"/>
    </row>
    <row r="77" spans="1:7" ht="19.5" customHeight="1" x14ac:dyDescent="0.3">
      <c r="A77" s="92"/>
      <c r="B77" s="43" t="s">
        <v>9</v>
      </c>
      <c r="C77" s="57">
        <f t="shared" si="16"/>
        <v>112</v>
      </c>
      <c r="D77" s="34">
        <v>3</v>
      </c>
      <c r="E77" s="34">
        <v>24</v>
      </c>
      <c r="F77" s="34">
        <v>85</v>
      </c>
      <c r="G77" s="1"/>
    </row>
    <row r="78" spans="1:7" ht="19.5" customHeight="1" x14ac:dyDescent="0.3">
      <c r="A78" s="92"/>
      <c r="B78" s="43" t="s">
        <v>30</v>
      </c>
      <c r="C78" s="57">
        <f t="shared" si="16"/>
        <v>87</v>
      </c>
      <c r="D78" s="34">
        <v>3</v>
      </c>
      <c r="E78" s="35">
        <v>16</v>
      </c>
      <c r="F78" s="35">
        <v>68</v>
      </c>
      <c r="G78" s="1"/>
    </row>
    <row r="79" spans="1:7" ht="19.5" customHeight="1" x14ac:dyDescent="0.3">
      <c r="A79" s="92"/>
      <c r="B79" s="43" t="s">
        <v>31</v>
      </c>
      <c r="C79" s="57">
        <f t="shared" si="16"/>
        <v>45</v>
      </c>
      <c r="D79" s="34"/>
      <c r="E79" s="35"/>
      <c r="F79" s="35">
        <v>45</v>
      </c>
      <c r="G79" s="1"/>
    </row>
    <row r="80" spans="1:7" ht="19.5" customHeight="1" x14ac:dyDescent="0.3">
      <c r="A80" s="92"/>
      <c r="B80" s="43" t="s">
        <v>38</v>
      </c>
      <c r="C80" s="57">
        <f>SUM(D80:F80)</f>
        <v>82</v>
      </c>
      <c r="D80" s="34">
        <v>23</v>
      </c>
      <c r="E80" s="35">
        <v>32</v>
      </c>
      <c r="F80" s="35">
        <v>27</v>
      </c>
      <c r="G80" s="44"/>
    </row>
    <row r="81" spans="1:7" ht="19.5" customHeight="1" x14ac:dyDescent="0.3">
      <c r="A81" s="93"/>
      <c r="B81" s="48" t="s">
        <v>49</v>
      </c>
      <c r="C81" s="57">
        <f>SUM(D81:F81)</f>
        <v>0</v>
      </c>
      <c r="D81" s="34"/>
      <c r="E81" s="34"/>
      <c r="F81" s="34"/>
      <c r="G81" s="1"/>
    </row>
  </sheetData>
  <mergeCells count="12">
    <mergeCell ref="A1:G1"/>
    <mergeCell ref="A2:G2"/>
    <mergeCell ref="A19:A25"/>
    <mergeCell ref="A26:A33"/>
    <mergeCell ref="A12:A18"/>
    <mergeCell ref="A5:A11"/>
    <mergeCell ref="A74:A81"/>
    <mergeCell ref="A34:A41"/>
    <mergeCell ref="A42:A49"/>
    <mergeCell ref="A50:A57"/>
    <mergeCell ref="A58:A65"/>
    <mergeCell ref="A66:A7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8"/>
  <sheetViews>
    <sheetView workbookViewId="0">
      <selection activeCell="U8" sqref="U8"/>
    </sheetView>
  </sheetViews>
  <sheetFormatPr defaultRowHeight="39.950000000000003" customHeight="1" x14ac:dyDescent="0.3"/>
  <cols>
    <col min="1" max="1" width="11.75" customWidth="1"/>
    <col min="2" max="2" width="10" style="14" customWidth="1"/>
    <col min="3" max="3" width="8" customWidth="1"/>
    <col min="4" max="4" width="8.5" customWidth="1"/>
    <col min="5" max="5" width="8.75" customWidth="1"/>
    <col min="6" max="6" width="9.375" customWidth="1"/>
    <col min="7" max="7" width="9.125" customWidth="1"/>
    <col min="8" max="8" width="8.75" customWidth="1"/>
    <col min="9" max="9" width="8.625" customWidth="1"/>
    <col min="10" max="10" width="9.875" customWidth="1"/>
    <col min="11" max="11" width="9.375" customWidth="1"/>
    <col min="12" max="12" width="9.875" customWidth="1"/>
    <col min="13" max="13" width="6.875" customWidth="1"/>
  </cols>
  <sheetData>
    <row r="1" spans="1:13" ht="63" customHeight="1" x14ac:dyDescent="0.3">
      <c r="A1" s="102" t="s">
        <v>51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27.75" customHeight="1" x14ac:dyDescent="0.3">
      <c r="A2" s="100" t="s">
        <v>29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13" ht="41.25" customHeight="1" x14ac:dyDescent="0.3">
      <c r="A3" s="2" t="s">
        <v>28</v>
      </c>
      <c r="B3" s="11" t="s">
        <v>3</v>
      </c>
      <c r="C3" s="5" t="s">
        <v>22</v>
      </c>
      <c r="D3" s="5" t="s">
        <v>19</v>
      </c>
      <c r="E3" s="5" t="s">
        <v>0</v>
      </c>
      <c r="F3" s="5" t="s">
        <v>1</v>
      </c>
      <c r="G3" s="5" t="s">
        <v>20</v>
      </c>
      <c r="H3" s="5" t="s">
        <v>21</v>
      </c>
      <c r="I3" s="5" t="s">
        <v>23</v>
      </c>
      <c r="J3" s="5" t="s">
        <v>24</v>
      </c>
      <c r="K3" s="5" t="s">
        <v>25</v>
      </c>
      <c r="L3" s="5" t="s">
        <v>26</v>
      </c>
      <c r="M3" s="2" t="s">
        <v>5</v>
      </c>
    </row>
    <row r="4" spans="1:13" ht="46.5" customHeight="1" x14ac:dyDescent="0.3">
      <c r="A4" s="7" t="s">
        <v>3</v>
      </c>
      <c r="B4" s="12">
        <f>SUM(B5:B11)</f>
        <v>13950</v>
      </c>
      <c r="C4" s="12">
        <f>SUM(C5:C11)</f>
        <v>876</v>
      </c>
      <c r="D4" s="12">
        <f t="shared" ref="D4:L4" si="0">SUM(D5:D11)</f>
        <v>1116</v>
      </c>
      <c r="E4" s="12">
        <f t="shared" si="0"/>
        <v>1406</v>
      </c>
      <c r="F4" s="12">
        <f t="shared" si="0"/>
        <v>1760</v>
      </c>
      <c r="G4" s="12">
        <f t="shared" si="0"/>
        <v>1671</v>
      </c>
      <c r="H4" s="12">
        <f t="shared" si="0"/>
        <v>1975</v>
      </c>
      <c r="I4" s="12">
        <f t="shared" si="0"/>
        <v>1355</v>
      </c>
      <c r="J4" s="12">
        <f t="shared" si="0"/>
        <v>1687</v>
      </c>
      <c r="K4" s="12">
        <f t="shared" si="0"/>
        <v>1500</v>
      </c>
      <c r="L4" s="12">
        <f t="shared" si="0"/>
        <v>604</v>
      </c>
      <c r="M4" s="7"/>
    </row>
    <row r="5" spans="1:13" ht="52.5" customHeight="1" x14ac:dyDescent="0.3">
      <c r="A5" s="6" t="s">
        <v>8</v>
      </c>
      <c r="B5" s="13">
        <f>SUM(C5:L5)</f>
        <v>2982</v>
      </c>
      <c r="C5" s="34">
        <f>'운영실적(월별) '!C6</f>
        <v>234</v>
      </c>
      <c r="D5" s="34">
        <f>'운영실적(월별) '!C13</f>
        <v>225</v>
      </c>
      <c r="E5" s="34">
        <f>'운영실적(월별) '!C20</f>
        <v>304</v>
      </c>
      <c r="F5" s="34">
        <f>'운영실적(월별) '!C27</f>
        <v>343</v>
      </c>
      <c r="G5" s="6">
        <f>'운영실적(월별) '!C35</f>
        <v>363</v>
      </c>
      <c r="H5" s="6">
        <f>'운영실적(월별) '!C43</f>
        <v>519</v>
      </c>
      <c r="I5" s="8">
        <f>'운영실적(월별) '!C51</f>
        <v>165</v>
      </c>
      <c r="J5" s="6">
        <f>'운영실적(월별) '!C59</f>
        <v>379</v>
      </c>
      <c r="K5" s="6">
        <f>'운영실적(월별) '!C67</f>
        <v>308</v>
      </c>
      <c r="L5" s="6">
        <f>'운영실적(월별) '!C75</f>
        <v>142</v>
      </c>
      <c r="M5" s="1"/>
    </row>
    <row r="6" spans="1:13" ht="49.5" customHeight="1" x14ac:dyDescent="0.3">
      <c r="A6" s="6" t="s">
        <v>27</v>
      </c>
      <c r="B6" s="13">
        <f t="shared" ref="B6:B11" si="1">SUM(C6:L6)</f>
        <v>4027</v>
      </c>
      <c r="C6" s="34">
        <f>'운영실적(월별) '!C7</f>
        <v>212</v>
      </c>
      <c r="D6" s="34">
        <f>'운영실적(월별) '!C14</f>
        <v>285</v>
      </c>
      <c r="E6" s="34">
        <f>'운영실적(월별) '!C21</f>
        <v>388</v>
      </c>
      <c r="F6" s="34">
        <f>'운영실적(월별) '!C28</f>
        <v>484</v>
      </c>
      <c r="G6" s="6">
        <f>'운영실적(월별) '!C36</f>
        <v>484</v>
      </c>
      <c r="H6" s="6">
        <f>'운영실적(월별) '!C44</f>
        <v>432</v>
      </c>
      <c r="I6" s="8">
        <f>'운영실적(월별) '!C52</f>
        <v>821</v>
      </c>
      <c r="J6" s="6">
        <f>'운영실적(월별) '!C60</f>
        <v>458</v>
      </c>
      <c r="K6" s="6">
        <f>'운영실적(월별) '!C68</f>
        <v>327</v>
      </c>
      <c r="L6" s="6">
        <f>'운영실적(월별) '!C76</f>
        <v>136</v>
      </c>
      <c r="M6" s="1"/>
    </row>
    <row r="7" spans="1:13" ht="51" customHeight="1" x14ac:dyDescent="0.3">
      <c r="A7" s="6" t="s">
        <v>9</v>
      </c>
      <c r="B7" s="13">
        <f t="shared" si="1"/>
        <v>2505</v>
      </c>
      <c r="C7" s="34">
        <f>'운영실적(월별) '!C8</f>
        <v>160</v>
      </c>
      <c r="D7" s="34">
        <f>'운영실적(월별) '!C15</f>
        <v>203</v>
      </c>
      <c r="E7" s="34">
        <f>'운영실적(월별) '!C22</f>
        <v>317</v>
      </c>
      <c r="F7" s="34">
        <f>'운영실적(월별) '!C29</f>
        <v>280</v>
      </c>
      <c r="G7" s="6">
        <f>'운영실적(월별) '!C37</f>
        <v>302</v>
      </c>
      <c r="H7" s="6">
        <f>'운영실적(월별) '!C45</f>
        <v>382</v>
      </c>
      <c r="I7" s="8">
        <f>'운영실적(월별) '!C53</f>
        <v>147</v>
      </c>
      <c r="J7" s="6">
        <f>'운영실적(월별) '!C61</f>
        <v>304</v>
      </c>
      <c r="K7" s="6">
        <f>'운영실적(월별) '!C69</f>
        <v>298</v>
      </c>
      <c r="L7" s="6">
        <f>'운영실적(월별) '!C77</f>
        <v>112</v>
      </c>
      <c r="M7" s="1"/>
    </row>
    <row r="8" spans="1:13" ht="49.5" customHeight="1" x14ac:dyDescent="0.3">
      <c r="A8" s="6" t="s">
        <v>32</v>
      </c>
      <c r="B8" s="13">
        <f t="shared" si="1"/>
        <v>1345</v>
      </c>
      <c r="C8" s="34">
        <f>'운영실적(월별) '!C9</f>
        <v>90</v>
      </c>
      <c r="D8" s="34">
        <f>'운영실적(월별) '!C16</f>
        <v>125</v>
      </c>
      <c r="E8" s="34">
        <f>'운영실적(월별) '!C23</f>
        <v>137</v>
      </c>
      <c r="F8" s="34">
        <f>'운영실적(월별) '!C30</f>
        <v>174</v>
      </c>
      <c r="G8" s="6">
        <f>'운영실적(월별) '!C38</f>
        <v>145</v>
      </c>
      <c r="H8" s="6">
        <f>'운영실적(월별) '!C46</f>
        <v>239</v>
      </c>
      <c r="I8" s="8">
        <f>'운영실적(월별) '!C54</f>
        <v>82</v>
      </c>
      <c r="J8" s="6">
        <f>'운영실적(월별) '!C62</f>
        <v>146</v>
      </c>
      <c r="K8" s="6">
        <f>'운영실적(월별) '!C70</f>
        <v>120</v>
      </c>
      <c r="L8" s="6">
        <f>'운영실적(월별) '!C78</f>
        <v>87</v>
      </c>
      <c r="M8" s="1"/>
    </row>
    <row r="9" spans="1:13" ht="51" customHeight="1" x14ac:dyDescent="0.3">
      <c r="A9" s="6" t="s">
        <v>33</v>
      </c>
      <c r="B9" s="13">
        <f t="shared" si="1"/>
        <v>923</v>
      </c>
      <c r="C9" s="34">
        <f>'운영실적(월별) '!C10</f>
        <v>40</v>
      </c>
      <c r="D9" s="34">
        <f>'운영실적(월별) '!C17</f>
        <v>72</v>
      </c>
      <c r="E9" s="34">
        <f>'운영실적(월별) '!C24</f>
        <v>92</v>
      </c>
      <c r="F9" s="34">
        <f>'운영실적(월별) '!C31</f>
        <v>114</v>
      </c>
      <c r="G9" s="6">
        <f>'운영실적(월별) '!C39</f>
        <v>114</v>
      </c>
      <c r="H9" s="6">
        <f>'운영실적(월별) '!C47</f>
        <v>136</v>
      </c>
      <c r="I9" s="8">
        <f>'운영실적(월별) '!C55</f>
        <v>48</v>
      </c>
      <c r="J9" s="6">
        <f>'운영실적(월별) '!C63</f>
        <v>111</v>
      </c>
      <c r="K9" s="6">
        <f>'운영실적(월별) '!C71</f>
        <v>151</v>
      </c>
      <c r="L9" s="6">
        <f>'운영실적(월별) '!C79</f>
        <v>45</v>
      </c>
      <c r="M9" s="1"/>
    </row>
    <row r="10" spans="1:13" ht="51" customHeight="1" x14ac:dyDescent="0.3">
      <c r="A10" s="6" t="s">
        <v>38</v>
      </c>
      <c r="B10" s="13">
        <f t="shared" si="1"/>
        <v>1762</v>
      </c>
      <c r="C10" s="34">
        <f>'운영실적(월별) '!C11</f>
        <v>140</v>
      </c>
      <c r="D10" s="34">
        <f>'운영실적(월별) '!C18</f>
        <v>206</v>
      </c>
      <c r="E10" s="34">
        <f>'운영실적(월별) '!C25</f>
        <v>168</v>
      </c>
      <c r="F10" s="34">
        <f>'운영실적(월별) '!C32</f>
        <v>264</v>
      </c>
      <c r="G10" s="43">
        <f>'운영실적(월별) '!C40</f>
        <v>160</v>
      </c>
      <c r="H10" s="43">
        <f>'운영실적(월별) '!C48</f>
        <v>199</v>
      </c>
      <c r="I10" s="8">
        <f>'운영실적(월별) '!C56</f>
        <v>79</v>
      </c>
      <c r="J10" s="43">
        <f>'운영실적(월별) '!C64</f>
        <v>241</v>
      </c>
      <c r="K10" s="43">
        <f>'운영실적(월별) '!C72</f>
        <v>223</v>
      </c>
      <c r="L10" s="43">
        <f>'운영실적(월별) '!C80</f>
        <v>82</v>
      </c>
      <c r="M10" s="1"/>
    </row>
    <row r="11" spans="1:13" ht="39.950000000000003" customHeight="1" x14ac:dyDescent="0.3">
      <c r="A11" s="48" t="s">
        <v>49</v>
      </c>
      <c r="B11" s="13">
        <f t="shared" si="1"/>
        <v>406</v>
      </c>
      <c r="C11" s="67">
        <v>0</v>
      </c>
      <c r="D11" s="67">
        <v>0</v>
      </c>
      <c r="E11" s="67">
        <v>0</v>
      </c>
      <c r="F11" s="34">
        <f>'운영실적(월별) '!C33</f>
        <v>101</v>
      </c>
      <c r="G11" s="43">
        <f>'운영실적(월별) '!C41</f>
        <v>103</v>
      </c>
      <c r="H11" s="43">
        <f>'운영실적(월별) '!C49</f>
        <v>68</v>
      </c>
      <c r="I11" s="8">
        <f>'운영실적(월별) '!C57</f>
        <v>13</v>
      </c>
      <c r="J11" s="43">
        <f>'운영실적(월별) '!C65</f>
        <v>48</v>
      </c>
      <c r="K11" s="43">
        <f>'운영실적(월별) '!C73</f>
        <v>73</v>
      </c>
      <c r="L11" s="43">
        <f>'운영실적(월별) '!C81</f>
        <v>0</v>
      </c>
      <c r="M11" s="39"/>
    </row>
    <row r="13" spans="1:13" ht="39.950000000000003" customHeight="1" x14ac:dyDescent="0.3">
      <c r="E13" s="23"/>
    </row>
    <row r="14" spans="1:13" ht="39.950000000000003" customHeight="1" x14ac:dyDescent="0.3">
      <c r="E14" s="23"/>
    </row>
    <row r="15" spans="1:13" ht="39.950000000000003" customHeight="1" x14ac:dyDescent="0.3">
      <c r="E15" s="23"/>
    </row>
    <row r="16" spans="1:13" ht="39.950000000000003" customHeight="1" x14ac:dyDescent="0.3">
      <c r="E16" s="23"/>
    </row>
    <row r="17" spans="5:5" ht="39.950000000000003" customHeight="1" x14ac:dyDescent="0.3">
      <c r="E17" s="23"/>
    </row>
    <row r="18" spans="5:5" ht="39.950000000000003" customHeight="1" x14ac:dyDescent="0.3">
      <c r="E18" s="23"/>
    </row>
  </sheetData>
  <mergeCells count="2">
    <mergeCell ref="A2:M2"/>
    <mergeCell ref="A1:M1"/>
  </mergeCells>
  <phoneticPr fontId="1" type="noConversion"/>
  <pageMargins left="0.78740157480314965" right="0.59055118110236227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70" zoomScaleNormal="70" workbookViewId="0">
      <selection activeCell="E8" sqref="E8"/>
    </sheetView>
  </sheetViews>
  <sheetFormatPr defaultRowHeight="39.950000000000003" customHeight="1" x14ac:dyDescent="0.3"/>
  <cols>
    <col min="1" max="5" width="16.625" customWidth="1"/>
  </cols>
  <sheetData>
    <row r="1" spans="1:12" ht="32.25" customHeight="1" x14ac:dyDescent="0.3">
      <c r="A1" s="94" t="s">
        <v>52</v>
      </c>
      <c r="B1" s="94"/>
      <c r="C1" s="94"/>
      <c r="D1" s="94"/>
      <c r="E1" s="94"/>
    </row>
    <row r="2" spans="1:12" ht="23.25" customHeight="1" thickBot="1" x14ac:dyDescent="0.35">
      <c r="A2" s="103"/>
      <c r="B2" s="103"/>
      <c r="C2" s="103"/>
      <c r="D2" s="103"/>
      <c r="E2" s="103"/>
    </row>
    <row r="3" spans="1:12" ht="41.25" customHeight="1" x14ac:dyDescent="0.3">
      <c r="A3" s="70" t="s">
        <v>53</v>
      </c>
      <c r="B3" s="71" t="s">
        <v>54</v>
      </c>
      <c r="C3" s="72" t="s">
        <v>55</v>
      </c>
      <c r="D3" s="71" t="s">
        <v>56</v>
      </c>
      <c r="E3" s="73" t="s">
        <v>57</v>
      </c>
    </row>
    <row r="4" spans="1:12" ht="42" customHeight="1" thickBot="1" x14ac:dyDescent="0.35">
      <c r="A4" s="74" t="s">
        <v>58</v>
      </c>
      <c r="B4" s="88">
        <f>SUM(C4+D4)</f>
        <v>846</v>
      </c>
      <c r="C4" s="88">
        <f>SUM(C5:C14)</f>
        <v>744</v>
      </c>
      <c r="D4" s="88">
        <f>SUM(D5:D14)</f>
        <v>102</v>
      </c>
      <c r="E4" s="75"/>
    </row>
    <row r="5" spans="1:12" ht="42" customHeight="1" thickTop="1" x14ac:dyDescent="0.3">
      <c r="A5" s="76" t="s">
        <v>59</v>
      </c>
      <c r="B5" s="82">
        <f t="shared" ref="B5:B14" si="0">SUM(C5+D5)</f>
        <v>53</v>
      </c>
      <c r="C5" s="83">
        <v>45</v>
      </c>
      <c r="D5" s="83">
        <v>8</v>
      </c>
      <c r="E5" s="77"/>
    </row>
    <row r="6" spans="1:12" ht="42" customHeight="1" x14ac:dyDescent="0.3">
      <c r="A6" s="78" t="s">
        <v>19</v>
      </c>
      <c r="B6" s="84">
        <f t="shared" si="0"/>
        <v>187</v>
      </c>
      <c r="C6" s="85">
        <v>165</v>
      </c>
      <c r="D6" s="85">
        <v>22</v>
      </c>
      <c r="E6" s="79"/>
    </row>
    <row r="7" spans="1:12" ht="42" customHeight="1" x14ac:dyDescent="0.3">
      <c r="A7" s="78" t="s">
        <v>0</v>
      </c>
      <c r="B7" s="84">
        <f t="shared" si="0"/>
        <v>30</v>
      </c>
      <c r="C7" s="85">
        <v>26</v>
      </c>
      <c r="D7" s="85">
        <v>4</v>
      </c>
      <c r="E7" s="79"/>
    </row>
    <row r="8" spans="1:12" ht="42" customHeight="1" x14ac:dyDescent="0.3">
      <c r="A8" s="78" t="s">
        <v>1</v>
      </c>
      <c r="B8" s="84">
        <f t="shared" si="0"/>
        <v>43</v>
      </c>
      <c r="C8" s="85">
        <v>37</v>
      </c>
      <c r="D8" s="85">
        <v>6</v>
      </c>
      <c r="E8" s="79"/>
      <c r="H8" s="64"/>
      <c r="I8" s="64"/>
      <c r="J8" s="64"/>
      <c r="K8" s="64"/>
      <c r="L8" s="64"/>
    </row>
    <row r="9" spans="1:12" ht="42" customHeight="1" x14ac:dyDescent="0.3">
      <c r="A9" s="78" t="s">
        <v>20</v>
      </c>
      <c r="B9" s="84">
        <f t="shared" si="0"/>
        <v>99</v>
      </c>
      <c r="C9" s="85">
        <v>89</v>
      </c>
      <c r="D9" s="85">
        <v>10</v>
      </c>
      <c r="E9" s="79"/>
      <c r="H9" s="64"/>
      <c r="I9" s="64"/>
      <c r="J9" s="64"/>
      <c r="K9" s="64"/>
      <c r="L9" s="64"/>
    </row>
    <row r="10" spans="1:12" ht="42" customHeight="1" x14ac:dyDescent="0.3">
      <c r="A10" s="78" t="s">
        <v>21</v>
      </c>
      <c r="B10" s="84">
        <f t="shared" si="0"/>
        <v>58</v>
      </c>
      <c r="C10" s="85">
        <v>51</v>
      </c>
      <c r="D10" s="85">
        <v>7</v>
      </c>
      <c r="E10" s="79"/>
      <c r="H10" s="64"/>
      <c r="I10" s="65"/>
      <c r="J10" s="64"/>
      <c r="K10" s="64"/>
      <c r="L10" s="64"/>
    </row>
    <row r="11" spans="1:12" ht="42" customHeight="1" x14ac:dyDescent="0.3">
      <c r="A11" s="78" t="s">
        <v>23</v>
      </c>
      <c r="B11" s="84">
        <f t="shared" si="0"/>
        <v>252</v>
      </c>
      <c r="C11" s="85">
        <v>212</v>
      </c>
      <c r="D11" s="85">
        <v>40</v>
      </c>
      <c r="E11" s="79"/>
      <c r="H11" s="64"/>
      <c r="I11" s="60"/>
      <c r="J11" s="60"/>
      <c r="K11" s="60"/>
      <c r="L11" s="60"/>
    </row>
    <row r="12" spans="1:12" ht="42" customHeight="1" x14ac:dyDescent="0.3">
      <c r="A12" s="78" t="s">
        <v>24</v>
      </c>
      <c r="B12" s="84">
        <f t="shared" si="0"/>
        <v>33</v>
      </c>
      <c r="C12" s="85">
        <v>31</v>
      </c>
      <c r="D12" s="85">
        <v>2</v>
      </c>
      <c r="E12" s="79"/>
      <c r="H12" s="64"/>
      <c r="I12" s="60"/>
      <c r="J12" s="47"/>
      <c r="K12" s="47"/>
      <c r="L12" s="47"/>
    </row>
    <row r="13" spans="1:12" ht="42" customHeight="1" x14ac:dyDescent="0.3">
      <c r="A13" s="78" t="s">
        <v>25</v>
      </c>
      <c r="B13" s="84">
        <f t="shared" si="0"/>
        <v>62</v>
      </c>
      <c r="C13" s="85">
        <v>59</v>
      </c>
      <c r="D13" s="85">
        <v>3</v>
      </c>
      <c r="E13" s="79"/>
      <c r="H13" s="64"/>
      <c r="I13" s="60"/>
      <c r="J13" s="47"/>
      <c r="K13" s="47"/>
      <c r="L13" s="47"/>
    </row>
    <row r="14" spans="1:12" ht="42" customHeight="1" thickBot="1" x14ac:dyDescent="0.35">
      <c r="A14" s="80" t="s">
        <v>26</v>
      </c>
      <c r="B14" s="86">
        <f t="shared" si="0"/>
        <v>29</v>
      </c>
      <c r="C14" s="87">
        <v>29</v>
      </c>
      <c r="D14" s="87">
        <v>0</v>
      </c>
      <c r="E14" s="81"/>
      <c r="H14" s="64"/>
      <c r="I14" s="60"/>
      <c r="J14" s="47"/>
      <c r="K14" s="47"/>
      <c r="L14" s="47"/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분기별</vt:lpstr>
      <vt:lpstr>운영실적(월별) </vt:lpstr>
      <vt:lpstr>운영실적 (대여소별) )</vt:lpstr>
      <vt:lpstr>재생센터 실적(2017년)</vt:lpstr>
      <vt:lpstr>'운영실적 (대여소별) )'!Print_Area</vt:lpstr>
      <vt:lpstr>'운영실적(월별) '!Print_Area</vt:lpstr>
      <vt:lpstr>'운영실적(월별)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2018-01-09T04:45:55Z</cp:lastPrinted>
  <dcterms:created xsi:type="dcterms:W3CDTF">2015-04-02T01:41:55Z</dcterms:created>
  <dcterms:modified xsi:type="dcterms:W3CDTF">2021-04-19T04:05:10Z</dcterms:modified>
</cp:coreProperties>
</file>