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ELL\Documents\HEENA\data analytic\Assesment\"/>
    </mc:Choice>
  </mc:AlternateContent>
  <xr:revisionPtr revIDLastSave="0" documentId="13_ncr:1_{667F775C-619E-425A-9E4D-4116FDFEDA3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Qn.1" sheetId="1" r:id="rId1"/>
    <sheet name="Qn.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2" l="1"/>
  <c r="H30" i="2"/>
  <c r="J28" i="2"/>
  <c r="I28" i="2"/>
  <c r="H28" i="2"/>
  <c r="J27" i="2"/>
  <c r="J26" i="2"/>
  <c r="H27" i="2"/>
  <c r="I27" i="2"/>
  <c r="H26" i="2"/>
  <c r="I26" i="2"/>
  <c r="I21" i="2"/>
  <c r="H21" i="2"/>
  <c r="I20" i="2"/>
  <c r="H20" i="2"/>
  <c r="H19" i="1"/>
  <c r="G18" i="1"/>
  <c r="I16" i="1"/>
  <c r="G16" i="1"/>
</calcChain>
</file>

<file path=xl/sharedStrings.xml><?xml version="1.0" encoding="utf-8"?>
<sst xmlns="http://schemas.openxmlformats.org/spreadsheetml/2006/main" count="85" uniqueCount="54">
  <si>
    <t>Module 1. Introduction to Statistics</t>
  </si>
  <si>
    <t>Mean</t>
  </si>
  <si>
    <t>Standard Deviation</t>
  </si>
  <si>
    <t>Size</t>
  </si>
  <si>
    <t>Girls</t>
  </si>
  <si>
    <t>Boys</t>
  </si>
  <si>
    <t>Category</t>
  </si>
  <si>
    <t>Diagnosed as Cancer</t>
  </si>
  <si>
    <t>Without Cancer</t>
  </si>
  <si>
    <t>Total</t>
  </si>
  <si>
    <t>Smokers</t>
  </si>
  <si>
    <t>Non-Smokers</t>
  </si>
  <si>
    <t>STEP 1</t>
  </si>
  <si>
    <t>NULL Hypothesis : There is no significant difference in intelligence between boys and girls.</t>
  </si>
  <si>
    <t>μ 1 =μ 2</t>
  </si>
  <si>
    <t>STEP 2</t>
  </si>
  <si>
    <t>Alternate Hypothesis: There is significant diffrance in intelligence between boys and girls.</t>
  </si>
  <si>
    <t>μ 1!=μ 2</t>
  </si>
  <si>
    <t>STEP 3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</si>
  <si>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</si>
  <si>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</si>
  <si>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</si>
  <si>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</si>
  <si>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</si>
  <si>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</si>
  <si>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</si>
  <si>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</si>
  <si>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</si>
  <si>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</si>
  <si>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Decide the test: Independent T - Test</t>
  </si>
  <si>
    <r>
      <t>t = (x1-x2)/SQRT(s12/n1-s22/n2)  -</t>
    </r>
    <r>
      <rPr>
        <vertAlign val="superscript"/>
        <sz val="14"/>
        <color theme="1"/>
        <rFont val="Calibri"/>
        <family val="2"/>
        <scheme val="minor"/>
      </rPr>
      <t xml:space="preserve">  (</t>
    </r>
    <r>
      <rPr>
        <sz val="14"/>
        <color theme="1"/>
        <rFont val="Calibri"/>
        <family val="2"/>
        <scheme val="minor"/>
      </rPr>
      <t>x1 - x2)/ (s1/Sqrtn1)-(s2/sqrtn2)</t>
    </r>
  </si>
  <si>
    <t>STEP 4</t>
  </si>
  <si>
    <t>Result</t>
  </si>
  <si>
    <t>STEP 5</t>
  </si>
  <si>
    <t xml:space="preserve">Degree Of Freedom </t>
  </si>
  <si>
    <t>STEP 6</t>
  </si>
  <si>
    <t>P value</t>
  </si>
  <si>
    <t>STEP 7</t>
  </si>
  <si>
    <t>P value is Bigger than 0.05 So, we accept the alternate hypothesis.</t>
  </si>
  <si>
    <t>Null Hypothesis: Smoking and cancer are independent , smoking cause not cancer</t>
  </si>
  <si>
    <t>Alternate Hypothesis: Smoking and cancer are not independent; smoking is associated with cancer</t>
  </si>
  <si>
    <t>Level Of Significance:- 0.05</t>
  </si>
  <si>
    <t>Decide the test: - Chi Squre Test</t>
  </si>
  <si>
    <t>Observed Frequency</t>
  </si>
  <si>
    <t>Expected Frequency</t>
  </si>
  <si>
    <t>Chi-Squre Test :- X2  = E(O-E)2/E</t>
  </si>
  <si>
    <t>Degree Of freedom</t>
  </si>
  <si>
    <t>(r-1)*(c-1)</t>
  </si>
  <si>
    <t>STEP 8</t>
  </si>
  <si>
    <t>Find the p value</t>
  </si>
  <si>
    <t>STEP 9</t>
  </si>
  <si>
    <t>0.05 &lt;1.0530</t>
  </si>
  <si>
    <t>That means Reject the null hypothesis and accept the smoking is associated with the cancer.</t>
  </si>
  <si>
    <t>So, Accept There is significant diffrance in intelligence between boys and girls.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</si>
</sst>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2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7" fillId="0" borderId="3" xfId="0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9" fillId="0" borderId="0" xfId="0" applyFont="1"/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10" fillId="0" borderId="1" xfId="0" applyFont="1" applyBorder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114300</xdr:rowOff>
    </xdr:from>
    <xdr:to>
      <xdr:col>7</xdr:col>
      <xdr:colOff>142875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2D2634F-60FF-D6A7-A7F5-92622B0FA02C}"/>
            </a:ext>
          </a:extLst>
        </xdr:cNvPr>
        <xdr:cNvSpPr txBox="1"/>
      </xdr:nvSpPr>
      <xdr:spPr>
        <a:xfrm>
          <a:off x="47625" y="447675"/>
          <a:ext cx="4629150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Question 1. </a:t>
          </a:r>
          <a:r>
            <a:rPr lang="en-US" sz="1400" b="1"/>
            <a:t>There is an assumption that there is no significant difference between boys and girls with respect to intelligence. Tests are conducted on two groups and the following are the observations</a:t>
          </a:r>
        </a:p>
      </xdr:txBody>
    </xdr:sp>
    <xdr:clientData/>
  </xdr:twoCellAnchor>
  <xdr:twoCellAnchor>
    <xdr:from>
      <xdr:col>7</xdr:col>
      <xdr:colOff>247649</xdr:colOff>
      <xdr:row>0</xdr:row>
      <xdr:rowOff>300037</xdr:rowOff>
    </xdr:from>
    <xdr:to>
      <xdr:col>11</xdr:col>
      <xdr:colOff>47624</xdr:colOff>
      <xdr:row>3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72EE58-4575-E2F4-9442-FD09C5103976}"/>
            </a:ext>
          </a:extLst>
        </xdr:cNvPr>
        <xdr:cNvSpPr txBox="1"/>
      </xdr:nvSpPr>
      <xdr:spPr>
        <a:xfrm>
          <a:off x="4781549" y="300037"/>
          <a:ext cx="2238375" cy="471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Validate the claim with 5% LoS (Level of Significance). </a:t>
          </a:r>
          <a:endParaRPr lang="en-US" sz="1100"/>
        </a:p>
      </xdr:txBody>
    </xdr:sp>
    <xdr:clientData/>
  </xdr:twoCellAnchor>
  <xdr:oneCellAnchor>
    <xdr:from>
      <xdr:col>9</xdr:col>
      <xdr:colOff>66675</xdr:colOff>
      <xdr:row>4</xdr:row>
      <xdr:rowOff>76200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EE416B4-C373-6B86-6FD7-50F3371C7987}"/>
            </a:ext>
          </a:extLst>
        </xdr:cNvPr>
        <xdr:cNvSpPr txBox="1"/>
      </xdr:nvSpPr>
      <xdr:spPr>
        <a:xfrm>
          <a:off x="5819775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114300</xdr:rowOff>
    </xdr:from>
    <xdr:to>
      <xdr:col>7</xdr:col>
      <xdr:colOff>28575</xdr:colOff>
      <xdr:row>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E2B2E4-493A-4A7E-913B-66E10403C51C}"/>
            </a:ext>
          </a:extLst>
        </xdr:cNvPr>
        <xdr:cNvSpPr txBox="1"/>
      </xdr:nvSpPr>
      <xdr:spPr>
        <a:xfrm>
          <a:off x="47625" y="447675"/>
          <a:ext cx="451485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Question 2. Analyze the below data and tell whether you can conclude that smoking causes cancer or not?</a:t>
          </a:r>
        </a:p>
      </xdr:txBody>
    </xdr:sp>
    <xdr:clientData/>
  </xdr:twoCellAnchor>
  <xdr:twoCellAnchor>
    <xdr:from>
      <xdr:col>7</xdr:col>
      <xdr:colOff>247649</xdr:colOff>
      <xdr:row>0</xdr:row>
      <xdr:rowOff>300037</xdr:rowOff>
    </xdr:from>
    <xdr:to>
      <xdr:col>11</xdr:col>
      <xdr:colOff>47624</xdr:colOff>
      <xdr:row>3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62EE57-E45E-448E-9C74-BDB95F76E769}"/>
            </a:ext>
          </a:extLst>
        </xdr:cNvPr>
        <xdr:cNvSpPr txBox="1"/>
      </xdr:nvSpPr>
      <xdr:spPr>
        <a:xfrm>
          <a:off x="4781549" y="300037"/>
          <a:ext cx="2238375" cy="471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Validate the claim with 5% LoS (Level of Significance). </a:t>
          </a:r>
          <a:endParaRPr lang="en-US" sz="1100"/>
        </a:p>
      </xdr:txBody>
    </xdr:sp>
    <xdr:clientData/>
  </xdr:twoCellAnchor>
  <xdr:oneCellAnchor>
    <xdr:from>
      <xdr:col>9</xdr:col>
      <xdr:colOff>66675</xdr:colOff>
      <xdr:row>4</xdr:row>
      <xdr:rowOff>76200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F3066A-421C-43F5-9C4C-529D2B65BDA7}"/>
            </a:ext>
          </a:extLst>
        </xdr:cNvPr>
        <xdr:cNvSpPr txBox="1"/>
      </xdr:nvSpPr>
      <xdr:spPr>
        <a:xfrm>
          <a:off x="5819775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I10" sqref="I10"/>
    </sheetView>
  </sheetViews>
  <sheetFormatPr defaultRowHeight="15" x14ac:dyDescent="0.25"/>
  <cols>
    <col min="1" max="1" width="15.5703125" customWidth="1"/>
    <col min="3" max="3" width="13.140625" customWidth="1"/>
    <col min="7" max="7" width="11.28515625" customWidth="1"/>
  </cols>
  <sheetData>
    <row r="1" spans="1:10" ht="26.25" x14ac:dyDescent="0.4">
      <c r="A1" s="5" t="s">
        <v>0</v>
      </c>
    </row>
    <row r="8" spans="1:10" ht="36" customHeight="1" x14ac:dyDescent="0.25">
      <c r="A8" s="1"/>
      <c r="B8" s="1" t="s">
        <v>1</v>
      </c>
      <c r="C8" s="1" t="s">
        <v>2</v>
      </c>
      <c r="D8" s="1" t="s">
        <v>3</v>
      </c>
    </row>
    <row r="9" spans="1:10" ht="18.75" x14ac:dyDescent="0.3">
      <c r="A9" s="2" t="s">
        <v>4</v>
      </c>
      <c r="B9" s="2">
        <v>89</v>
      </c>
      <c r="C9" s="2">
        <v>4</v>
      </c>
      <c r="D9" s="2">
        <v>50</v>
      </c>
      <c r="F9" s="13" t="s">
        <v>12</v>
      </c>
      <c r="G9" s="6" t="s">
        <v>13</v>
      </c>
    </row>
    <row r="10" spans="1:10" ht="22.5" customHeight="1" x14ac:dyDescent="0.3">
      <c r="A10" s="2" t="s">
        <v>5</v>
      </c>
      <c r="B10" s="2">
        <v>82</v>
      </c>
      <c r="C10" s="2">
        <v>9</v>
      </c>
      <c r="D10" s="2">
        <v>120</v>
      </c>
      <c r="F10" s="14"/>
      <c r="G10" s="7" t="s">
        <v>14</v>
      </c>
    </row>
    <row r="11" spans="1:10" ht="18.75" x14ac:dyDescent="0.3">
      <c r="F11" s="13" t="s">
        <v>15</v>
      </c>
      <c r="G11" s="6" t="s">
        <v>16</v>
      </c>
    </row>
    <row r="12" spans="1:10" ht="21.75" customHeight="1" x14ac:dyDescent="0.3">
      <c r="F12" s="14"/>
      <c r="G12" s="8" t="s">
        <v>17</v>
      </c>
    </row>
    <row r="13" spans="1:10" ht="18.75" x14ac:dyDescent="0.3">
      <c r="F13" s="13" t="s">
        <v>18</v>
      </c>
      <c r="G13" s="6" t="s">
        <v>29</v>
      </c>
    </row>
    <row r="14" spans="1:10" ht="21" x14ac:dyDescent="0.3">
      <c r="F14" s="14"/>
      <c r="G14" s="6" t="s">
        <v>30</v>
      </c>
    </row>
    <row r="15" spans="1:10" ht="18.75" x14ac:dyDescent="0.3">
      <c r="A15" t="s">
        <v>19</v>
      </c>
      <c r="F15" s="13" t="s">
        <v>31</v>
      </c>
      <c r="G15" s="6" t="s">
        <v>32</v>
      </c>
    </row>
    <row r="16" spans="1:10" ht="19.5" thickBot="1" x14ac:dyDescent="0.35">
      <c r="G16" s="6">
        <f>_xlfn.T.TEST(B9:D9,B10:D10,2,3)</f>
        <v>0.6101807936340522</v>
      </c>
      <c r="I16" s="26">
        <f>89-82/(SQRT((4^2)/50+(9^2)/120))</f>
        <v>6.7942280327979887</v>
      </c>
      <c r="J16" s="15"/>
    </row>
    <row r="17" spans="1:8" ht="21" x14ac:dyDescent="0.35">
      <c r="A17" s="12"/>
      <c r="B17" s="12" t="s">
        <v>4</v>
      </c>
      <c r="C17" s="12" t="s">
        <v>5</v>
      </c>
      <c r="F17" s="13" t="s">
        <v>33</v>
      </c>
      <c r="G17" s="6" t="s">
        <v>34</v>
      </c>
    </row>
    <row r="18" spans="1:8" ht="18.75" x14ac:dyDescent="0.3">
      <c r="A18" s="10" t="s">
        <v>1</v>
      </c>
      <c r="B18">
        <v>27</v>
      </c>
      <c r="C18">
        <v>64.5</v>
      </c>
      <c r="G18" s="6">
        <f>50-1</f>
        <v>49</v>
      </c>
    </row>
    <row r="19" spans="1:8" ht="18.75" x14ac:dyDescent="0.3">
      <c r="A19" s="10" t="s">
        <v>20</v>
      </c>
      <c r="B19">
        <v>1058</v>
      </c>
      <c r="C19">
        <v>6160.5</v>
      </c>
      <c r="F19" s="13" t="s">
        <v>35</v>
      </c>
      <c r="G19" s="6" t="s">
        <v>36</v>
      </c>
      <c r="H19">
        <f>_xlfn.T.DIST.2T(G16,49)</f>
        <v>0.54456172635475686</v>
      </c>
    </row>
    <row r="20" spans="1:8" x14ac:dyDescent="0.25">
      <c r="A20" s="10" t="s">
        <v>21</v>
      </c>
      <c r="B20">
        <v>2</v>
      </c>
      <c r="C20">
        <v>2</v>
      </c>
    </row>
    <row r="21" spans="1:8" ht="29.25" customHeight="1" x14ac:dyDescent="0.3">
      <c r="A21" s="10" t="s">
        <v>22</v>
      </c>
      <c r="B21">
        <v>0</v>
      </c>
      <c r="F21" s="13" t="s">
        <v>37</v>
      </c>
      <c r="G21" s="6" t="s">
        <v>38</v>
      </c>
    </row>
    <row r="22" spans="1:8" ht="21" x14ac:dyDescent="0.35">
      <c r="A22" s="10" t="s">
        <v>23</v>
      </c>
      <c r="B22">
        <v>1</v>
      </c>
      <c r="G22" s="24" t="s">
        <v>53</v>
      </c>
    </row>
    <row r="23" spans="1:8" x14ac:dyDescent="0.25">
      <c r="A23" s="10" t="s">
        <v>24</v>
      </c>
      <c r="B23">
        <v>-0.62419859265958122</v>
      </c>
    </row>
    <row r="24" spans="1:8" x14ac:dyDescent="0.25">
      <c r="A24" s="10" t="s">
        <v>25</v>
      </c>
      <c r="B24">
        <v>0.32237582131945175</v>
      </c>
    </row>
    <row r="25" spans="1:8" ht="30" x14ac:dyDescent="0.25">
      <c r="A25" s="10" t="s">
        <v>26</v>
      </c>
      <c r="B25">
        <v>6.3137515146750438</v>
      </c>
    </row>
    <row r="26" spans="1:8" x14ac:dyDescent="0.25">
      <c r="A26" s="10" t="s">
        <v>27</v>
      </c>
      <c r="B26">
        <v>0.6447516426389035</v>
      </c>
    </row>
    <row r="27" spans="1:8" ht="30.75" thickBot="1" x14ac:dyDescent="0.3">
      <c r="A27" s="11" t="s">
        <v>28</v>
      </c>
      <c r="B27" s="9">
        <v>12.706204736174707</v>
      </c>
      <c r="C27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42B1-42A7-442D-BAF8-22D086FF5C89}">
  <dimension ref="A1:J35"/>
  <sheetViews>
    <sheetView tabSelected="1" workbookViewId="0">
      <selection activeCell="C39" sqref="C39"/>
    </sheetView>
  </sheetViews>
  <sheetFormatPr defaultRowHeight="15" x14ac:dyDescent="0.25"/>
  <cols>
    <col min="1" max="2" width="15.85546875" customWidth="1"/>
    <col min="3" max="3" width="14.85546875" customWidth="1"/>
    <col min="4" max="4" width="10.42578125" customWidth="1"/>
    <col min="7" max="7" width="12" customWidth="1"/>
    <col min="8" max="8" width="13.140625" customWidth="1"/>
    <col min="9" max="9" width="14.7109375" bestFit="1" customWidth="1"/>
    <col min="11" max="11" width="17" customWidth="1"/>
  </cols>
  <sheetData>
    <row r="1" spans="1:10" ht="26.25" x14ac:dyDescent="0.4">
      <c r="A1" s="5" t="s">
        <v>0</v>
      </c>
    </row>
    <row r="8" spans="1:10" ht="36" customHeight="1" x14ac:dyDescent="0.25">
      <c r="A8" s="1" t="s">
        <v>6</v>
      </c>
      <c r="B8" s="1" t="s">
        <v>7</v>
      </c>
      <c r="C8" s="1" t="s">
        <v>8</v>
      </c>
      <c r="D8" s="1" t="s">
        <v>9</v>
      </c>
    </row>
    <row r="9" spans="1:10" ht="30" customHeight="1" x14ac:dyDescent="0.3">
      <c r="A9" s="3" t="s">
        <v>10</v>
      </c>
      <c r="B9" s="2">
        <v>220</v>
      </c>
      <c r="C9" s="2">
        <v>230</v>
      </c>
      <c r="D9" s="2">
        <v>550</v>
      </c>
      <c r="F9" s="13" t="s">
        <v>12</v>
      </c>
      <c r="G9" s="15" t="s">
        <v>39</v>
      </c>
    </row>
    <row r="10" spans="1:10" ht="30" customHeight="1" x14ac:dyDescent="0.3">
      <c r="A10" s="3" t="s">
        <v>11</v>
      </c>
      <c r="B10" s="2">
        <v>350</v>
      </c>
      <c r="C10" s="2">
        <v>640</v>
      </c>
      <c r="D10" s="2">
        <v>990</v>
      </c>
      <c r="F10" s="13" t="s">
        <v>15</v>
      </c>
      <c r="G10" s="15" t="s">
        <v>40</v>
      </c>
    </row>
    <row r="11" spans="1:10" ht="30" customHeight="1" x14ac:dyDescent="0.25">
      <c r="A11" s="4" t="s">
        <v>9</v>
      </c>
      <c r="B11" s="1">
        <v>680</v>
      </c>
      <c r="C11" s="1">
        <v>910</v>
      </c>
      <c r="D11" s="1">
        <v>1590</v>
      </c>
      <c r="G11" s="15" t="s">
        <v>41</v>
      </c>
    </row>
    <row r="12" spans="1:10" ht="18.75" x14ac:dyDescent="0.3">
      <c r="F12" s="13" t="s">
        <v>18</v>
      </c>
      <c r="G12" s="15" t="s">
        <v>42</v>
      </c>
    </row>
    <row r="13" spans="1:10" ht="18.75" x14ac:dyDescent="0.3">
      <c r="F13" s="13" t="s">
        <v>31</v>
      </c>
      <c r="G13" s="23" t="s">
        <v>43</v>
      </c>
    </row>
    <row r="14" spans="1:10" ht="30" x14ac:dyDescent="0.25">
      <c r="G14" s="16" t="s">
        <v>6</v>
      </c>
      <c r="H14" s="16" t="s">
        <v>7</v>
      </c>
      <c r="I14" s="16" t="s">
        <v>8</v>
      </c>
      <c r="J14" s="16" t="s">
        <v>9</v>
      </c>
    </row>
    <row r="15" spans="1:10" x14ac:dyDescent="0.25">
      <c r="G15" s="17" t="s">
        <v>10</v>
      </c>
      <c r="H15" s="17">
        <v>220</v>
      </c>
      <c r="I15" s="17">
        <v>230</v>
      </c>
      <c r="J15" s="17">
        <v>550</v>
      </c>
    </row>
    <row r="16" spans="1:10" ht="30" x14ac:dyDescent="0.25">
      <c r="G16" s="17" t="s">
        <v>11</v>
      </c>
      <c r="H16" s="17">
        <v>350</v>
      </c>
      <c r="I16" s="17">
        <v>640</v>
      </c>
      <c r="J16" s="17">
        <v>990</v>
      </c>
    </row>
    <row r="17" spans="6:10" x14ac:dyDescent="0.25">
      <c r="G17" s="16" t="s">
        <v>9</v>
      </c>
      <c r="H17" s="16">
        <v>680</v>
      </c>
      <c r="I17" s="16">
        <v>910</v>
      </c>
      <c r="J17" s="16">
        <v>1590</v>
      </c>
    </row>
    <row r="18" spans="6:10" ht="18.75" x14ac:dyDescent="0.3">
      <c r="F18" s="13" t="s">
        <v>33</v>
      </c>
      <c r="G18" s="23" t="s">
        <v>44</v>
      </c>
    </row>
    <row r="19" spans="6:10" ht="30" x14ac:dyDescent="0.25">
      <c r="G19" s="16" t="s">
        <v>6</v>
      </c>
      <c r="H19" s="16" t="s">
        <v>7</v>
      </c>
      <c r="I19" s="16" t="s">
        <v>8</v>
      </c>
      <c r="J19" s="18"/>
    </row>
    <row r="20" spans="6:10" x14ac:dyDescent="0.25">
      <c r="G20" s="17" t="s">
        <v>10</v>
      </c>
      <c r="H20" s="19">
        <f>J15*H17/J17</f>
        <v>235.22012578616352</v>
      </c>
      <c r="I20" s="19">
        <f>J15*I17/J17</f>
        <v>314.77987421383648</v>
      </c>
    </row>
    <row r="21" spans="6:10" ht="30" x14ac:dyDescent="0.25">
      <c r="G21" s="17" t="s">
        <v>11</v>
      </c>
      <c r="H21" s="19">
        <f>J16*H17/J17</f>
        <v>423.39622641509436</v>
      </c>
      <c r="I21" s="19">
        <f>J16*I17/J17</f>
        <v>566.60377358490564</v>
      </c>
    </row>
    <row r="23" spans="6:10" ht="18.75" x14ac:dyDescent="0.3">
      <c r="F23" s="13" t="s">
        <v>35</v>
      </c>
      <c r="G23" s="14" t="s">
        <v>45</v>
      </c>
    </row>
    <row r="25" spans="6:10" ht="30" x14ac:dyDescent="0.25">
      <c r="G25" s="16" t="s">
        <v>6</v>
      </c>
      <c r="H25" s="16" t="s">
        <v>7</v>
      </c>
      <c r="I25" s="16" t="s">
        <v>8</v>
      </c>
      <c r="J25" s="16" t="s">
        <v>9</v>
      </c>
    </row>
    <row r="26" spans="6:10" x14ac:dyDescent="0.25">
      <c r="G26" s="17" t="s">
        <v>10</v>
      </c>
      <c r="H26" s="21">
        <f>(H15-H20)^2 /H20</f>
        <v>0.98483166851646309</v>
      </c>
      <c r="I26" s="21">
        <f>(I15-I20)^2/I20</f>
        <v>22.833820267782531</v>
      </c>
      <c r="J26" s="21">
        <f>SUM(H26:I26)</f>
        <v>23.818651936298995</v>
      </c>
    </row>
    <row r="27" spans="6:10" ht="30" x14ac:dyDescent="0.25">
      <c r="G27" s="17" t="s">
        <v>11</v>
      </c>
      <c r="H27" s="21">
        <f>(H16-H21)^2 /H21</f>
        <v>12.723320889247644</v>
      </c>
      <c r="I27" s="21">
        <f>(I16-I21)^2/I21</f>
        <v>9.5075364886685705</v>
      </c>
      <c r="J27" s="21">
        <f>SUM(H27:I27)</f>
        <v>22.230857377916216</v>
      </c>
    </row>
    <row r="28" spans="6:10" ht="15.75" x14ac:dyDescent="0.25">
      <c r="G28" s="17" t="s">
        <v>9</v>
      </c>
      <c r="H28" s="21">
        <f>SUM(H26:H27)</f>
        <v>13.708152557764107</v>
      </c>
      <c r="I28" s="21">
        <f>SUM(I26:I27)</f>
        <v>32.341356756451106</v>
      </c>
      <c r="J28" s="22">
        <f>SUM(H26:I27)</f>
        <v>46.049509314215207</v>
      </c>
    </row>
    <row r="30" spans="6:10" ht="30" x14ac:dyDescent="0.45">
      <c r="F30" s="13" t="s">
        <v>37</v>
      </c>
      <c r="G30" s="20" t="s">
        <v>46</v>
      </c>
      <c r="H30" s="25">
        <f>(2-1)*(2-1)</f>
        <v>1</v>
      </c>
      <c r="I30" t="s">
        <v>47</v>
      </c>
    </row>
    <row r="31" spans="6:10" x14ac:dyDescent="0.25">
      <c r="G31" s="14"/>
    </row>
    <row r="32" spans="6:10" ht="30" x14ac:dyDescent="0.3">
      <c r="F32" s="13" t="s">
        <v>48</v>
      </c>
      <c r="G32" s="20" t="s">
        <v>49</v>
      </c>
      <c r="H32">
        <f>_xlfn.CHISQ.DIST.RT(J28,H30)</f>
        <v>1.1530202159547562E-11</v>
      </c>
    </row>
    <row r="34" spans="6:7" ht="18.75" x14ac:dyDescent="0.3">
      <c r="F34" s="13" t="s">
        <v>50</v>
      </c>
      <c r="G34" t="s">
        <v>51</v>
      </c>
    </row>
    <row r="35" spans="6:7" ht="18.75" x14ac:dyDescent="0.3">
      <c r="G35" s="13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Qn.1</vt:lpstr>
      <vt:lpstr>Qn.2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Heena Prajapati</cp:lastModifiedBy>
  <dcterms:created xsi:type="dcterms:W3CDTF">2015-06-05T18:17:20Z</dcterms:created>
  <dcterms:modified xsi:type="dcterms:W3CDTF">2025-06-01T17:57:03Z</dcterms:modified>
</cp:coreProperties>
</file>