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file" sheetId="1" r:id="rId4"/>
  </sheets>
  <definedNames/>
  <calcPr/>
</workbook>
</file>

<file path=xl/sharedStrings.xml><?xml version="1.0" encoding="utf-8"?>
<sst xmlns="http://schemas.openxmlformats.org/spreadsheetml/2006/main" count="238" uniqueCount="99">
  <si>
    <t>model</t>
  </si>
  <si>
    <t>image_urls</t>
  </si>
  <si>
    <t>img_url</t>
  </si>
  <si>
    <t>model_url</t>
  </si>
  <si>
    <t>shops</t>
  </si>
  <si>
    <t>start_price</t>
  </si>
  <si>
    <t>end_price</t>
  </si>
  <si>
    <t>Samsung UE-43BU8002</t>
  </si>
  <si>
    <t>https://s.ek.ua/jpg/2201740.jpg</t>
  </si>
  <si>
    <t>https://ek.ua/ua/ua/SAMSUNG-UE-43BU8002.htm</t>
  </si>
  <si>
    <r>
      <rPr/>
      <t>PermyCo,Hi-tech.com.ua,TEHNOS.UA,Eldom.com.ua,Stylus.ua,Магазин Samsung,</t>
    </r>
    <r>
      <rPr>
        <color rgb="FF1155CC"/>
        <u/>
      </rPr>
      <t>Tviy-Dim.com</t>
    </r>
  </si>
  <si>
    <t>відфільтрувати пропозиції
ціна яких більша за середню.</t>
  </si>
  <si>
    <r>
      <rPr/>
      <t>PermyCo,Hi-tech.com.ua,TEHNOS.UA,Eldom.com.ua,Stylus.ua,Магазин Samsung,</t>
    </r>
    <r>
      <rPr>
        <color rgb="FF1155CC"/>
        <u/>
      </rPr>
      <t>Tviy-Dim.com</t>
    </r>
  </si>
  <si>
    <t>LG OLED55C2</t>
  </si>
  <si>
    <t>https://s.ek.ua/jpg/2217460.jpg</t>
  </si>
  <si>
    <t>https://ek.ua/ua/ua/LG-OLED55C2.htm</t>
  </si>
  <si>
    <t>Sokol.ua,PermyCo,Hi-tech.com.ua,TEHNOS.UA,Tehno-mart.com.ua,Stylus.ua,Lg-ua.com</t>
  </si>
  <si>
    <t>Xiaomi Mi TV P1 32</t>
  </si>
  <si>
    <t>https://s.ek.ua/jpg/2077498.jpg</t>
  </si>
  <si>
    <t>https://ek.ua/ua/ua/XIAOMI-MI-TV-P1-32.htm</t>
  </si>
  <si>
    <t>АЛЛО,Stylus.ua,Denika.ua,Цифра,Smartmag.biz.ua,Tomdom.prom.ua,Zhuk.ua</t>
  </si>
  <si>
    <t>Samsung QE-55Q70A</t>
  </si>
  <si>
    <t>https://s.ek.ua/jpg/1993257.jpg</t>
  </si>
  <si>
    <t>https://ek.ua/ua/ua/SAMSUNG-QE-55Q70A.htm</t>
  </si>
  <si>
    <t>Sokol.ua,PermyCo,Hi-tech.com.ua,Moyo.ua,Denika.ua,Repka.ua,Neolex.com.ua</t>
  </si>
  <si>
    <t>LG 32LQ6300</t>
  </si>
  <si>
    <t>https://s.ek.ua/jpg/2195284.jpg</t>
  </si>
  <si>
    <t>https://ek.ua/ua/ua/LG-32LQ6300.htm</t>
  </si>
  <si>
    <t>Sokol.ua,PermyCo,АЛЛО,Hi-tech.com.ua,TEHNOS.UA,Tehno-mart.com.ua,Stylus.ua</t>
  </si>
  <si>
    <t>Sony XR-55X90J</t>
  </si>
  <si>
    <t>https://s.ek.ua/jpg/2023067.jpg</t>
  </si>
  <si>
    <t>https://ek.ua/ua/ua/SONY-XR-55X90J.htm</t>
  </si>
  <si>
    <t>Sokol.ua,PermyCo,Hi-tech.com.ua,Moyo.ua,Megadom.biz,Denika.ua,Repka.ua</t>
  </si>
  <si>
    <t>Xiaomi Mi TV Q1E 55</t>
  </si>
  <si>
    <t>https://s.ek.ua/jpg/2185033.jpg</t>
  </si>
  <si>
    <t>https://ek.ua/ua/ua/XIAOMI-MI-TV-Q1E-55.htm</t>
  </si>
  <si>
    <t>АЛЛО,Ctrs.com.ua,TEHNOS.UA,Eldom.com.ua,Stylus.ua,COMFY.ua,Denika.ua</t>
  </si>
  <si>
    <t>Samsung QE-50Q80B</t>
  </si>
  <si>
    <t>https://s.ek.ua/jpg/2211177.jpg</t>
  </si>
  <si>
    <t>https://ek.ua/ua/ua/SAMSUNG-QE-50Q80B.htm</t>
  </si>
  <si>
    <t>PermyCo,АЛЛО,Hi-tech.com.ua,TEHNOS.UA,Tehno-mart.com.ua,Stylus.ua,Магазин Samsung</t>
  </si>
  <si>
    <t>LG 55UP7500</t>
  </si>
  <si>
    <t>https://s.ek.ua/jpg/2007315.jpg</t>
  </si>
  <si>
    <t>https://ek.ua/ua/ua/LG-55UP7500.htm</t>
  </si>
  <si>
    <t>Sokol.ua,Hi-tech.com.ua,Moyo.ua,Bt-hit.com.ua,Oleole.com.ua,Smartmag.biz.ua,Repka.ua</t>
  </si>
  <si>
    <t>TCL 55C825</t>
  </si>
  <si>
    <t>https://s.ek.ua/jpg/2036344.jpg</t>
  </si>
  <si>
    <t>https://ek.ua/ua/ua/TCL-55C825.htm</t>
  </si>
  <si>
    <t>Sokol.ua,АЛЛО,Ctrs.com.ua,TEHNOS.UA,Tehno-mart.com.ua,Eldom.com.ua,Stylus.ua</t>
  </si>
  <si>
    <t>Samsung QE-43Q60B</t>
  </si>
  <si>
    <t>https://s.ek.ua/jpg/2222058.jpg</t>
  </si>
  <si>
    <t>https://ek.ua/ua/ua/SAMSUNG-QE-43Q60B.htm</t>
  </si>
  <si>
    <t>Sokol.ua,PermyCo,Hi-tech.com.ua,Ctrs.com.ua,TEHNOS.UA,Tehno-mart.com.ua,Stylus.ua</t>
  </si>
  <si>
    <t>Philips 55PUS8807</t>
  </si>
  <si>
    <t>https://s.ek.ua/jpg/2258293.jpg</t>
  </si>
  <si>
    <t>https://ek.ua/ua/ua/PHILIPS-55PUS8807.htm</t>
  </si>
  <si>
    <t>PermyCo,Hi-tech.com.ua,Bt-hit.com.ua,Oleole.com.ua,Tomdom.prom.ua,Neolex.com.ua,Zhuk.ua</t>
  </si>
  <si>
    <t>Philips 50PUS8507</t>
  </si>
  <si>
    <t>https://s.ek.ua/jpg/2222675.jpg</t>
  </si>
  <si>
    <t>https://ek.ua/ua/ua/PHILIPS-50PUS8507.htm</t>
  </si>
  <si>
    <t>PermyCo,АЛЛО,Hi-tech.com.ua,Ctrs.com.ua,TEHNOS.UA,Tehno-mart.com.ua,Eldom.com.ua</t>
  </si>
  <si>
    <t>LG 43UQ7500</t>
  </si>
  <si>
    <t>https://s.ek.ua/jpg/2216013.jpg</t>
  </si>
  <si>
    <t>https://ek.ua/ua/ua/LG-43UQ7500.htm</t>
  </si>
  <si>
    <t>Sokol.ua,PermyCo,АЛЛО,Hi-tech.com.ua,TEHNOS.UA,Tehno-mart.com.ua,Eldom.com.ua</t>
  </si>
  <si>
    <t>Samsung QE-55Q70B</t>
  </si>
  <si>
    <t>https://s.ek.ua/jpg/2201737.jpg</t>
  </si>
  <si>
    <t>https://ek.ua/ua/ua/SAMSUNG-QE-55Q70B.htm</t>
  </si>
  <si>
    <t>Philips 55OLED807</t>
  </si>
  <si>
    <t>https://s.ek.ua/jpg/2270100.jpg</t>
  </si>
  <si>
    <t>https://ek.ua/ua/ua/PHILIPS-55OLED807.htm</t>
  </si>
  <si>
    <t>PermyCo,Hi-tech.com.ua,Ctrs.com.ua,Tehno-mart.com.ua,Stylus.ua,Pro100market.com.ua,COMFY.ua</t>
  </si>
  <si>
    <t>Samsung QE-55QN85B</t>
  </si>
  <si>
    <t>https://s.ek.ua/jpg/2195777.jpg</t>
  </si>
  <si>
    <t>https://ek.ua/ua/ua/SAMSUNG-QE-55QN85B.htm</t>
  </si>
  <si>
    <t>Sony XR-65X90K</t>
  </si>
  <si>
    <t>https://s.ek.ua/jpg/2220493.jpg</t>
  </si>
  <si>
    <t>https://ek.ua/ua/ua/SONY-XR-65X90K.htm</t>
  </si>
  <si>
    <t>Sokol.ua,PermyCo,Hi-tech.com.ua,TEHNOS.UA,Stylus.ua,Moyo.ua,COMFY.ua</t>
  </si>
  <si>
    <t>LG 32LM6370</t>
  </si>
  <si>
    <t>https://s.ek.ua/jpg/2006326.jpg</t>
  </si>
  <si>
    <t>https://ek.ua/ua/ua/LG-32LM6370.htm</t>
  </si>
  <si>
    <t>Sokol.ua,Hi-tech.com.ua,Tehno-mart.com.ua,Stylus.ua,Lg-ua.com,Palladium.ua,Moyo.ua</t>
  </si>
  <si>
    <t>Hisense 55U7HQ</t>
  </si>
  <si>
    <t>https://s.ek.ua/jpg/2279735.jpg</t>
  </si>
  <si>
    <t>https://ek.ua/ua/ua/HISENSE-55U7HQ.htm</t>
  </si>
  <si>
    <t>COMFY.ua,Tv-mir.com.ua,Smartmag.biz.ua,click24.biz,Click24.in.ua,Ok24.in.ua</t>
  </si>
  <si>
    <t>LG 50QNED82 2022</t>
  </si>
  <si>
    <t>https://s.ek.ua/jpg/2246610.jpg</t>
  </si>
  <si>
    <t>https://ek.ua/ua/ua/LG-50QNED82-2022.htm</t>
  </si>
  <si>
    <t>Hi-tech.com.ua,Tomdom.prom.ua,Neolex.com.ua,I-sklad.com.ua,click24.biz,Techno-aks.com,Strongmart.com.ua</t>
  </si>
  <si>
    <t>Ergo 32GFS6500</t>
  </si>
  <si>
    <t>https://s.ek.ua/jpg/2352464.jpg</t>
  </si>
  <si>
    <t>https://ek.ua/ua/ua/ERGO-32GFS6500.htm</t>
  </si>
  <si>
    <t>Ctrs.com.ua,Tehno-mart.com.ua,Stylus.ua,Pro100market.com.ua,COMFY.ua,Tviy-Dim.com,Denika.ua</t>
  </si>
  <si>
    <t>Liberton 32TP1HDTA1</t>
  </si>
  <si>
    <t>https://s.ek.ua/jpg/1947634.jpg</t>
  </si>
  <si>
    <t>https://ek.ua/ua/ua/LIBERTON-32TP1HDTA1.htm</t>
  </si>
  <si>
    <t>Eldom.com.ua,COMFY.ua,Denika.ua,Zhuk.ua,Tehnopostavka.com.ua,COMFY.ua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</si>
</sst>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outputfile!$A$1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outputfile!$G$2</c:f>
            </c:strRef>
          </c:xVal>
          <c:yVal>
            <c:numRef>
              <c:f>outputfile!$H$2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outputfile!$A$2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outputfile!$G$3</c:f>
            </c:strRef>
          </c:xVal>
          <c:yVal>
            <c:numRef>
              <c:f>outputfile!$H$3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outputfile!$A$3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outputfile!$G$4</c:f>
            </c:strRef>
          </c:xVal>
          <c:yVal>
            <c:numRef>
              <c:f>outputfile!$H$4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outputfile!$A$4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outputfile!$G$5</c:f>
            </c:strRef>
          </c:xVal>
          <c:yVal>
            <c:numRef>
              <c:f>outputfile!$H$5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outputfile!$A$5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outputfile!$G$6</c:f>
            </c:strRef>
          </c:xVal>
          <c:yVal>
            <c:numRef>
              <c:f>outputfile!$H$6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outputfile!$A$6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outputfile!$G$7</c:f>
            </c:strRef>
          </c:xVal>
          <c:yVal>
            <c:numRef>
              <c:f>outputfile!$H$7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outputfile!$A$7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outputfile!$G$8</c:f>
            </c:strRef>
          </c:xVal>
          <c:yVal>
            <c:numRef>
              <c:f>outputfile!$H$8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outputfile!$A$8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outputfile!$G$9</c:f>
            </c:strRef>
          </c:xVal>
          <c:yVal>
            <c:numRef>
              <c:f>outputfile!$H$9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outputfile!$A$9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outputfile!$G$10</c:f>
            </c:strRef>
          </c:xVal>
          <c:yVal>
            <c:numRef>
              <c:f>outputfile!$H$10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outputfile!$A$10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outputfile!$G$11</c:f>
            </c:strRef>
          </c:xVal>
          <c:yVal>
            <c:numRef>
              <c:f>outputfile!$H$11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outputfile!$A$11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outputfile!$G$12</c:f>
            </c:strRef>
          </c:xVal>
          <c:yVal>
            <c:numRef>
              <c:f>outputfile!$H$12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outputfile!$A$12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outputfile!$G$13</c:f>
            </c:strRef>
          </c:xVal>
          <c:yVal>
            <c:numRef>
              <c:f>outputfile!$H$13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outputfile!$A$13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outputfile!$G$14</c:f>
            </c:strRef>
          </c:xVal>
          <c:yVal>
            <c:numRef>
              <c:f>outputfile!$H$14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outputfile!$A$14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outputfile!$G$15</c:f>
            </c:strRef>
          </c:xVal>
          <c:yVal>
            <c:numRef>
              <c:f>outputfile!$H$15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outputfile!$A$15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outputfile!$G$16</c:f>
            </c:strRef>
          </c:xVal>
          <c:yVal>
            <c:numRef>
              <c:f>outputfile!$H$16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outputfile!$A$16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outputfile!$G$17</c:f>
            </c:strRef>
          </c:xVal>
          <c:yVal>
            <c:numRef>
              <c:f>outputfile!$H$17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outputfile!$A$17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outputfile!$G$18</c:f>
            </c:strRef>
          </c:xVal>
          <c:yVal>
            <c:numRef>
              <c:f>outputfile!$H$18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outputfile!$A$18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outputfile!$G$19</c:f>
            </c:strRef>
          </c:xVal>
          <c:yVal>
            <c:numRef>
              <c:f>outputfile!$H$19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outputfile!$A$19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outputfile!$G$20</c:f>
            </c:strRef>
          </c:xVal>
          <c:yVal>
            <c:numRef>
              <c:f>outputfile!$H$20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outputfile!$A$20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outputfile!$G$21</c:f>
            </c:strRef>
          </c:xVal>
          <c:yVal>
            <c:numRef>
              <c:f>outputfile!$H$21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outputfile!$A$21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outputfile!$G$22</c:f>
            </c:strRef>
          </c:xVal>
          <c:yVal>
            <c:numRef>
              <c:f>outputfile!$H$22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outputfile!$A$22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outputfile!$G$23</c:f>
            </c:strRef>
          </c:xVal>
          <c:yVal>
            <c:numRef>
              <c:f>outputfile!$H$23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outputfile!$A$23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outputfile!$G$24</c:f>
            </c:strRef>
          </c:xVal>
          <c:yVal>
            <c:numRef>
              <c:f>outputfile!$H$24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outputfile!$A$24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outputfile!$G$25</c:f>
            </c:strRef>
          </c:xVal>
          <c:yVal>
            <c:numRef>
              <c:f>outputfile!$H$25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outputfile!$A$25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outputfile!$G$26</c:f>
            </c:strRef>
          </c:xVal>
          <c:yVal>
            <c:numRef>
              <c:f>outputfile!$H$26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outputfile!$A$26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outputfile!$G$27</c:f>
            </c:strRef>
          </c:xVal>
          <c:yVal>
            <c:numRef>
              <c:f>outputfile!$H$27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outputfile!$A$27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outputfile!$G$28</c:f>
            </c:strRef>
          </c:xVal>
          <c:yVal>
            <c:numRef>
              <c:f>outputfile!$H$28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outputfile!$A$28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outputfile!$G$29</c:f>
            </c:strRef>
          </c:xVal>
          <c:yVal>
            <c:numRef>
              <c:f>outputfile!$H$29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outputfile!$A$29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outputfile!$G$30</c:f>
            </c:strRef>
          </c:xVal>
          <c:yVal>
            <c:numRef>
              <c:f>outputfile!$H$30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outputfile!$A$30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outputfile!$G$31</c:f>
            </c:strRef>
          </c:xVal>
          <c:yVal>
            <c:numRef>
              <c:f>outputfile!$H$31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outputfile!$A$31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outputfile!$G$32</c:f>
            </c:strRef>
          </c:xVal>
          <c:yVal>
            <c:numRef>
              <c:f>outputfile!$H$32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outputfile!$A$32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outputfile!$G$33</c:f>
            </c:strRef>
          </c:xVal>
          <c:yVal>
            <c:numRef>
              <c:f>outputfile!$H$33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outputfile!$A$33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outputfile!$G$34</c:f>
            </c:strRef>
          </c:xVal>
          <c:yVal>
            <c:numRef>
              <c:f>outputfile!$H$34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outputfile!$A$34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outputfile!$G$35</c:f>
            </c:strRef>
          </c:xVal>
          <c:yVal>
            <c:numRef>
              <c:f>outputfile!$H$35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outputfile!$A$35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outputfile!$G$36</c:f>
            </c:strRef>
          </c:xVal>
          <c:yVal>
            <c:numRef>
              <c:f>outputfile!$H$36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outputfile!$A$36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outputfile!$G$37</c:f>
            </c:strRef>
          </c:xVal>
          <c:yVal>
            <c:numRef>
              <c:f>outputfile!$H$37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outputfile!$A$37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outputfile!$G$38</c:f>
            </c:strRef>
          </c:xVal>
          <c:yVal>
            <c:numRef>
              <c:f>outputfile!$H$38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outputfile!$A$38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outputfile!$G$39</c:f>
            </c:strRef>
          </c:xVal>
          <c:yVal>
            <c:numRef>
              <c:f>outputfile!$H$39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outputfile!$A$39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outputfile!$G$40</c:f>
            </c:strRef>
          </c:xVal>
          <c:yVal>
            <c:numRef>
              <c:f>outputfile!$H$40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outputfile!$A$40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outputfile!$G$41</c:f>
            </c:strRef>
          </c:xVal>
          <c:yVal>
            <c:numRef>
              <c:f>outputfile!$H$41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outputfile!$A$41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outputfile!$G$42</c:f>
            </c:strRef>
          </c:xVal>
          <c:yVal>
            <c:numRef>
              <c:f>outputfile!$H$42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outputfile!$A$42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outputfile!$G$43</c:f>
            </c:strRef>
          </c:xVal>
          <c:yVal>
            <c:numRef>
              <c:f>outputfile!$H$43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outputfile!$A$43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outputfile!$G$44</c:f>
            </c:strRef>
          </c:xVal>
          <c:yVal>
            <c:numRef>
              <c:f>outputfile!$H$44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outputfile!$A$44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outputfile!$G$45</c:f>
            </c:strRef>
          </c:xVal>
          <c:yVal>
            <c:numRef>
              <c:f>outputfile!$H$45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outputfile!$A$45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outputfile!$G$46</c:f>
            </c:strRef>
          </c:xVal>
          <c:yVal>
            <c:numRef>
              <c:f>outputfile!$H$46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outputfile!$A$46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outputfile!$G$47</c:f>
            </c:strRef>
          </c:xVal>
          <c:yVal>
            <c:numRef>
              <c:f>outputfile!$H$47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72258223"/>
        <c:axId val="1016127712"/>
      </c:bubbleChart>
      <c:valAx>
        <c:axId val="3722582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127712"/>
      </c:valAx>
      <c:valAx>
        <c:axId val="1016127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258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723900</xdr:colOff>
      <xdr:row>3</xdr:row>
      <xdr:rowOff>180975</xdr:rowOff>
    </xdr:from>
    <xdr:ext cx="8467725" cy="5238750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.ek.ua/jpg/2185033.jpg" TargetMode="External"/><Relationship Id="rId42" Type="http://schemas.openxmlformats.org/officeDocument/2006/relationships/hyperlink" Target="https://s.ek.ua/jpg/2185033.jpg" TargetMode="External"/><Relationship Id="rId41" Type="http://schemas.openxmlformats.org/officeDocument/2006/relationships/hyperlink" Target="https://ek.ua/ua/ua/XIAOMI-MI-TV-Q1E-55.htm" TargetMode="External"/><Relationship Id="rId44" Type="http://schemas.openxmlformats.org/officeDocument/2006/relationships/hyperlink" Target="https://ek.ua/ua/ua/XIAOMI-MI-TV-Q1E-55.htm" TargetMode="External"/><Relationship Id="rId43" Type="http://schemas.openxmlformats.org/officeDocument/2006/relationships/hyperlink" Target="https://s.ek.ua/jpg/2185033.jpg" TargetMode="External"/><Relationship Id="rId46" Type="http://schemas.openxmlformats.org/officeDocument/2006/relationships/hyperlink" Target="https://s.ek.ua/jpg/2211177.jpg" TargetMode="External"/><Relationship Id="rId45" Type="http://schemas.openxmlformats.org/officeDocument/2006/relationships/hyperlink" Target="https://s.ek.ua/jpg/2211177.jpg" TargetMode="External"/><Relationship Id="rId107" Type="http://schemas.openxmlformats.org/officeDocument/2006/relationships/hyperlink" Target="https://ek.ua/ua/ua/SONY-XR-65X90K.htm" TargetMode="External"/><Relationship Id="rId106" Type="http://schemas.openxmlformats.org/officeDocument/2006/relationships/hyperlink" Target="https://s.ek.ua/jpg/2220493.jpg" TargetMode="External"/><Relationship Id="rId105" Type="http://schemas.openxmlformats.org/officeDocument/2006/relationships/hyperlink" Target="https://s.ek.ua/jpg/2220493.jpg" TargetMode="External"/><Relationship Id="rId104" Type="http://schemas.openxmlformats.org/officeDocument/2006/relationships/hyperlink" Target="https://ek.ua/ua/ua/SAMSUNG-QE-55QN85B.htm" TargetMode="External"/><Relationship Id="rId109" Type="http://schemas.openxmlformats.org/officeDocument/2006/relationships/hyperlink" Target="https://s.ek.ua/jpg/2220493.jpg" TargetMode="External"/><Relationship Id="rId108" Type="http://schemas.openxmlformats.org/officeDocument/2006/relationships/hyperlink" Target="https://s.ek.ua/jpg/2220493.jpg" TargetMode="External"/><Relationship Id="rId48" Type="http://schemas.openxmlformats.org/officeDocument/2006/relationships/hyperlink" Target="https://s.ek.ua/jpg/2211177.jpg" TargetMode="External"/><Relationship Id="rId47" Type="http://schemas.openxmlformats.org/officeDocument/2006/relationships/hyperlink" Target="https://ek.ua/ua/ua/SAMSUNG-QE-50Q80B.htm" TargetMode="External"/><Relationship Id="rId49" Type="http://schemas.openxmlformats.org/officeDocument/2006/relationships/hyperlink" Target="https://s.ek.ua/jpg/2211177.jpg" TargetMode="External"/><Relationship Id="rId103" Type="http://schemas.openxmlformats.org/officeDocument/2006/relationships/hyperlink" Target="https://s.ek.ua/jpg/2195777.jpg" TargetMode="External"/><Relationship Id="rId102" Type="http://schemas.openxmlformats.org/officeDocument/2006/relationships/hyperlink" Target="https://s.ek.ua/jpg/2195777.jpg" TargetMode="External"/><Relationship Id="rId101" Type="http://schemas.openxmlformats.org/officeDocument/2006/relationships/hyperlink" Target="https://ek.ua/ua/ua/SAMSUNG-QE-55QN85B.htm" TargetMode="External"/><Relationship Id="rId100" Type="http://schemas.openxmlformats.org/officeDocument/2006/relationships/hyperlink" Target="https://s.ek.ua/jpg/2195777.jpg" TargetMode="External"/><Relationship Id="rId31" Type="http://schemas.openxmlformats.org/officeDocument/2006/relationships/hyperlink" Target="https://s.ek.ua/jpg/2195284.jpg" TargetMode="External"/><Relationship Id="rId30" Type="http://schemas.openxmlformats.org/officeDocument/2006/relationships/hyperlink" Target="https://s.ek.ua/jpg/2195284.jpg" TargetMode="External"/><Relationship Id="rId33" Type="http://schemas.openxmlformats.org/officeDocument/2006/relationships/hyperlink" Target="https://s.ek.ua/jpg/2023067.jpg" TargetMode="External"/><Relationship Id="rId32" Type="http://schemas.openxmlformats.org/officeDocument/2006/relationships/hyperlink" Target="https://ek.ua/ua/ua/LG-32LQ6300.htm" TargetMode="External"/><Relationship Id="rId35" Type="http://schemas.openxmlformats.org/officeDocument/2006/relationships/hyperlink" Target="https://ek.ua/ua/ua/SONY-XR-55X90J.htm" TargetMode="External"/><Relationship Id="rId34" Type="http://schemas.openxmlformats.org/officeDocument/2006/relationships/hyperlink" Target="https://s.ek.ua/jpg/2023067.jpg" TargetMode="External"/><Relationship Id="rId37" Type="http://schemas.openxmlformats.org/officeDocument/2006/relationships/hyperlink" Target="https://s.ek.ua/jpg/2023067.jpg" TargetMode="External"/><Relationship Id="rId36" Type="http://schemas.openxmlformats.org/officeDocument/2006/relationships/hyperlink" Target="https://s.ek.ua/jpg/2023067.jpg" TargetMode="External"/><Relationship Id="rId39" Type="http://schemas.openxmlformats.org/officeDocument/2006/relationships/hyperlink" Target="https://s.ek.ua/jpg/2185033.jpg" TargetMode="External"/><Relationship Id="rId38" Type="http://schemas.openxmlformats.org/officeDocument/2006/relationships/hyperlink" Target="https://ek.ua/ua/ua/SONY-XR-55X90J.htm" TargetMode="External"/><Relationship Id="rId20" Type="http://schemas.openxmlformats.org/officeDocument/2006/relationships/hyperlink" Target="https://ek.ua/ua/ua/XIAOMI-MI-TV-P1-32.htm" TargetMode="External"/><Relationship Id="rId22" Type="http://schemas.openxmlformats.org/officeDocument/2006/relationships/hyperlink" Target="https://s.ek.ua/jpg/1993257.jpg" TargetMode="External"/><Relationship Id="rId21" Type="http://schemas.openxmlformats.org/officeDocument/2006/relationships/hyperlink" Target="https://s.ek.ua/jpg/1993257.jpg" TargetMode="External"/><Relationship Id="rId24" Type="http://schemas.openxmlformats.org/officeDocument/2006/relationships/hyperlink" Target="https://s.ek.ua/jpg/1993257.jpg" TargetMode="External"/><Relationship Id="rId23" Type="http://schemas.openxmlformats.org/officeDocument/2006/relationships/hyperlink" Target="https://ek.ua/ua/ua/SAMSUNG-QE-55Q70A.htm" TargetMode="External"/><Relationship Id="rId129" Type="http://schemas.openxmlformats.org/officeDocument/2006/relationships/hyperlink" Target="https://s.ek.ua/jpg/2352464.jpg" TargetMode="External"/><Relationship Id="rId128" Type="http://schemas.openxmlformats.org/officeDocument/2006/relationships/hyperlink" Target="https://ek.ua/ua/ua/LG-50QNED82-2022.htm" TargetMode="External"/><Relationship Id="rId127" Type="http://schemas.openxmlformats.org/officeDocument/2006/relationships/hyperlink" Target="https://s.ek.ua/jpg/2246610.jpg" TargetMode="External"/><Relationship Id="rId126" Type="http://schemas.openxmlformats.org/officeDocument/2006/relationships/hyperlink" Target="https://s.ek.ua/jpg/2246610.jpg" TargetMode="External"/><Relationship Id="rId26" Type="http://schemas.openxmlformats.org/officeDocument/2006/relationships/hyperlink" Target="https://ek.ua/ua/ua/SAMSUNG-QE-55Q70A.htm" TargetMode="External"/><Relationship Id="rId121" Type="http://schemas.openxmlformats.org/officeDocument/2006/relationships/hyperlink" Target="https://s.ek.ua/jpg/2279735.jpg" TargetMode="External"/><Relationship Id="rId25" Type="http://schemas.openxmlformats.org/officeDocument/2006/relationships/hyperlink" Target="https://s.ek.ua/jpg/1993257.jpg" TargetMode="External"/><Relationship Id="rId120" Type="http://schemas.openxmlformats.org/officeDocument/2006/relationships/hyperlink" Target="https://s.ek.ua/jpg/2279735.jpg" TargetMode="External"/><Relationship Id="rId28" Type="http://schemas.openxmlformats.org/officeDocument/2006/relationships/hyperlink" Target="https://s.ek.ua/jpg/2195284.jpg" TargetMode="External"/><Relationship Id="rId27" Type="http://schemas.openxmlformats.org/officeDocument/2006/relationships/hyperlink" Target="https://s.ek.ua/jpg/2195284.jpg" TargetMode="External"/><Relationship Id="rId125" Type="http://schemas.openxmlformats.org/officeDocument/2006/relationships/hyperlink" Target="https://ek.ua/ua/ua/LG-50QNED82-2022.htm" TargetMode="External"/><Relationship Id="rId29" Type="http://schemas.openxmlformats.org/officeDocument/2006/relationships/hyperlink" Target="https://ek.ua/ua/ua/LG-32LQ6300.htm" TargetMode="External"/><Relationship Id="rId124" Type="http://schemas.openxmlformats.org/officeDocument/2006/relationships/hyperlink" Target="https://s.ek.ua/jpg/2246610.jpg" TargetMode="External"/><Relationship Id="rId123" Type="http://schemas.openxmlformats.org/officeDocument/2006/relationships/hyperlink" Target="https://s.ek.ua/jpg/2246610.jpg" TargetMode="External"/><Relationship Id="rId122" Type="http://schemas.openxmlformats.org/officeDocument/2006/relationships/hyperlink" Target="https://ek.ua/ua/ua/HISENSE-55U7HQ.htm" TargetMode="External"/><Relationship Id="rId95" Type="http://schemas.openxmlformats.org/officeDocument/2006/relationships/hyperlink" Target="https://ek.ua/ua/ua/PHILIPS-55OLED807.htm" TargetMode="External"/><Relationship Id="rId94" Type="http://schemas.openxmlformats.org/officeDocument/2006/relationships/hyperlink" Target="https://s.ek.ua/jpg/2270100.jpg" TargetMode="External"/><Relationship Id="rId97" Type="http://schemas.openxmlformats.org/officeDocument/2006/relationships/hyperlink" Target="https://s.ek.ua/jpg/2270100.jpg" TargetMode="External"/><Relationship Id="rId96" Type="http://schemas.openxmlformats.org/officeDocument/2006/relationships/hyperlink" Target="https://s.ek.ua/jpg/2270100.jpg" TargetMode="External"/><Relationship Id="rId11" Type="http://schemas.openxmlformats.org/officeDocument/2006/relationships/hyperlink" Target="https://ek.ua/ua/ua/LG-OLED55C2.htm" TargetMode="External"/><Relationship Id="rId99" Type="http://schemas.openxmlformats.org/officeDocument/2006/relationships/hyperlink" Target="https://s.ek.ua/jpg/2195777.jpg" TargetMode="External"/><Relationship Id="rId10" Type="http://schemas.openxmlformats.org/officeDocument/2006/relationships/hyperlink" Target="https://s.ek.ua/jpg/2217460.jpg" TargetMode="External"/><Relationship Id="rId98" Type="http://schemas.openxmlformats.org/officeDocument/2006/relationships/hyperlink" Target="https://ek.ua/ua/ua/PHILIPS-55OLED807.htm" TargetMode="External"/><Relationship Id="rId13" Type="http://schemas.openxmlformats.org/officeDocument/2006/relationships/hyperlink" Target="https://s.ek.ua/jpg/2217460.jpg" TargetMode="External"/><Relationship Id="rId12" Type="http://schemas.openxmlformats.org/officeDocument/2006/relationships/hyperlink" Target="https://s.ek.ua/jpg/2217460.jpg" TargetMode="External"/><Relationship Id="rId91" Type="http://schemas.openxmlformats.org/officeDocument/2006/relationships/hyperlink" Target="https://s.ek.ua/jpg/2201737.jpg" TargetMode="External"/><Relationship Id="rId90" Type="http://schemas.openxmlformats.org/officeDocument/2006/relationships/hyperlink" Target="https://s.ek.ua/jpg/2201737.jpg" TargetMode="External"/><Relationship Id="rId93" Type="http://schemas.openxmlformats.org/officeDocument/2006/relationships/hyperlink" Target="https://s.ek.ua/jpg/2270100.jpg" TargetMode="External"/><Relationship Id="rId92" Type="http://schemas.openxmlformats.org/officeDocument/2006/relationships/hyperlink" Target="https://ek.ua/ua/ua/SAMSUNG-QE-55Q70B.htm" TargetMode="External"/><Relationship Id="rId118" Type="http://schemas.openxmlformats.org/officeDocument/2006/relationships/hyperlink" Target="https://s.ek.ua/jpg/2279735.jpg" TargetMode="External"/><Relationship Id="rId117" Type="http://schemas.openxmlformats.org/officeDocument/2006/relationships/hyperlink" Target="https://s.ek.ua/jpg/2279735.jpg" TargetMode="External"/><Relationship Id="rId116" Type="http://schemas.openxmlformats.org/officeDocument/2006/relationships/hyperlink" Target="https://ek.ua/ua/ua/LG-32LM6370.htm" TargetMode="External"/><Relationship Id="rId115" Type="http://schemas.openxmlformats.org/officeDocument/2006/relationships/hyperlink" Target="https://s.ek.ua/jpg/2006326.jpg" TargetMode="External"/><Relationship Id="rId119" Type="http://schemas.openxmlformats.org/officeDocument/2006/relationships/hyperlink" Target="https://ek.ua/ua/ua/HISENSE-55U7HQ.htm" TargetMode="External"/><Relationship Id="rId15" Type="http://schemas.openxmlformats.org/officeDocument/2006/relationships/hyperlink" Target="https://s.ek.ua/jpg/2077498.jpg" TargetMode="External"/><Relationship Id="rId110" Type="http://schemas.openxmlformats.org/officeDocument/2006/relationships/hyperlink" Target="https://ek.ua/ua/ua/SONY-XR-65X90K.htm" TargetMode="External"/><Relationship Id="rId14" Type="http://schemas.openxmlformats.org/officeDocument/2006/relationships/hyperlink" Target="https://ek.ua/ua/ua/LG-OLED55C2.htm" TargetMode="External"/><Relationship Id="rId17" Type="http://schemas.openxmlformats.org/officeDocument/2006/relationships/hyperlink" Target="https://ek.ua/ua/ua/XIAOMI-MI-TV-P1-32.htm" TargetMode="External"/><Relationship Id="rId16" Type="http://schemas.openxmlformats.org/officeDocument/2006/relationships/hyperlink" Target="https://s.ek.ua/jpg/2077498.jpg" TargetMode="External"/><Relationship Id="rId19" Type="http://schemas.openxmlformats.org/officeDocument/2006/relationships/hyperlink" Target="https://s.ek.ua/jpg/2077498.jpg" TargetMode="External"/><Relationship Id="rId114" Type="http://schemas.openxmlformats.org/officeDocument/2006/relationships/hyperlink" Target="https://s.ek.ua/jpg/2006326.jpg" TargetMode="External"/><Relationship Id="rId18" Type="http://schemas.openxmlformats.org/officeDocument/2006/relationships/hyperlink" Target="https://s.ek.ua/jpg/2077498.jpg" TargetMode="External"/><Relationship Id="rId113" Type="http://schemas.openxmlformats.org/officeDocument/2006/relationships/hyperlink" Target="https://ek.ua/ua/ua/LG-32LM6370.htm" TargetMode="External"/><Relationship Id="rId112" Type="http://schemas.openxmlformats.org/officeDocument/2006/relationships/hyperlink" Target="https://s.ek.ua/jpg/2006326.jpg" TargetMode="External"/><Relationship Id="rId111" Type="http://schemas.openxmlformats.org/officeDocument/2006/relationships/hyperlink" Target="https://s.ek.ua/jpg/2006326.jpg" TargetMode="External"/><Relationship Id="rId84" Type="http://schemas.openxmlformats.org/officeDocument/2006/relationships/hyperlink" Target="https://s.ek.ua/jpg/2216013.jpg" TargetMode="External"/><Relationship Id="rId83" Type="http://schemas.openxmlformats.org/officeDocument/2006/relationships/hyperlink" Target="https://ek.ua/ua/ua/LG-43UQ7500.htm" TargetMode="External"/><Relationship Id="rId86" Type="http://schemas.openxmlformats.org/officeDocument/2006/relationships/hyperlink" Target="https://ek.ua/ua/ua/LG-43UQ7500.htm" TargetMode="External"/><Relationship Id="rId85" Type="http://schemas.openxmlformats.org/officeDocument/2006/relationships/hyperlink" Target="https://s.ek.ua/jpg/2216013.jpg" TargetMode="External"/><Relationship Id="rId88" Type="http://schemas.openxmlformats.org/officeDocument/2006/relationships/hyperlink" Target="https://s.ek.ua/jpg/2201737.jpg" TargetMode="External"/><Relationship Id="rId87" Type="http://schemas.openxmlformats.org/officeDocument/2006/relationships/hyperlink" Target="https://s.ek.ua/jpg/2201737.jpg" TargetMode="External"/><Relationship Id="rId89" Type="http://schemas.openxmlformats.org/officeDocument/2006/relationships/hyperlink" Target="https://ek.ua/ua/ua/SAMSUNG-QE-55Q70B.htm" TargetMode="External"/><Relationship Id="rId80" Type="http://schemas.openxmlformats.org/officeDocument/2006/relationships/hyperlink" Target="https://ek.ua/ua/ua/PHILIPS-50PUS8507.htm" TargetMode="External"/><Relationship Id="rId82" Type="http://schemas.openxmlformats.org/officeDocument/2006/relationships/hyperlink" Target="https://s.ek.ua/jpg/2216013.jpg" TargetMode="External"/><Relationship Id="rId81" Type="http://schemas.openxmlformats.org/officeDocument/2006/relationships/hyperlink" Target="https://s.ek.ua/jpg/2216013.jpg" TargetMode="External"/><Relationship Id="rId1" Type="http://schemas.openxmlformats.org/officeDocument/2006/relationships/hyperlink" Target="https://s.ek.ua/jpg/2201740.jpg" TargetMode="External"/><Relationship Id="rId2" Type="http://schemas.openxmlformats.org/officeDocument/2006/relationships/hyperlink" Target="https://s.ek.ua/jpg/2201740.jpg" TargetMode="External"/><Relationship Id="rId3" Type="http://schemas.openxmlformats.org/officeDocument/2006/relationships/hyperlink" Target="https://ek.ua/ua/ua/SAMSUNG-UE-43BU8002.htm" TargetMode="External"/><Relationship Id="rId4" Type="http://schemas.openxmlformats.org/officeDocument/2006/relationships/hyperlink" Target="http://tviy-dim.com/" TargetMode="External"/><Relationship Id="rId9" Type="http://schemas.openxmlformats.org/officeDocument/2006/relationships/hyperlink" Target="https://s.ek.ua/jpg/2217460.jpg" TargetMode="External"/><Relationship Id="rId141" Type="http://schemas.openxmlformats.org/officeDocument/2006/relationships/drawing" Target="../drawings/drawing1.xml"/><Relationship Id="rId140" Type="http://schemas.openxmlformats.org/officeDocument/2006/relationships/hyperlink" Target="https://ek.ua/ua/ua/LIBERTON-32TP1HDTA1.htm" TargetMode="External"/><Relationship Id="rId5" Type="http://schemas.openxmlformats.org/officeDocument/2006/relationships/hyperlink" Target="https://s.ek.ua/jpg/2201740.jpg" TargetMode="External"/><Relationship Id="rId6" Type="http://schemas.openxmlformats.org/officeDocument/2006/relationships/hyperlink" Target="https://s.ek.ua/jpg/2201740.jpg" TargetMode="External"/><Relationship Id="rId7" Type="http://schemas.openxmlformats.org/officeDocument/2006/relationships/hyperlink" Target="https://ek.ua/ua/ua/SAMSUNG-UE-43BU8002.htm" TargetMode="External"/><Relationship Id="rId8" Type="http://schemas.openxmlformats.org/officeDocument/2006/relationships/hyperlink" Target="http://tviy-dim.com/" TargetMode="External"/><Relationship Id="rId73" Type="http://schemas.openxmlformats.org/officeDocument/2006/relationships/hyperlink" Target="https://s.ek.ua/jpg/2258293.jpg" TargetMode="External"/><Relationship Id="rId72" Type="http://schemas.openxmlformats.org/officeDocument/2006/relationships/hyperlink" Target="https://s.ek.ua/jpg/2258293.jpg" TargetMode="External"/><Relationship Id="rId75" Type="http://schemas.openxmlformats.org/officeDocument/2006/relationships/hyperlink" Target="https://s.ek.ua/jpg/2222675.jpg" TargetMode="External"/><Relationship Id="rId74" Type="http://schemas.openxmlformats.org/officeDocument/2006/relationships/hyperlink" Target="https://ek.ua/ua/ua/PHILIPS-55PUS8807.htm" TargetMode="External"/><Relationship Id="rId77" Type="http://schemas.openxmlformats.org/officeDocument/2006/relationships/hyperlink" Target="https://ek.ua/ua/ua/PHILIPS-50PUS8507.htm" TargetMode="External"/><Relationship Id="rId76" Type="http://schemas.openxmlformats.org/officeDocument/2006/relationships/hyperlink" Target="https://s.ek.ua/jpg/2222675.jpg" TargetMode="External"/><Relationship Id="rId79" Type="http://schemas.openxmlformats.org/officeDocument/2006/relationships/hyperlink" Target="https://s.ek.ua/jpg/2222675.jpg" TargetMode="External"/><Relationship Id="rId78" Type="http://schemas.openxmlformats.org/officeDocument/2006/relationships/hyperlink" Target="https://s.ek.ua/jpg/2222675.jpg" TargetMode="External"/><Relationship Id="rId71" Type="http://schemas.openxmlformats.org/officeDocument/2006/relationships/hyperlink" Target="https://ek.ua/ua/ua/PHILIPS-55PUS8807.htm" TargetMode="External"/><Relationship Id="rId70" Type="http://schemas.openxmlformats.org/officeDocument/2006/relationships/hyperlink" Target="https://s.ek.ua/jpg/2258293.jpg" TargetMode="External"/><Relationship Id="rId139" Type="http://schemas.openxmlformats.org/officeDocument/2006/relationships/hyperlink" Target="https://s.ek.ua/jpg/1947634.jpg" TargetMode="External"/><Relationship Id="rId138" Type="http://schemas.openxmlformats.org/officeDocument/2006/relationships/hyperlink" Target="https://s.ek.ua/jpg/1947634.jpg" TargetMode="External"/><Relationship Id="rId137" Type="http://schemas.openxmlformats.org/officeDocument/2006/relationships/hyperlink" Target="https://ek.ua/ua/ua/LIBERTON-32TP1HDTA1.htm" TargetMode="External"/><Relationship Id="rId132" Type="http://schemas.openxmlformats.org/officeDocument/2006/relationships/hyperlink" Target="https://s.ek.ua/jpg/2352464.jpg" TargetMode="External"/><Relationship Id="rId131" Type="http://schemas.openxmlformats.org/officeDocument/2006/relationships/hyperlink" Target="https://ek.ua/ua/ua/ERGO-32GFS6500.htm" TargetMode="External"/><Relationship Id="rId130" Type="http://schemas.openxmlformats.org/officeDocument/2006/relationships/hyperlink" Target="https://s.ek.ua/jpg/2352464.jpg" TargetMode="External"/><Relationship Id="rId136" Type="http://schemas.openxmlformats.org/officeDocument/2006/relationships/hyperlink" Target="https://s.ek.ua/jpg/1947634.jpg" TargetMode="External"/><Relationship Id="rId135" Type="http://schemas.openxmlformats.org/officeDocument/2006/relationships/hyperlink" Target="https://s.ek.ua/jpg/1947634.jpg" TargetMode="External"/><Relationship Id="rId134" Type="http://schemas.openxmlformats.org/officeDocument/2006/relationships/hyperlink" Target="https://ek.ua/ua/ua/ERGO-32GFS6500.htm" TargetMode="External"/><Relationship Id="rId133" Type="http://schemas.openxmlformats.org/officeDocument/2006/relationships/hyperlink" Target="https://s.ek.ua/jpg/2352464.jpg" TargetMode="External"/><Relationship Id="rId62" Type="http://schemas.openxmlformats.org/officeDocument/2006/relationships/hyperlink" Target="https://ek.ua/ua/ua/TCL-55C825.htm" TargetMode="External"/><Relationship Id="rId61" Type="http://schemas.openxmlformats.org/officeDocument/2006/relationships/hyperlink" Target="https://s.ek.ua/jpg/2036344.jpg" TargetMode="External"/><Relationship Id="rId64" Type="http://schemas.openxmlformats.org/officeDocument/2006/relationships/hyperlink" Target="https://s.ek.ua/jpg/2222058.jpg" TargetMode="External"/><Relationship Id="rId63" Type="http://schemas.openxmlformats.org/officeDocument/2006/relationships/hyperlink" Target="https://s.ek.ua/jpg/2222058.jpg" TargetMode="External"/><Relationship Id="rId66" Type="http://schemas.openxmlformats.org/officeDocument/2006/relationships/hyperlink" Target="https://s.ek.ua/jpg/2222058.jpg" TargetMode="External"/><Relationship Id="rId65" Type="http://schemas.openxmlformats.org/officeDocument/2006/relationships/hyperlink" Target="https://ek.ua/ua/ua/SAMSUNG-QE-43Q60B.htm" TargetMode="External"/><Relationship Id="rId68" Type="http://schemas.openxmlformats.org/officeDocument/2006/relationships/hyperlink" Target="https://ek.ua/ua/ua/SAMSUNG-QE-43Q60B.htm" TargetMode="External"/><Relationship Id="rId67" Type="http://schemas.openxmlformats.org/officeDocument/2006/relationships/hyperlink" Target="https://s.ek.ua/jpg/2222058.jpg" TargetMode="External"/><Relationship Id="rId60" Type="http://schemas.openxmlformats.org/officeDocument/2006/relationships/hyperlink" Target="https://s.ek.ua/jpg/2036344.jpg" TargetMode="External"/><Relationship Id="rId69" Type="http://schemas.openxmlformats.org/officeDocument/2006/relationships/hyperlink" Target="https://s.ek.ua/jpg/2258293.jpg" TargetMode="External"/><Relationship Id="rId51" Type="http://schemas.openxmlformats.org/officeDocument/2006/relationships/hyperlink" Target="https://s.ek.ua/jpg/2007315.jpg" TargetMode="External"/><Relationship Id="rId50" Type="http://schemas.openxmlformats.org/officeDocument/2006/relationships/hyperlink" Target="https://ek.ua/ua/ua/SAMSUNG-QE-50Q80B.htm" TargetMode="External"/><Relationship Id="rId53" Type="http://schemas.openxmlformats.org/officeDocument/2006/relationships/hyperlink" Target="https://ek.ua/ua/ua/LG-55UP7500.htm" TargetMode="External"/><Relationship Id="rId52" Type="http://schemas.openxmlformats.org/officeDocument/2006/relationships/hyperlink" Target="https://s.ek.ua/jpg/2007315.jpg" TargetMode="External"/><Relationship Id="rId55" Type="http://schemas.openxmlformats.org/officeDocument/2006/relationships/hyperlink" Target="https://s.ek.ua/jpg/2007315.jpg" TargetMode="External"/><Relationship Id="rId54" Type="http://schemas.openxmlformats.org/officeDocument/2006/relationships/hyperlink" Target="https://s.ek.ua/jpg/2007315.jpg" TargetMode="External"/><Relationship Id="rId57" Type="http://schemas.openxmlformats.org/officeDocument/2006/relationships/hyperlink" Target="https://s.ek.ua/jpg/2036344.jpg" TargetMode="External"/><Relationship Id="rId56" Type="http://schemas.openxmlformats.org/officeDocument/2006/relationships/hyperlink" Target="https://ek.ua/ua/ua/LG-55UP7500.htm" TargetMode="External"/><Relationship Id="rId59" Type="http://schemas.openxmlformats.org/officeDocument/2006/relationships/hyperlink" Target="https://ek.ua/ua/ua/TCL-55C825.htm" TargetMode="External"/><Relationship Id="rId58" Type="http://schemas.openxmlformats.org/officeDocument/2006/relationships/hyperlink" Target="https://s.ek.ua/jpg/203634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>
        <f>AVERAGE(G2:G47)</f>
        <v>20816.04348</v>
      </c>
    </row>
    <row r="2">
      <c r="A2" s="1" t="s">
        <v>7</v>
      </c>
      <c r="B2" s="3" t="s">
        <v>8</v>
      </c>
      <c r="C2" s="3" t="s">
        <v>8</v>
      </c>
      <c r="E2" s="3" t="s">
        <v>9</v>
      </c>
      <c r="F2" s="4" t="s">
        <v>10</v>
      </c>
      <c r="G2" s="1">
        <v>10300.0</v>
      </c>
      <c r="H2" s="5">
        <v>24906.0</v>
      </c>
      <c r="I2" s="1" t="s">
        <v>11</v>
      </c>
    </row>
    <row r="3">
      <c r="A3" s="1" t="s">
        <v>7</v>
      </c>
      <c r="B3" s="3" t="s">
        <v>8</v>
      </c>
      <c r="C3" s="3" t="s">
        <v>8</v>
      </c>
      <c r="E3" s="3" t="s">
        <v>9</v>
      </c>
      <c r="F3" s="4" t="s">
        <v>12</v>
      </c>
      <c r="G3" s="1">
        <v>10300.0</v>
      </c>
      <c r="H3" s="5">
        <v>24906.0</v>
      </c>
      <c r="I3" s="6">
        <f>IFERROR(__xludf.DUMMYFUNCTION("FILTER(G2:G47, G2:G47 &gt; AVERAGE(G2:G47))
"),40020.0)</f>
        <v>40020</v>
      </c>
    </row>
    <row r="4">
      <c r="A4" s="1" t="s">
        <v>13</v>
      </c>
      <c r="B4" s="3" t="s">
        <v>14</v>
      </c>
      <c r="C4" s="3" t="s">
        <v>14</v>
      </c>
      <c r="E4" s="3" t="s">
        <v>15</v>
      </c>
      <c r="F4" s="1" t="s">
        <v>16</v>
      </c>
      <c r="G4" s="1">
        <v>40020.0</v>
      </c>
      <c r="H4" s="5">
        <v>100748.0</v>
      </c>
      <c r="I4" s="6">
        <f>IFERROR(__xludf.DUMMYFUNCTION("""COMPUTED_VALUE"""),40020.0)</f>
        <v>40020</v>
      </c>
    </row>
    <row r="5">
      <c r="A5" s="1" t="s">
        <v>13</v>
      </c>
      <c r="B5" s="3" t="s">
        <v>14</v>
      </c>
      <c r="C5" s="3" t="s">
        <v>14</v>
      </c>
      <c r="E5" s="3" t="s">
        <v>15</v>
      </c>
      <c r="F5" s="1" t="s">
        <v>16</v>
      </c>
      <c r="G5" s="1">
        <v>40020.0</v>
      </c>
      <c r="H5" s="5">
        <v>100748.0</v>
      </c>
      <c r="I5" s="6">
        <f>IFERROR(__xludf.DUMMYFUNCTION("""COMPUTED_VALUE"""),23000.0)</f>
        <v>23000</v>
      </c>
    </row>
    <row r="6">
      <c r="A6" s="1" t="s">
        <v>17</v>
      </c>
      <c r="B6" s="3" t="s">
        <v>18</v>
      </c>
      <c r="C6" s="3" t="s">
        <v>18</v>
      </c>
      <c r="E6" s="3" t="s">
        <v>19</v>
      </c>
      <c r="F6" s="1" t="s">
        <v>20</v>
      </c>
      <c r="G6" s="1">
        <v>7740.0</v>
      </c>
      <c r="H6" s="5">
        <v>15634.0</v>
      </c>
      <c r="I6" s="6">
        <f>IFERROR(__xludf.DUMMYFUNCTION("""COMPUTED_VALUE"""),23000.0)</f>
        <v>23000</v>
      </c>
    </row>
    <row r="7">
      <c r="A7" s="1" t="s">
        <v>17</v>
      </c>
      <c r="B7" s="3" t="s">
        <v>18</v>
      </c>
      <c r="C7" s="3" t="s">
        <v>18</v>
      </c>
      <c r="E7" s="3" t="s">
        <v>19</v>
      </c>
      <c r="F7" s="1" t="s">
        <v>20</v>
      </c>
      <c r="G7" s="1">
        <v>7740.0</v>
      </c>
      <c r="H7" s="5">
        <v>15634.0</v>
      </c>
      <c r="I7" s="6">
        <f>IFERROR(__xludf.DUMMYFUNCTION("""COMPUTED_VALUE"""),30000.0)</f>
        <v>30000</v>
      </c>
    </row>
    <row r="8">
      <c r="A8" s="1" t="s">
        <v>21</v>
      </c>
      <c r="B8" s="3" t="s">
        <v>22</v>
      </c>
      <c r="C8" s="3" t="s">
        <v>22</v>
      </c>
      <c r="E8" s="3" t="s">
        <v>23</v>
      </c>
      <c r="F8" s="1" t="s">
        <v>24</v>
      </c>
      <c r="G8" s="1">
        <v>23000.0</v>
      </c>
      <c r="H8" s="5">
        <v>40999.0</v>
      </c>
      <c r="I8" s="6">
        <f>IFERROR(__xludf.DUMMYFUNCTION("""COMPUTED_VALUE"""),30000.0)</f>
        <v>30000</v>
      </c>
    </row>
    <row r="9">
      <c r="A9" s="1" t="s">
        <v>21</v>
      </c>
      <c r="B9" s="3" t="s">
        <v>22</v>
      </c>
      <c r="C9" s="3" t="s">
        <v>22</v>
      </c>
      <c r="E9" s="3" t="s">
        <v>23</v>
      </c>
      <c r="F9" s="1" t="s">
        <v>24</v>
      </c>
      <c r="G9" s="1">
        <v>23000.0</v>
      </c>
      <c r="H9" s="5">
        <v>40999.0</v>
      </c>
      <c r="I9" s="6">
        <f>IFERROR(__xludf.DUMMYFUNCTION("""COMPUTED_VALUE"""),22020.0)</f>
        <v>22020</v>
      </c>
    </row>
    <row r="10">
      <c r="A10" s="1" t="s">
        <v>25</v>
      </c>
      <c r="B10" s="3" t="s">
        <v>26</v>
      </c>
      <c r="C10" s="3" t="s">
        <v>26</v>
      </c>
      <c r="E10" s="3" t="s">
        <v>27</v>
      </c>
      <c r="F10" s="1" t="s">
        <v>28</v>
      </c>
      <c r="G10" s="1">
        <v>8280.0</v>
      </c>
      <c r="H10" s="5">
        <v>14927.0</v>
      </c>
      <c r="I10" s="6">
        <f>IFERROR(__xludf.DUMMYFUNCTION("""COMPUTED_VALUE"""),22020.0)</f>
        <v>22020</v>
      </c>
    </row>
    <row r="11">
      <c r="A11" s="1" t="s">
        <v>25</v>
      </c>
      <c r="B11" s="3" t="s">
        <v>26</v>
      </c>
      <c r="C11" s="3" t="s">
        <v>26</v>
      </c>
      <c r="E11" s="3" t="s">
        <v>27</v>
      </c>
      <c r="F11" s="1" t="s">
        <v>28</v>
      </c>
      <c r="G11" s="1">
        <v>8280.0</v>
      </c>
      <c r="H11" s="5">
        <v>14927.0</v>
      </c>
      <c r="I11" s="6">
        <f>IFERROR(__xludf.DUMMYFUNCTION("""COMPUTED_VALUE"""),23999.0)</f>
        <v>23999</v>
      </c>
    </row>
    <row r="12">
      <c r="A12" s="1" t="s">
        <v>29</v>
      </c>
      <c r="B12" s="3" t="s">
        <v>30</v>
      </c>
      <c r="C12" s="3" t="s">
        <v>30</v>
      </c>
      <c r="E12" s="3" t="s">
        <v>31</v>
      </c>
      <c r="F12" s="1" t="s">
        <v>32</v>
      </c>
      <c r="G12" s="1">
        <v>30000.0</v>
      </c>
      <c r="H12" s="5">
        <v>56999.0</v>
      </c>
      <c r="I12" s="6">
        <f>IFERROR(__xludf.DUMMYFUNCTION("""COMPUTED_VALUE"""),23999.0)</f>
        <v>23999</v>
      </c>
    </row>
    <row r="13">
      <c r="A13" s="1" t="s">
        <v>29</v>
      </c>
      <c r="B13" s="3" t="s">
        <v>30</v>
      </c>
      <c r="C13" s="3" t="s">
        <v>30</v>
      </c>
      <c r="E13" s="3" t="s">
        <v>31</v>
      </c>
      <c r="F13" s="1" t="s">
        <v>32</v>
      </c>
      <c r="G13" s="1">
        <v>30000.0</v>
      </c>
      <c r="H13" s="5">
        <v>56999.0</v>
      </c>
      <c r="I13" s="6">
        <f>IFERROR(__xludf.DUMMYFUNCTION("""COMPUTED_VALUE"""),26000.0)</f>
        <v>26000</v>
      </c>
    </row>
    <row r="14">
      <c r="A14" s="1" t="s">
        <v>33</v>
      </c>
      <c r="B14" s="3" t="s">
        <v>34</v>
      </c>
      <c r="C14" s="3" t="s">
        <v>34</v>
      </c>
      <c r="E14" s="3" t="s">
        <v>35</v>
      </c>
      <c r="F14" s="1" t="s">
        <v>36</v>
      </c>
      <c r="G14" s="1">
        <v>19999.0</v>
      </c>
      <c r="H14" s="5">
        <v>30368.0</v>
      </c>
      <c r="I14" s="6">
        <f>IFERROR(__xludf.DUMMYFUNCTION("""COMPUTED_VALUE"""),26000.0)</f>
        <v>26000</v>
      </c>
    </row>
    <row r="15">
      <c r="A15" s="1" t="s">
        <v>33</v>
      </c>
      <c r="B15" s="3" t="s">
        <v>34</v>
      </c>
      <c r="C15" s="3" t="s">
        <v>34</v>
      </c>
      <c r="E15" s="3" t="s">
        <v>35</v>
      </c>
      <c r="F15" s="1" t="s">
        <v>36</v>
      </c>
      <c r="G15" s="1">
        <v>19999.0</v>
      </c>
      <c r="H15" s="5">
        <v>30368.0</v>
      </c>
      <c r="I15" s="6">
        <f>IFERROR(__xludf.DUMMYFUNCTION("""COMPUTED_VALUE"""),21500.0)</f>
        <v>21500</v>
      </c>
    </row>
    <row r="16">
      <c r="A16" s="1" t="s">
        <v>37</v>
      </c>
      <c r="B16" s="3" t="s">
        <v>38</v>
      </c>
      <c r="C16" s="3" t="s">
        <v>38</v>
      </c>
      <c r="E16" s="3" t="s">
        <v>39</v>
      </c>
      <c r="F16" s="1" t="s">
        <v>40</v>
      </c>
      <c r="G16" s="1">
        <v>22020.0</v>
      </c>
      <c r="H16" s="5">
        <v>45963.0</v>
      </c>
      <c r="I16" s="6">
        <f>IFERROR(__xludf.DUMMYFUNCTION("""COMPUTED_VALUE"""),21500.0)</f>
        <v>21500</v>
      </c>
    </row>
    <row r="17">
      <c r="A17" s="1" t="s">
        <v>37</v>
      </c>
      <c r="B17" s="3" t="s">
        <v>38</v>
      </c>
      <c r="C17" s="3" t="s">
        <v>38</v>
      </c>
      <c r="E17" s="3" t="s">
        <v>39</v>
      </c>
      <c r="F17" s="1" t="s">
        <v>40</v>
      </c>
      <c r="G17" s="1">
        <v>22020.0</v>
      </c>
      <c r="H17" s="5">
        <v>45963.0</v>
      </c>
      <c r="I17" s="6">
        <f>IFERROR(__xludf.DUMMYFUNCTION("""COMPUTED_VALUE"""),23320.0)</f>
        <v>23320</v>
      </c>
    </row>
    <row r="18">
      <c r="A18" s="1" t="s">
        <v>41</v>
      </c>
      <c r="B18" s="3" t="s">
        <v>42</v>
      </c>
      <c r="C18" s="3" t="s">
        <v>42</v>
      </c>
      <c r="E18" s="3" t="s">
        <v>43</v>
      </c>
      <c r="F18" s="1" t="s">
        <v>44</v>
      </c>
      <c r="G18" s="1">
        <v>14880.0</v>
      </c>
      <c r="H18" s="5">
        <v>20910.0</v>
      </c>
      <c r="I18" s="6">
        <f>IFERROR(__xludf.DUMMYFUNCTION("""COMPUTED_VALUE"""),23320.0)</f>
        <v>23320</v>
      </c>
    </row>
    <row r="19">
      <c r="A19" s="1" t="s">
        <v>41</v>
      </c>
      <c r="B19" s="3" t="s">
        <v>42</v>
      </c>
      <c r="C19" s="3" t="s">
        <v>42</v>
      </c>
      <c r="E19" s="3" t="s">
        <v>43</v>
      </c>
      <c r="F19" s="1" t="s">
        <v>44</v>
      </c>
      <c r="G19" s="1">
        <v>14880.0</v>
      </c>
      <c r="H19" s="5">
        <v>20910.0</v>
      </c>
      <c r="I19" s="6">
        <f>IFERROR(__xludf.DUMMYFUNCTION("""COMPUTED_VALUE"""),47790.0)</f>
        <v>47790</v>
      </c>
    </row>
    <row r="20">
      <c r="A20" s="1" t="s">
        <v>45</v>
      </c>
      <c r="B20" s="3" t="s">
        <v>46</v>
      </c>
      <c r="C20" s="3" t="s">
        <v>46</v>
      </c>
      <c r="E20" s="3" t="s">
        <v>47</v>
      </c>
      <c r="F20" s="1" t="s">
        <v>48</v>
      </c>
      <c r="G20" s="1">
        <v>23999.0</v>
      </c>
      <c r="H20" s="5">
        <v>47399.0</v>
      </c>
      <c r="I20" s="6">
        <f>IFERROR(__xludf.DUMMYFUNCTION("""COMPUTED_VALUE"""),47790.0)</f>
        <v>47790</v>
      </c>
    </row>
    <row r="21">
      <c r="A21" s="1" t="s">
        <v>45</v>
      </c>
      <c r="B21" s="3" t="s">
        <v>46</v>
      </c>
      <c r="C21" s="3" t="s">
        <v>46</v>
      </c>
      <c r="E21" s="3" t="s">
        <v>47</v>
      </c>
      <c r="F21" s="1" t="s">
        <v>48</v>
      </c>
      <c r="G21" s="1">
        <v>23999.0</v>
      </c>
      <c r="H21" s="5">
        <v>47399.0</v>
      </c>
      <c r="I21" s="6">
        <f>IFERROR(__xludf.DUMMYFUNCTION("""COMPUTED_VALUE"""),30400.0)</f>
        <v>30400</v>
      </c>
    </row>
    <row r="22">
      <c r="A22" s="1" t="s">
        <v>49</v>
      </c>
      <c r="B22" s="3" t="s">
        <v>50</v>
      </c>
      <c r="C22" s="3" t="s">
        <v>50</v>
      </c>
      <c r="E22" s="3" t="s">
        <v>51</v>
      </c>
      <c r="F22" s="1" t="s">
        <v>52</v>
      </c>
      <c r="G22" s="1">
        <v>14470.0</v>
      </c>
      <c r="H22" s="5">
        <v>29813.0</v>
      </c>
      <c r="I22" s="6">
        <f>IFERROR(__xludf.DUMMYFUNCTION("""COMPUTED_VALUE"""),30400.0)</f>
        <v>30400</v>
      </c>
    </row>
    <row r="23">
      <c r="A23" s="1" t="s">
        <v>49</v>
      </c>
      <c r="B23" s="3" t="s">
        <v>50</v>
      </c>
      <c r="C23" s="3" t="s">
        <v>50</v>
      </c>
      <c r="E23" s="3" t="s">
        <v>51</v>
      </c>
      <c r="F23" s="1" t="s">
        <v>52</v>
      </c>
      <c r="G23" s="1">
        <v>14470.0</v>
      </c>
      <c r="H23" s="5">
        <v>29813.0</v>
      </c>
      <c r="I23" s="6">
        <f>IFERROR(__xludf.DUMMYFUNCTION("""COMPUTED_VALUE"""),41200.0)</f>
        <v>41200</v>
      </c>
    </row>
    <row r="24">
      <c r="A24" s="1" t="s">
        <v>53</v>
      </c>
      <c r="B24" s="3" t="s">
        <v>54</v>
      </c>
      <c r="C24" s="3" t="s">
        <v>54</v>
      </c>
      <c r="E24" s="3" t="s">
        <v>55</v>
      </c>
      <c r="F24" s="1" t="s">
        <v>56</v>
      </c>
      <c r="G24" s="1">
        <v>26000.0</v>
      </c>
      <c r="H24" s="5">
        <v>53846.0</v>
      </c>
      <c r="I24" s="6">
        <f>IFERROR(__xludf.DUMMYFUNCTION("""COMPUTED_VALUE"""),41200.0)</f>
        <v>41200</v>
      </c>
    </row>
    <row r="25">
      <c r="A25" s="1" t="s">
        <v>53</v>
      </c>
      <c r="B25" s="3" t="s">
        <v>54</v>
      </c>
      <c r="C25" s="3" t="s">
        <v>54</v>
      </c>
      <c r="E25" s="3" t="s">
        <v>55</v>
      </c>
      <c r="F25" s="1" t="s">
        <v>56</v>
      </c>
      <c r="G25" s="1">
        <v>26000.0</v>
      </c>
      <c r="H25" s="5">
        <v>53846.0</v>
      </c>
      <c r="I25" s="6">
        <f>IFERROR(__xludf.DUMMYFUNCTION("""COMPUTED_VALUE"""),22572.0)</f>
        <v>22572</v>
      </c>
    </row>
    <row r="26">
      <c r="A26" s="1" t="s">
        <v>57</v>
      </c>
      <c r="B26" s="3" t="s">
        <v>58</v>
      </c>
      <c r="C26" s="3" t="s">
        <v>58</v>
      </c>
      <c r="E26" s="3" t="s">
        <v>59</v>
      </c>
      <c r="F26" s="1" t="s">
        <v>60</v>
      </c>
      <c r="G26" s="1">
        <v>21500.0</v>
      </c>
      <c r="H26" s="5">
        <v>33139.0</v>
      </c>
      <c r="I26" s="6">
        <f>IFERROR(__xludf.DUMMYFUNCTION("""COMPUTED_VALUE"""),22572.0)</f>
        <v>22572</v>
      </c>
    </row>
    <row r="27">
      <c r="A27" s="1" t="s">
        <v>57</v>
      </c>
      <c r="B27" s="3" t="s">
        <v>58</v>
      </c>
      <c r="C27" s="3" t="s">
        <v>58</v>
      </c>
      <c r="E27" s="3" t="s">
        <v>59</v>
      </c>
      <c r="F27" s="1" t="s">
        <v>60</v>
      </c>
      <c r="G27" s="1">
        <v>21500.0</v>
      </c>
      <c r="H27" s="5">
        <v>33139.0</v>
      </c>
      <c r="I27" s="6">
        <f>IFERROR(__xludf.DUMMYFUNCTION("""COMPUTED_VALUE"""),21200.0)</f>
        <v>21200</v>
      </c>
    </row>
    <row r="28">
      <c r="A28" s="1" t="s">
        <v>61</v>
      </c>
      <c r="B28" s="3" t="s">
        <v>62</v>
      </c>
      <c r="C28" s="3" t="s">
        <v>62</v>
      </c>
      <c r="E28" s="3" t="s">
        <v>63</v>
      </c>
      <c r="F28" s="1" t="s">
        <v>64</v>
      </c>
      <c r="G28" s="1">
        <v>11840.0</v>
      </c>
      <c r="H28" s="5">
        <v>25658.0</v>
      </c>
      <c r="I28" s="6">
        <f>IFERROR(__xludf.DUMMYFUNCTION("""COMPUTED_VALUE"""),21200.0)</f>
        <v>21200</v>
      </c>
    </row>
    <row r="29">
      <c r="A29" s="1" t="s">
        <v>61</v>
      </c>
      <c r="B29" s="3" t="s">
        <v>62</v>
      </c>
      <c r="C29" s="3" t="s">
        <v>62</v>
      </c>
      <c r="E29" s="3" t="s">
        <v>63</v>
      </c>
      <c r="F29" s="1" t="s">
        <v>64</v>
      </c>
      <c r="G29" s="1">
        <v>11840.0</v>
      </c>
      <c r="H29" s="5">
        <v>25658.0</v>
      </c>
    </row>
    <row r="30">
      <c r="A30" s="1" t="s">
        <v>65</v>
      </c>
      <c r="B30" s="3" t="s">
        <v>66</v>
      </c>
      <c r="C30" s="3" t="s">
        <v>66</v>
      </c>
      <c r="E30" s="3" t="s">
        <v>67</v>
      </c>
      <c r="F30" s="1" t="s">
        <v>52</v>
      </c>
      <c r="G30" s="1">
        <v>23320.0</v>
      </c>
      <c r="H30" s="5">
        <v>42999.0</v>
      </c>
    </row>
    <row r="31">
      <c r="A31" s="1" t="s">
        <v>65</v>
      </c>
      <c r="B31" s="3" t="s">
        <v>66</v>
      </c>
      <c r="C31" s="3" t="s">
        <v>66</v>
      </c>
      <c r="E31" s="3" t="s">
        <v>67</v>
      </c>
      <c r="F31" s="1" t="s">
        <v>52</v>
      </c>
      <c r="G31" s="1">
        <v>23320.0</v>
      </c>
      <c r="H31" s="5">
        <v>42999.0</v>
      </c>
    </row>
    <row r="32">
      <c r="A32" s="1" t="s">
        <v>68</v>
      </c>
      <c r="B32" s="3" t="s">
        <v>69</v>
      </c>
      <c r="C32" s="3" t="s">
        <v>69</v>
      </c>
      <c r="E32" s="3" t="s">
        <v>70</v>
      </c>
      <c r="F32" s="1" t="s">
        <v>71</v>
      </c>
      <c r="G32" s="1">
        <v>47790.0</v>
      </c>
      <c r="H32" s="5">
        <v>81041.0</v>
      </c>
    </row>
    <row r="33">
      <c r="A33" s="1" t="s">
        <v>68</v>
      </c>
      <c r="B33" s="3" t="s">
        <v>69</v>
      </c>
      <c r="C33" s="3" t="s">
        <v>69</v>
      </c>
      <c r="E33" s="3" t="s">
        <v>70</v>
      </c>
      <c r="F33" s="1" t="s">
        <v>71</v>
      </c>
      <c r="G33" s="1">
        <v>47790.0</v>
      </c>
      <c r="H33" s="5">
        <v>81041.0</v>
      </c>
    </row>
    <row r="34">
      <c r="A34" s="1" t="s">
        <v>72</v>
      </c>
      <c r="B34" s="3" t="s">
        <v>73</v>
      </c>
      <c r="C34" s="3" t="s">
        <v>73</v>
      </c>
      <c r="E34" s="3" t="s">
        <v>74</v>
      </c>
      <c r="F34" s="1" t="s">
        <v>64</v>
      </c>
      <c r="G34" s="1">
        <v>30400.0</v>
      </c>
      <c r="H34" s="5">
        <v>57788.0</v>
      </c>
    </row>
    <row r="35">
      <c r="A35" s="1" t="s">
        <v>72</v>
      </c>
      <c r="B35" s="3" t="s">
        <v>73</v>
      </c>
      <c r="C35" s="3" t="s">
        <v>73</v>
      </c>
      <c r="E35" s="3" t="s">
        <v>74</v>
      </c>
      <c r="F35" s="1" t="s">
        <v>64</v>
      </c>
      <c r="G35" s="1">
        <v>30400.0</v>
      </c>
      <c r="H35" s="5">
        <v>57788.0</v>
      </c>
    </row>
    <row r="36">
      <c r="A36" s="1" t="s">
        <v>75</v>
      </c>
      <c r="B36" s="3" t="s">
        <v>76</v>
      </c>
      <c r="C36" s="3" t="s">
        <v>76</v>
      </c>
      <c r="E36" s="3" t="s">
        <v>77</v>
      </c>
      <c r="F36" s="1" t="s">
        <v>78</v>
      </c>
      <c r="G36" s="1">
        <v>41200.0</v>
      </c>
      <c r="H36" s="5">
        <v>89999.0</v>
      </c>
    </row>
    <row r="37">
      <c r="A37" s="1" t="s">
        <v>75</v>
      </c>
      <c r="B37" s="3" t="s">
        <v>76</v>
      </c>
      <c r="C37" s="3" t="s">
        <v>76</v>
      </c>
      <c r="E37" s="3" t="s">
        <v>77</v>
      </c>
      <c r="F37" s="1" t="s">
        <v>78</v>
      </c>
      <c r="G37" s="1">
        <v>41200.0</v>
      </c>
      <c r="H37" s="5">
        <v>89999.0</v>
      </c>
    </row>
    <row r="38">
      <c r="A38" s="1" t="s">
        <v>79</v>
      </c>
      <c r="B38" s="3" t="s">
        <v>80</v>
      </c>
      <c r="C38" s="3" t="s">
        <v>80</v>
      </c>
      <c r="E38" s="3" t="s">
        <v>81</v>
      </c>
      <c r="F38" s="1" t="s">
        <v>82</v>
      </c>
      <c r="G38" s="1">
        <v>7240.0</v>
      </c>
      <c r="H38" s="5">
        <v>11400.0</v>
      </c>
    </row>
    <row r="39">
      <c r="A39" s="1" t="s">
        <v>79</v>
      </c>
      <c r="B39" s="3" t="s">
        <v>80</v>
      </c>
      <c r="C39" s="3" t="s">
        <v>80</v>
      </c>
      <c r="E39" s="3" t="s">
        <v>81</v>
      </c>
      <c r="F39" s="1" t="s">
        <v>82</v>
      </c>
      <c r="G39" s="1">
        <v>7240.0</v>
      </c>
      <c r="H39" s="5">
        <v>11400.0</v>
      </c>
    </row>
    <row r="40">
      <c r="A40" s="1" t="s">
        <v>83</v>
      </c>
      <c r="B40" s="3" t="s">
        <v>84</v>
      </c>
      <c r="C40" s="3" t="s">
        <v>84</v>
      </c>
      <c r="E40" s="3" t="s">
        <v>85</v>
      </c>
      <c r="F40" s="1" t="s">
        <v>86</v>
      </c>
      <c r="G40" s="1">
        <v>22572.0</v>
      </c>
      <c r="H40" s="5">
        <v>48732.0</v>
      </c>
    </row>
    <row r="41">
      <c r="A41" s="1" t="s">
        <v>83</v>
      </c>
      <c r="B41" s="3" t="s">
        <v>84</v>
      </c>
      <c r="C41" s="3" t="s">
        <v>84</v>
      </c>
      <c r="E41" s="3" t="s">
        <v>85</v>
      </c>
      <c r="F41" s="1" t="s">
        <v>86</v>
      </c>
      <c r="G41" s="1">
        <v>22572.0</v>
      </c>
      <c r="H41" s="5">
        <v>48732.0</v>
      </c>
    </row>
    <row r="42">
      <c r="A42" s="1" t="s">
        <v>87</v>
      </c>
      <c r="B42" s="3" t="s">
        <v>88</v>
      </c>
      <c r="C42" s="3" t="s">
        <v>88</v>
      </c>
      <c r="E42" s="3" t="s">
        <v>89</v>
      </c>
      <c r="F42" s="1" t="s">
        <v>90</v>
      </c>
      <c r="G42" s="1">
        <v>21200.0</v>
      </c>
      <c r="H42" s="5">
        <v>49615.0</v>
      </c>
    </row>
    <row r="43">
      <c r="A43" s="1" t="s">
        <v>87</v>
      </c>
      <c r="B43" s="3" t="s">
        <v>88</v>
      </c>
      <c r="C43" s="3" t="s">
        <v>88</v>
      </c>
      <c r="E43" s="3" t="s">
        <v>89</v>
      </c>
      <c r="F43" s="1" t="s">
        <v>90</v>
      </c>
      <c r="G43" s="1">
        <v>21200.0</v>
      </c>
      <c r="H43" s="5">
        <v>49615.0</v>
      </c>
    </row>
    <row r="44">
      <c r="A44" s="1" t="s">
        <v>91</v>
      </c>
      <c r="B44" s="3" t="s">
        <v>92</v>
      </c>
      <c r="C44" s="3" t="s">
        <v>92</v>
      </c>
      <c r="E44" s="3" t="s">
        <v>93</v>
      </c>
      <c r="F44" s="1" t="s">
        <v>94</v>
      </c>
      <c r="G44" s="1">
        <v>6200.0</v>
      </c>
      <c r="H44" s="5">
        <v>7625.0</v>
      </c>
    </row>
    <row r="45">
      <c r="A45" s="1" t="s">
        <v>91</v>
      </c>
      <c r="B45" s="3" t="s">
        <v>92</v>
      </c>
      <c r="C45" s="3" t="s">
        <v>92</v>
      </c>
      <c r="E45" s="3" t="s">
        <v>93</v>
      </c>
      <c r="F45" s="1" t="s">
        <v>94</v>
      </c>
      <c r="G45" s="1">
        <v>6200.0</v>
      </c>
      <c r="H45" s="5">
        <v>7625.0</v>
      </c>
    </row>
    <row r="46">
      <c r="A46" s="1" t="s">
        <v>95</v>
      </c>
      <c r="B46" s="3" t="s">
        <v>96</v>
      </c>
      <c r="C46" s="3" t="s">
        <v>96</v>
      </c>
      <c r="E46" s="3" t="s">
        <v>97</v>
      </c>
      <c r="F46" s="1" t="s">
        <v>98</v>
      </c>
      <c r="G46" s="1">
        <v>4799.0</v>
      </c>
      <c r="H46" s="5">
        <v>6699.0</v>
      </c>
    </row>
    <row r="47">
      <c r="A47" s="1" t="s">
        <v>95</v>
      </c>
      <c r="B47" s="3" t="s">
        <v>96</v>
      </c>
      <c r="C47" s="3" t="s">
        <v>96</v>
      </c>
      <c r="E47" s="3" t="s">
        <v>97</v>
      </c>
      <c r="F47" s="1" t="s">
        <v>98</v>
      </c>
      <c r="G47" s="1">
        <v>4799.0</v>
      </c>
      <c r="H47" s="5">
        <v>6699.0</v>
      </c>
    </row>
    <row r="48">
      <c r="H48" s="2"/>
    </row>
    <row r="49">
      <c r="H49" s="2"/>
    </row>
    <row r="50">
      <c r="H50" s="2"/>
    </row>
    <row r="51">
      <c r="H51" s="2"/>
    </row>
    <row r="52">
      <c r="H52" s="2"/>
    </row>
    <row r="53">
      <c r="H53" s="2"/>
    </row>
    <row r="54">
      <c r="H54" s="2"/>
    </row>
    <row r="55">
      <c r="H55" s="2"/>
    </row>
    <row r="56">
      <c r="H56" s="2"/>
    </row>
    <row r="57">
      <c r="H57" s="2"/>
    </row>
    <row r="58">
      <c r="H58" s="2"/>
    </row>
    <row r="59">
      <c r="H59" s="2"/>
    </row>
    <row r="60">
      <c r="H60" s="2"/>
    </row>
    <row r="61">
      <c r="H61" s="2"/>
    </row>
    <row r="62">
      <c r="H62" s="2"/>
    </row>
    <row r="63">
      <c r="H63" s="2"/>
    </row>
    <row r="64">
      <c r="H64" s="2"/>
    </row>
    <row r="65">
      <c r="H65" s="2"/>
    </row>
    <row r="66">
      <c r="H66" s="2"/>
    </row>
    <row r="67">
      <c r="H67" s="2"/>
    </row>
    <row r="68">
      <c r="H68" s="2"/>
    </row>
    <row r="69">
      <c r="H69" s="2"/>
    </row>
    <row r="70">
      <c r="H70" s="2"/>
    </row>
    <row r="71">
      <c r="H71" s="2"/>
    </row>
    <row r="72">
      <c r="H72" s="2"/>
    </row>
    <row r="73">
      <c r="H73" s="2"/>
    </row>
    <row r="74">
      <c r="H74" s="2"/>
    </row>
    <row r="75">
      <c r="H75" s="2"/>
    </row>
    <row r="76">
      <c r="H76" s="2"/>
    </row>
    <row r="77">
      <c r="H77" s="2"/>
    </row>
    <row r="78">
      <c r="H78" s="2"/>
    </row>
    <row r="79">
      <c r="H79" s="2"/>
    </row>
    <row r="80">
      <c r="H80" s="2"/>
    </row>
    <row r="81">
      <c r="H81" s="2"/>
    </row>
    <row r="82">
      <c r="H82" s="2"/>
    </row>
    <row r="83">
      <c r="H83" s="2"/>
    </row>
    <row r="84">
      <c r="H84" s="2"/>
    </row>
    <row r="85">
      <c r="H85" s="2"/>
    </row>
    <row r="86">
      <c r="H86" s="2"/>
    </row>
    <row r="87">
      <c r="H87" s="2"/>
    </row>
    <row r="88">
      <c r="H88" s="2"/>
    </row>
    <row r="89">
      <c r="H89" s="2"/>
    </row>
    <row r="90">
      <c r="H90" s="2"/>
    </row>
    <row r="91">
      <c r="H91" s="2"/>
    </row>
    <row r="92">
      <c r="H92" s="2"/>
    </row>
    <row r="93">
      <c r="H93" s="2"/>
    </row>
    <row r="94">
      <c r="H94" s="2"/>
    </row>
    <row r="95">
      <c r="H95" s="2"/>
    </row>
    <row r="96">
      <c r="H96" s="2"/>
    </row>
    <row r="97">
      <c r="H97" s="2"/>
    </row>
    <row r="98">
      <c r="H98" s="2"/>
    </row>
    <row r="99">
      <c r="H99" s="2"/>
    </row>
    <row r="100">
      <c r="H100" s="2"/>
    </row>
    <row r="101">
      <c r="H101" s="2"/>
    </row>
    <row r="102">
      <c r="H102" s="2"/>
    </row>
    <row r="103">
      <c r="H103" s="2"/>
    </row>
    <row r="104">
      <c r="H104" s="2"/>
    </row>
    <row r="105">
      <c r="H105" s="2"/>
    </row>
    <row r="106">
      <c r="H106" s="2"/>
    </row>
    <row r="107">
      <c r="H107" s="2"/>
    </row>
    <row r="108">
      <c r="H108" s="2"/>
    </row>
    <row r="109">
      <c r="H109" s="2"/>
    </row>
    <row r="110">
      <c r="H110" s="2"/>
    </row>
    <row r="111">
      <c r="H111" s="2"/>
    </row>
    <row r="112">
      <c r="H112" s="2"/>
    </row>
    <row r="113">
      <c r="H113" s="2"/>
    </row>
    <row r="114">
      <c r="H114" s="2"/>
    </row>
    <row r="115">
      <c r="H115" s="2"/>
    </row>
    <row r="116">
      <c r="H116" s="2"/>
    </row>
    <row r="117">
      <c r="H117" s="2"/>
    </row>
    <row r="118">
      <c r="H118" s="2"/>
    </row>
    <row r="119">
      <c r="H119" s="2"/>
    </row>
    <row r="120">
      <c r="H120" s="2"/>
    </row>
    <row r="121">
      <c r="H121" s="2"/>
    </row>
    <row r="122">
      <c r="H122" s="2"/>
    </row>
    <row r="123">
      <c r="H123" s="2"/>
    </row>
    <row r="124">
      <c r="H124" s="2"/>
    </row>
    <row r="125">
      <c r="H125" s="2"/>
    </row>
    <row r="126">
      <c r="H126" s="2"/>
    </row>
    <row r="127">
      <c r="H127" s="2"/>
    </row>
    <row r="128">
      <c r="H128" s="2"/>
    </row>
    <row r="129">
      <c r="H129" s="2"/>
    </row>
    <row r="130">
      <c r="H130" s="2"/>
    </row>
    <row r="131">
      <c r="H131" s="2"/>
    </row>
    <row r="132">
      <c r="H132" s="2"/>
    </row>
    <row r="133">
      <c r="H133" s="2"/>
    </row>
    <row r="134">
      <c r="H134" s="2"/>
    </row>
    <row r="135">
      <c r="H135" s="2"/>
    </row>
    <row r="136">
      <c r="H136" s="2"/>
    </row>
    <row r="137">
      <c r="H137" s="2"/>
    </row>
    <row r="138">
      <c r="H138" s="2"/>
    </row>
    <row r="139">
      <c r="H139" s="2"/>
    </row>
    <row r="140">
      <c r="H140" s="2"/>
    </row>
    <row r="141">
      <c r="H141" s="2"/>
    </row>
    <row r="142">
      <c r="H142" s="2"/>
    </row>
    <row r="143">
      <c r="H143" s="2"/>
    </row>
    <row r="144">
      <c r="H144" s="2"/>
    </row>
    <row r="145">
      <c r="H145" s="2"/>
    </row>
    <row r="146">
      <c r="H146" s="2"/>
    </row>
    <row r="147">
      <c r="H147" s="2"/>
    </row>
    <row r="148">
      <c r="H148" s="2"/>
    </row>
    <row r="149">
      <c r="H149" s="2"/>
    </row>
    <row r="150">
      <c r="H150" s="2"/>
    </row>
    <row r="151">
      <c r="H151" s="2"/>
    </row>
    <row r="152">
      <c r="H152" s="2"/>
    </row>
    <row r="153">
      <c r="H153" s="2"/>
    </row>
    <row r="154">
      <c r="H154" s="2"/>
    </row>
    <row r="155">
      <c r="H155" s="2"/>
    </row>
    <row r="156">
      <c r="H156" s="2"/>
    </row>
    <row r="157">
      <c r="H157" s="2"/>
    </row>
    <row r="158">
      <c r="H158" s="2"/>
    </row>
    <row r="159">
      <c r="H159" s="2"/>
    </row>
    <row r="160">
      <c r="H160" s="2"/>
    </row>
    <row r="161">
      <c r="H161" s="2"/>
    </row>
    <row r="162">
      <c r="H162" s="2"/>
    </row>
    <row r="163">
      <c r="H163" s="2"/>
    </row>
    <row r="164">
      <c r="H164" s="2"/>
    </row>
    <row r="165">
      <c r="H165" s="2"/>
    </row>
    <row r="166">
      <c r="H166" s="2"/>
    </row>
    <row r="167">
      <c r="H167" s="2"/>
    </row>
    <row r="168">
      <c r="H168" s="2"/>
    </row>
    <row r="169">
      <c r="H169" s="2"/>
    </row>
    <row r="170">
      <c r="H170" s="2"/>
    </row>
    <row r="171">
      <c r="H171" s="2"/>
    </row>
    <row r="172">
      <c r="H172" s="2"/>
    </row>
    <row r="173">
      <c r="H173" s="2"/>
    </row>
    <row r="174">
      <c r="H174" s="2"/>
    </row>
    <row r="175">
      <c r="H175" s="2"/>
    </row>
    <row r="176">
      <c r="H176" s="2"/>
    </row>
    <row r="177">
      <c r="H177" s="2"/>
    </row>
    <row r="178">
      <c r="H178" s="2"/>
    </row>
    <row r="179">
      <c r="H179" s="2"/>
    </row>
    <row r="180">
      <c r="H180" s="2"/>
    </row>
    <row r="181">
      <c r="H181" s="2"/>
    </row>
    <row r="182">
      <c r="H182" s="2"/>
    </row>
    <row r="183">
      <c r="H183" s="2"/>
    </row>
    <row r="184">
      <c r="H184" s="2"/>
    </row>
    <row r="185">
      <c r="H185" s="2"/>
    </row>
    <row r="186">
      <c r="H186" s="2"/>
    </row>
    <row r="187">
      <c r="H187" s="2"/>
    </row>
    <row r="188">
      <c r="H188" s="2"/>
    </row>
    <row r="189">
      <c r="H189" s="2"/>
    </row>
    <row r="190">
      <c r="H190" s="2"/>
    </row>
    <row r="191">
      <c r="H191" s="2"/>
    </row>
    <row r="192">
      <c r="H192" s="2"/>
    </row>
    <row r="193">
      <c r="H193" s="2"/>
    </row>
    <row r="194">
      <c r="H194" s="2"/>
    </row>
    <row r="195">
      <c r="H195" s="2"/>
    </row>
    <row r="196">
      <c r="H196" s="2"/>
    </row>
    <row r="197">
      <c r="H197" s="2"/>
    </row>
    <row r="198">
      <c r="H198" s="2"/>
    </row>
    <row r="199">
      <c r="H199" s="2"/>
    </row>
    <row r="200">
      <c r="H200" s="2"/>
    </row>
    <row r="201">
      <c r="H201" s="2"/>
    </row>
    <row r="202">
      <c r="H202" s="2"/>
    </row>
    <row r="203">
      <c r="H203" s="2"/>
    </row>
    <row r="204">
      <c r="H204" s="2"/>
    </row>
    <row r="205">
      <c r="H205" s="2"/>
    </row>
    <row r="206">
      <c r="H206" s="2"/>
    </row>
    <row r="207">
      <c r="H207" s="2"/>
    </row>
    <row r="208">
      <c r="H208" s="2"/>
    </row>
    <row r="209">
      <c r="H209" s="2"/>
    </row>
    <row r="210">
      <c r="H210" s="2"/>
    </row>
    <row r="211">
      <c r="H211" s="2"/>
    </row>
    <row r="212">
      <c r="H212" s="2"/>
    </row>
    <row r="213">
      <c r="H213" s="2"/>
    </row>
    <row r="214">
      <c r="H214" s="2"/>
    </row>
    <row r="215">
      <c r="H215" s="2"/>
    </row>
    <row r="216">
      <c r="H216" s="2"/>
    </row>
    <row r="217">
      <c r="H217" s="2"/>
    </row>
    <row r="218">
      <c r="H218" s="2"/>
    </row>
    <row r="219">
      <c r="H219" s="2"/>
    </row>
    <row r="220">
      <c r="H220" s="2"/>
    </row>
    <row r="221">
      <c r="H221" s="2"/>
    </row>
    <row r="222">
      <c r="H222" s="2"/>
    </row>
    <row r="223">
      <c r="H223" s="2"/>
    </row>
    <row r="224">
      <c r="H224" s="2"/>
    </row>
    <row r="225">
      <c r="H225" s="2"/>
    </row>
    <row r="226">
      <c r="H226" s="2"/>
    </row>
    <row r="227">
      <c r="H227" s="2"/>
    </row>
    <row r="228">
      <c r="H228" s="2"/>
    </row>
    <row r="229">
      <c r="H229" s="2"/>
    </row>
    <row r="230">
      <c r="H230" s="2"/>
    </row>
    <row r="231">
      <c r="H231" s="2"/>
    </row>
    <row r="232">
      <c r="H232" s="2"/>
    </row>
    <row r="233">
      <c r="H233" s="2"/>
    </row>
    <row r="234">
      <c r="H234" s="2"/>
    </row>
    <row r="235">
      <c r="H235" s="2"/>
    </row>
    <row r="236">
      <c r="H236" s="2"/>
    </row>
    <row r="237">
      <c r="H237" s="2"/>
    </row>
    <row r="238">
      <c r="H238" s="2"/>
    </row>
    <row r="239">
      <c r="H239" s="2"/>
    </row>
    <row r="240">
      <c r="H240" s="2"/>
    </row>
    <row r="241">
      <c r="H241" s="2"/>
    </row>
    <row r="242">
      <c r="H242" s="2"/>
    </row>
    <row r="243">
      <c r="H243" s="2"/>
    </row>
    <row r="244">
      <c r="H244" s="2"/>
    </row>
    <row r="245">
      <c r="H245" s="2"/>
    </row>
    <row r="246">
      <c r="H246" s="2"/>
    </row>
    <row r="247">
      <c r="H247" s="2"/>
    </row>
    <row r="248">
      <c r="H248" s="2"/>
    </row>
    <row r="249">
      <c r="H249" s="2"/>
    </row>
    <row r="250">
      <c r="H250" s="2"/>
    </row>
    <row r="251">
      <c r="H251" s="2"/>
    </row>
    <row r="252">
      <c r="H252" s="2"/>
    </row>
    <row r="253">
      <c r="H253" s="2"/>
    </row>
    <row r="254">
      <c r="H254" s="2"/>
    </row>
    <row r="255">
      <c r="H255" s="2"/>
    </row>
    <row r="256">
      <c r="H256" s="2"/>
    </row>
    <row r="257">
      <c r="H257" s="2"/>
    </row>
    <row r="258">
      <c r="H258" s="2"/>
    </row>
    <row r="259">
      <c r="H259" s="2"/>
    </row>
    <row r="260">
      <c r="H260" s="2"/>
    </row>
    <row r="261">
      <c r="H261" s="2"/>
    </row>
    <row r="262">
      <c r="H262" s="2"/>
    </row>
    <row r="263">
      <c r="H263" s="2"/>
    </row>
    <row r="264">
      <c r="H264" s="2"/>
    </row>
    <row r="265">
      <c r="H265" s="2"/>
    </row>
    <row r="266">
      <c r="H266" s="2"/>
    </row>
    <row r="267">
      <c r="H267" s="2"/>
    </row>
    <row r="268">
      <c r="H268" s="2"/>
    </row>
    <row r="269">
      <c r="H269" s="2"/>
    </row>
    <row r="270">
      <c r="H270" s="2"/>
    </row>
    <row r="271">
      <c r="H271" s="2"/>
    </row>
    <row r="272">
      <c r="H272" s="2"/>
    </row>
    <row r="273">
      <c r="H273" s="2"/>
    </row>
    <row r="274">
      <c r="H274" s="2"/>
    </row>
    <row r="275">
      <c r="H275" s="2"/>
    </row>
    <row r="276">
      <c r="H276" s="2"/>
    </row>
    <row r="277">
      <c r="H277" s="2"/>
    </row>
    <row r="278">
      <c r="H278" s="2"/>
    </row>
    <row r="279">
      <c r="H279" s="2"/>
    </row>
    <row r="280">
      <c r="H280" s="2"/>
    </row>
    <row r="281">
      <c r="H281" s="2"/>
    </row>
    <row r="282">
      <c r="H282" s="2"/>
    </row>
    <row r="283">
      <c r="H283" s="2"/>
    </row>
    <row r="284">
      <c r="H284" s="2"/>
    </row>
    <row r="285">
      <c r="H285" s="2"/>
    </row>
    <row r="286">
      <c r="H286" s="2"/>
    </row>
    <row r="287">
      <c r="H287" s="2"/>
    </row>
    <row r="288">
      <c r="H288" s="2"/>
    </row>
    <row r="289">
      <c r="H289" s="2"/>
    </row>
    <row r="290">
      <c r="H290" s="2"/>
    </row>
    <row r="291">
      <c r="H291" s="2"/>
    </row>
    <row r="292">
      <c r="H292" s="2"/>
    </row>
    <row r="293">
      <c r="H293" s="2"/>
    </row>
    <row r="294">
      <c r="H294" s="2"/>
    </row>
    <row r="295">
      <c r="H295" s="2"/>
    </row>
    <row r="296">
      <c r="H296" s="2"/>
    </row>
    <row r="297">
      <c r="H297" s="2"/>
    </row>
    <row r="298">
      <c r="H298" s="2"/>
    </row>
    <row r="299">
      <c r="H299" s="2"/>
    </row>
    <row r="300">
      <c r="H300" s="2"/>
    </row>
    <row r="301">
      <c r="H301" s="2"/>
    </row>
    <row r="302">
      <c r="H302" s="2"/>
    </row>
    <row r="303">
      <c r="H303" s="2"/>
    </row>
    <row r="304">
      <c r="H304" s="2"/>
    </row>
    <row r="305">
      <c r="H305" s="2"/>
    </row>
    <row r="306">
      <c r="H306" s="2"/>
    </row>
    <row r="307">
      <c r="H307" s="2"/>
    </row>
    <row r="308">
      <c r="H308" s="2"/>
    </row>
    <row r="309">
      <c r="H309" s="2"/>
    </row>
    <row r="310">
      <c r="H310" s="2"/>
    </row>
    <row r="311">
      <c r="H311" s="2"/>
    </row>
    <row r="312">
      <c r="H312" s="2"/>
    </row>
    <row r="313">
      <c r="H313" s="2"/>
    </row>
    <row r="314">
      <c r="H314" s="2"/>
    </row>
    <row r="315">
      <c r="H315" s="2"/>
    </row>
    <row r="316">
      <c r="H316" s="2"/>
    </row>
    <row r="317">
      <c r="H317" s="2"/>
    </row>
    <row r="318">
      <c r="H318" s="2"/>
    </row>
    <row r="319">
      <c r="H319" s="2"/>
    </row>
    <row r="320">
      <c r="H320" s="2"/>
    </row>
    <row r="321">
      <c r="H321" s="2"/>
    </row>
    <row r="322">
      <c r="H322" s="2"/>
    </row>
    <row r="323">
      <c r="H323" s="2"/>
    </row>
    <row r="324">
      <c r="H324" s="2"/>
    </row>
    <row r="325">
      <c r="H325" s="2"/>
    </row>
    <row r="326">
      <c r="H326" s="2"/>
    </row>
    <row r="327">
      <c r="H327" s="2"/>
    </row>
    <row r="328">
      <c r="H328" s="2"/>
    </row>
    <row r="329">
      <c r="H329" s="2"/>
    </row>
    <row r="330">
      <c r="H330" s="2"/>
    </row>
    <row r="331">
      <c r="H331" s="2"/>
    </row>
    <row r="332">
      <c r="H332" s="2"/>
    </row>
    <row r="333">
      <c r="H333" s="2"/>
    </row>
    <row r="334">
      <c r="H334" s="2"/>
    </row>
    <row r="335">
      <c r="H335" s="2"/>
    </row>
    <row r="336">
      <c r="H336" s="2"/>
    </row>
    <row r="337">
      <c r="H337" s="2"/>
    </row>
    <row r="338">
      <c r="H338" s="2"/>
    </row>
    <row r="339">
      <c r="H339" s="2"/>
    </row>
    <row r="340">
      <c r="H340" s="2"/>
    </row>
    <row r="341">
      <c r="H341" s="2"/>
    </row>
    <row r="342">
      <c r="H342" s="2"/>
    </row>
    <row r="343">
      <c r="H343" s="2"/>
    </row>
    <row r="344">
      <c r="H344" s="2"/>
    </row>
    <row r="345">
      <c r="H345" s="2"/>
    </row>
    <row r="346">
      <c r="H346" s="2"/>
    </row>
    <row r="347">
      <c r="H347" s="2"/>
    </row>
    <row r="348">
      <c r="H348" s="2"/>
    </row>
    <row r="349">
      <c r="H349" s="2"/>
    </row>
    <row r="350">
      <c r="H350" s="2"/>
    </row>
    <row r="351">
      <c r="H351" s="2"/>
    </row>
    <row r="352">
      <c r="H352" s="2"/>
    </row>
    <row r="353">
      <c r="H353" s="2"/>
    </row>
    <row r="354">
      <c r="H354" s="2"/>
    </row>
    <row r="355">
      <c r="H355" s="2"/>
    </row>
    <row r="356">
      <c r="H356" s="2"/>
    </row>
    <row r="357">
      <c r="H357" s="2"/>
    </row>
    <row r="358">
      <c r="H358" s="2"/>
    </row>
    <row r="359">
      <c r="H359" s="2"/>
    </row>
    <row r="360">
      <c r="H360" s="2"/>
    </row>
    <row r="361">
      <c r="H361" s="2"/>
    </row>
    <row r="362">
      <c r="H362" s="2"/>
    </row>
    <row r="363">
      <c r="H363" s="2"/>
    </row>
    <row r="364">
      <c r="H364" s="2"/>
    </row>
    <row r="365">
      <c r="H365" s="2"/>
    </row>
    <row r="366">
      <c r="H366" s="2"/>
    </row>
    <row r="367">
      <c r="H367" s="2"/>
    </row>
    <row r="368">
      <c r="H368" s="2"/>
    </row>
    <row r="369">
      <c r="H369" s="2"/>
    </row>
    <row r="370">
      <c r="H370" s="2"/>
    </row>
    <row r="371">
      <c r="H371" s="2"/>
    </row>
    <row r="372">
      <c r="H372" s="2"/>
    </row>
    <row r="373">
      <c r="H373" s="2"/>
    </row>
    <row r="374">
      <c r="H374" s="2"/>
    </row>
    <row r="375">
      <c r="H375" s="2"/>
    </row>
    <row r="376">
      <c r="H376" s="2"/>
    </row>
    <row r="377">
      <c r="H377" s="2"/>
    </row>
    <row r="378">
      <c r="H378" s="2"/>
    </row>
    <row r="379">
      <c r="H379" s="2"/>
    </row>
    <row r="380">
      <c r="H380" s="2"/>
    </row>
    <row r="381">
      <c r="H381" s="2"/>
    </row>
    <row r="382">
      <c r="H382" s="2"/>
    </row>
    <row r="383">
      <c r="H383" s="2"/>
    </row>
    <row r="384">
      <c r="H384" s="2"/>
    </row>
    <row r="385">
      <c r="H385" s="2"/>
    </row>
    <row r="386">
      <c r="H386" s="2"/>
    </row>
    <row r="387">
      <c r="H387" s="2"/>
    </row>
    <row r="388">
      <c r="H388" s="2"/>
    </row>
    <row r="389">
      <c r="H389" s="2"/>
    </row>
    <row r="390">
      <c r="H390" s="2"/>
    </row>
    <row r="391">
      <c r="H391" s="2"/>
    </row>
    <row r="392">
      <c r="H392" s="2"/>
    </row>
    <row r="393">
      <c r="H393" s="2"/>
    </row>
    <row r="394">
      <c r="H394" s="2"/>
    </row>
    <row r="395">
      <c r="H395" s="2"/>
    </row>
    <row r="396">
      <c r="H396" s="2"/>
    </row>
    <row r="397">
      <c r="H397" s="2"/>
    </row>
    <row r="398">
      <c r="H398" s="2"/>
    </row>
    <row r="399">
      <c r="H399" s="2"/>
    </row>
    <row r="400">
      <c r="H400" s="2"/>
    </row>
    <row r="401">
      <c r="H401" s="2"/>
    </row>
    <row r="402">
      <c r="H402" s="2"/>
    </row>
    <row r="403">
      <c r="H403" s="2"/>
    </row>
    <row r="404">
      <c r="H404" s="2"/>
    </row>
    <row r="405">
      <c r="H405" s="2"/>
    </row>
    <row r="406">
      <c r="H406" s="2"/>
    </row>
    <row r="407">
      <c r="H407" s="2"/>
    </row>
    <row r="408">
      <c r="H408" s="2"/>
    </row>
    <row r="409">
      <c r="H409" s="2"/>
    </row>
    <row r="410">
      <c r="H410" s="2"/>
    </row>
    <row r="411">
      <c r="H411" s="2"/>
    </row>
    <row r="412">
      <c r="H412" s="2"/>
    </row>
    <row r="413">
      <c r="H413" s="2"/>
    </row>
    <row r="414">
      <c r="H414" s="2"/>
    </row>
    <row r="415">
      <c r="H415" s="2"/>
    </row>
    <row r="416">
      <c r="H416" s="2"/>
    </row>
    <row r="417">
      <c r="H417" s="2"/>
    </row>
    <row r="418">
      <c r="H418" s="2"/>
    </row>
    <row r="419">
      <c r="H419" s="2"/>
    </row>
    <row r="420">
      <c r="H420" s="2"/>
    </row>
    <row r="421">
      <c r="H421" s="2"/>
    </row>
    <row r="422">
      <c r="H422" s="2"/>
    </row>
    <row r="423">
      <c r="H423" s="2"/>
    </row>
    <row r="424">
      <c r="H424" s="2"/>
    </row>
    <row r="425">
      <c r="H425" s="2"/>
    </row>
    <row r="426">
      <c r="H426" s="2"/>
    </row>
    <row r="427">
      <c r="H427" s="2"/>
    </row>
    <row r="428">
      <c r="H428" s="2"/>
    </row>
    <row r="429">
      <c r="H429" s="2"/>
    </row>
    <row r="430">
      <c r="H430" s="2"/>
    </row>
    <row r="431">
      <c r="H431" s="2"/>
    </row>
    <row r="432">
      <c r="H432" s="2"/>
    </row>
    <row r="433">
      <c r="H433" s="2"/>
    </row>
    <row r="434">
      <c r="H434" s="2"/>
    </row>
    <row r="435">
      <c r="H435" s="2"/>
    </row>
    <row r="436">
      <c r="H436" s="2"/>
    </row>
    <row r="437">
      <c r="H437" s="2"/>
    </row>
    <row r="438">
      <c r="H438" s="2"/>
    </row>
    <row r="439">
      <c r="H439" s="2"/>
    </row>
    <row r="440">
      <c r="H440" s="2"/>
    </row>
    <row r="441">
      <c r="H441" s="2"/>
    </row>
    <row r="442">
      <c r="H442" s="2"/>
    </row>
    <row r="443">
      <c r="H443" s="2"/>
    </row>
    <row r="444">
      <c r="H444" s="2"/>
    </row>
    <row r="445">
      <c r="H445" s="2"/>
    </row>
    <row r="446">
      <c r="H446" s="2"/>
    </row>
    <row r="447">
      <c r="H447" s="2"/>
    </row>
    <row r="448">
      <c r="H448" s="2"/>
    </row>
    <row r="449">
      <c r="H449" s="2"/>
    </row>
    <row r="450">
      <c r="H450" s="2"/>
    </row>
    <row r="451">
      <c r="H451" s="2"/>
    </row>
    <row r="452">
      <c r="H452" s="2"/>
    </row>
    <row r="453">
      <c r="H453" s="2"/>
    </row>
    <row r="454">
      <c r="H454" s="2"/>
    </row>
    <row r="455">
      <c r="H455" s="2"/>
    </row>
    <row r="456">
      <c r="H456" s="2"/>
    </row>
    <row r="457">
      <c r="H457" s="2"/>
    </row>
    <row r="458">
      <c r="H458" s="2"/>
    </row>
    <row r="459">
      <c r="H459" s="2"/>
    </row>
    <row r="460">
      <c r="H460" s="2"/>
    </row>
    <row r="461">
      <c r="H461" s="2"/>
    </row>
    <row r="462">
      <c r="H462" s="2"/>
    </row>
    <row r="463">
      <c r="H463" s="2"/>
    </row>
    <row r="464">
      <c r="H464" s="2"/>
    </row>
    <row r="465">
      <c r="H465" s="2"/>
    </row>
    <row r="466">
      <c r="H466" s="2"/>
    </row>
    <row r="467">
      <c r="H467" s="2"/>
    </row>
    <row r="468">
      <c r="H468" s="2"/>
    </row>
    <row r="469">
      <c r="H469" s="2"/>
    </row>
    <row r="470">
      <c r="H470" s="2"/>
    </row>
    <row r="471">
      <c r="H471" s="2"/>
    </row>
    <row r="472">
      <c r="H472" s="2"/>
    </row>
    <row r="473">
      <c r="H473" s="2"/>
    </row>
    <row r="474">
      <c r="H474" s="2"/>
    </row>
    <row r="475">
      <c r="H475" s="2"/>
    </row>
    <row r="476">
      <c r="H476" s="2"/>
    </row>
    <row r="477">
      <c r="H477" s="2"/>
    </row>
    <row r="478">
      <c r="H478" s="2"/>
    </row>
    <row r="479">
      <c r="H479" s="2"/>
    </row>
    <row r="480">
      <c r="H480" s="2"/>
    </row>
    <row r="481">
      <c r="H481" s="2"/>
    </row>
    <row r="482">
      <c r="H482" s="2"/>
    </row>
    <row r="483">
      <c r="H483" s="2"/>
    </row>
    <row r="484">
      <c r="H484" s="2"/>
    </row>
    <row r="485">
      <c r="H485" s="2"/>
    </row>
    <row r="486">
      <c r="H486" s="2"/>
    </row>
    <row r="487">
      <c r="H487" s="2"/>
    </row>
    <row r="488">
      <c r="H488" s="2"/>
    </row>
    <row r="489">
      <c r="H489" s="2"/>
    </row>
    <row r="490">
      <c r="H490" s="2"/>
    </row>
    <row r="491">
      <c r="H491" s="2"/>
    </row>
    <row r="492">
      <c r="H492" s="2"/>
    </row>
    <row r="493">
      <c r="H493" s="2"/>
    </row>
    <row r="494">
      <c r="H494" s="2"/>
    </row>
    <row r="495">
      <c r="H495" s="2"/>
    </row>
    <row r="496">
      <c r="H496" s="2"/>
    </row>
    <row r="497">
      <c r="H497" s="2"/>
    </row>
    <row r="498">
      <c r="H498" s="2"/>
    </row>
    <row r="499">
      <c r="H499" s="2"/>
    </row>
    <row r="500">
      <c r="H500" s="2"/>
    </row>
    <row r="501">
      <c r="H501" s="2"/>
    </row>
    <row r="502">
      <c r="H502" s="2"/>
    </row>
    <row r="503">
      <c r="H503" s="2"/>
    </row>
    <row r="504">
      <c r="H504" s="2"/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  <row r="991">
      <c r="H991" s="2"/>
    </row>
    <row r="992">
      <c r="H992" s="2"/>
    </row>
    <row r="993">
      <c r="H993" s="2"/>
    </row>
    <row r="994">
      <c r="H994" s="2"/>
    </row>
    <row r="995">
      <c r="H995" s="2"/>
    </row>
    <row r="996">
      <c r="H996" s="2"/>
    </row>
    <row r="997">
      <c r="H997" s="2"/>
    </row>
    <row r="998">
      <c r="H998" s="2"/>
    </row>
    <row r="999">
      <c r="H999" s="2"/>
    </row>
    <row r="1000">
      <c r="H1000" s="2"/>
    </row>
  </sheetData>
  <hyperlinks>
    <hyperlink r:id="rId1" ref="B2"/>
    <hyperlink r:id="rId2" ref="C2"/>
    <hyperlink r:id="rId3" ref="E2"/>
    <hyperlink r:id="rId4" ref="F2"/>
    <hyperlink r:id="rId5" ref="B3"/>
    <hyperlink r:id="rId6" ref="C3"/>
    <hyperlink r:id="rId7" ref="E3"/>
    <hyperlink r:id="rId8" ref="F3"/>
    <hyperlink r:id="rId9" ref="B4"/>
    <hyperlink r:id="rId10" ref="C4"/>
    <hyperlink r:id="rId11" ref="E4"/>
    <hyperlink r:id="rId12" ref="B5"/>
    <hyperlink r:id="rId13" ref="C5"/>
    <hyperlink r:id="rId14" ref="E5"/>
    <hyperlink r:id="rId15" ref="B6"/>
    <hyperlink r:id="rId16" ref="C6"/>
    <hyperlink r:id="rId17" ref="E6"/>
    <hyperlink r:id="rId18" ref="B7"/>
    <hyperlink r:id="rId19" ref="C7"/>
    <hyperlink r:id="rId20" ref="E7"/>
    <hyperlink r:id="rId21" ref="B8"/>
    <hyperlink r:id="rId22" ref="C8"/>
    <hyperlink r:id="rId23" ref="E8"/>
    <hyperlink r:id="rId24" ref="B9"/>
    <hyperlink r:id="rId25" ref="C9"/>
    <hyperlink r:id="rId26" ref="E9"/>
    <hyperlink r:id="rId27" ref="B10"/>
    <hyperlink r:id="rId28" ref="C10"/>
    <hyperlink r:id="rId29" ref="E10"/>
    <hyperlink r:id="rId30" ref="B11"/>
    <hyperlink r:id="rId31" ref="C11"/>
    <hyperlink r:id="rId32" ref="E11"/>
    <hyperlink r:id="rId33" ref="B12"/>
    <hyperlink r:id="rId34" ref="C12"/>
    <hyperlink r:id="rId35" ref="E12"/>
    <hyperlink r:id="rId36" ref="B13"/>
    <hyperlink r:id="rId37" ref="C13"/>
    <hyperlink r:id="rId38" ref="E13"/>
    <hyperlink r:id="rId39" ref="B14"/>
    <hyperlink r:id="rId40" ref="C14"/>
    <hyperlink r:id="rId41" ref="E14"/>
    <hyperlink r:id="rId42" ref="B15"/>
    <hyperlink r:id="rId43" ref="C15"/>
    <hyperlink r:id="rId44" ref="E15"/>
    <hyperlink r:id="rId45" ref="B16"/>
    <hyperlink r:id="rId46" ref="C16"/>
    <hyperlink r:id="rId47" ref="E16"/>
    <hyperlink r:id="rId48" ref="B17"/>
    <hyperlink r:id="rId49" ref="C17"/>
    <hyperlink r:id="rId50" ref="E17"/>
    <hyperlink r:id="rId51" ref="B18"/>
    <hyperlink r:id="rId52" ref="C18"/>
    <hyperlink r:id="rId53" ref="E18"/>
    <hyperlink r:id="rId54" ref="B19"/>
    <hyperlink r:id="rId55" ref="C19"/>
    <hyperlink r:id="rId56" ref="E19"/>
    <hyperlink r:id="rId57" ref="B20"/>
    <hyperlink r:id="rId58" ref="C20"/>
    <hyperlink r:id="rId59" ref="E20"/>
    <hyperlink r:id="rId60" ref="B21"/>
    <hyperlink r:id="rId61" ref="C21"/>
    <hyperlink r:id="rId62" ref="E21"/>
    <hyperlink r:id="rId63" ref="B22"/>
    <hyperlink r:id="rId64" ref="C22"/>
    <hyperlink r:id="rId65" ref="E22"/>
    <hyperlink r:id="rId66" ref="B23"/>
    <hyperlink r:id="rId67" ref="C23"/>
    <hyperlink r:id="rId68" ref="E23"/>
    <hyperlink r:id="rId69" ref="B24"/>
    <hyperlink r:id="rId70" ref="C24"/>
    <hyperlink r:id="rId71" ref="E24"/>
    <hyperlink r:id="rId72" ref="B25"/>
    <hyperlink r:id="rId73" ref="C25"/>
    <hyperlink r:id="rId74" ref="E25"/>
    <hyperlink r:id="rId75" ref="B26"/>
    <hyperlink r:id="rId76" ref="C26"/>
    <hyperlink r:id="rId77" ref="E26"/>
    <hyperlink r:id="rId78" ref="B27"/>
    <hyperlink r:id="rId79" ref="C27"/>
    <hyperlink r:id="rId80" ref="E27"/>
    <hyperlink r:id="rId81" ref="B28"/>
    <hyperlink r:id="rId82" ref="C28"/>
    <hyperlink r:id="rId83" ref="E28"/>
    <hyperlink r:id="rId84" ref="B29"/>
    <hyperlink r:id="rId85" ref="C29"/>
    <hyperlink r:id="rId86" ref="E29"/>
    <hyperlink r:id="rId87" ref="B30"/>
    <hyperlink r:id="rId88" ref="C30"/>
    <hyperlink r:id="rId89" ref="E30"/>
    <hyperlink r:id="rId90" ref="B31"/>
    <hyperlink r:id="rId91" ref="C31"/>
    <hyperlink r:id="rId92" ref="E31"/>
    <hyperlink r:id="rId93" ref="B32"/>
    <hyperlink r:id="rId94" ref="C32"/>
    <hyperlink r:id="rId95" ref="E32"/>
    <hyperlink r:id="rId96" ref="B33"/>
    <hyperlink r:id="rId97" ref="C33"/>
    <hyperlink r:id="rId98" ref="E33"/>
    <hyperlink r:id="rId99" ref="B34"/>
    <hyperlink r:id="rId100" ref="C34"/>
    <hyperlink r:id="rId101" ref="E34"/>
    <hyperlink r:id="rId102" ref="B35"/>
    <hyperlink r:id="rId103" ref="C35"/>
    <hyperlink r:id="rId104" ref="E35"/>
    <hyperlink r:id="rId105" ref="B36"/>
    <hyperlink r:id="rId106" ref="C36"/>
    <hyperlink r:id="rId107" ref="E36"/>
    <hyperlink r:id="rId108" ref="B37"/>
    <hyperlink r:id="rId109" ref="C37"/>
    <hyperlink r:id="rId110" ref="E37"/>
    <hyperlink r:id="rId111" ref="B38"/>
    <hyperlink r:id="rId112" ref="C38"/>
    <hyperlink r:id="rId113" ref="E38"/>
    <hyperlink r:id="rId114" ref="B39"/>
    <hyperlink r:id="rId115" ref="C39"/>
    <hyperlink r:id="rId116" ref="E39"/>
    <hyperlink r:id="rId117" ref="B40"/>
    <hyperlink r:id="rId118" ref="C40"/>
    <hyperlink r:id="rId119" ref="E40"/>
    <hyperlink r:id="rId120" ref="B41"/>
    <hyperlink r:id="rId121" ref="C41"/>
    <hyperlink r:id="rId122" ref="E41"/>
    <hyperlink r:id="rId123" ref="B42"/>
    <hyperlink r:id="rId124" ref="C42"/>
    <hyperlink r:id="rId125" ref="E42"/>
    <hyperlink r:id="rId126" ref="B43"/>
    <hyperlink r:id="rId127" ref="C43"/>
    <hyperlink r:id="rId128" ref="E43"/>
    <hyperlink r:id="rId129" ref="B44"/>
    <hyperlink r:id="rId130" ref="C44"/>
    <hyperlink r:id="rId131" ref="E44"/>
    <hyperlink r:id="rId132" ref="B45"/>
    <hyperlink r:id="rId133" ref="C45"/>
    <hyperlink r:id="rId134" ref="E45"/>
    <hyperlink r:id="rId135" ref="B46"/>
    <hyperlink r:id="rId136" ref="C46"/>
    <hyperlink r:id="rId137" ref="E46"/>
    <hyperlink r:id="rId138" ref="B47"/>
    <hyperlink r:id="rId139" ref="C47"/>
    <hyperlink r:id="rId140" ref="E47"/>
  </hyperlinks>
  <drawing r:id="rId141"/>
</worksheet>
</file>