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현재_통합_문서"/>
  <mc:AlternateContent xmlns:mc="http://schemas.openxmlformats.org/markup-compatibility/2006">
    <mc:Choice Requires="x15">
      <x15ac:absPath xmlns:x15ac="http://schemas.microsoft.com/office/spreadsheetml/2010/11/ac" url="C:\Users\gocho\git2\gobstart\데이터\표준화\구매\"/>
    </mc:Choice>
  </mc:AlternateContent>
  <xr:revisionPtr revIDLastSave="0" documentId="13_ncr:1_{25409C12-8CB4-4BF5-A5CA-6824EF9DDEB0}" xr6:coauthVersionLast="47" xr6:coauthVersionMax="47" xr10:uidLastSave="{00000000-0000-0000-0000-000000000000}"/>
  <bookViews>
    <workbookView xWindow="-108" yWindow="-108" windowWidth="23256" windowHeight="12576" tabRatio="806" firstSheet="1" activeTab="4" xr2:uid="{00000000-000D-0000-FFFF-FFFF00000000}"/>
  </bookViews>
  <sheets>
    <sheet name="구매" sheetId="53" state="hidden" r:id="rId1"/>
    <sheet name="검토" sheetId="56" r:id="rId2"/>
    <sheet name="표지" sheetId="55" r:id="rId3"/>
    <sheet name="S01_FD&amp;NA" sheetId="36" r:id="rId4"/>
    <sheet name="S02_원재료_FD&amp;NA" sheetId="24" r:id="rId5"/>
    <sheet name="S02_원재료외_FD&amp;NA" sheetId="46" r:id="rId6"/>
    <sheet name="S03_MRO_FD&amp;NA" sheetId="47" state="hidden" r:id="rId7"/>
    <sheet name="S02_설비등_전주" sheetId="49" state="hidden" r:id="rId8"/>
    <sheet name="S02_설비등_대전" sheetId="51" state="hidden" r:id="rId9"/>
    <sheet name="S04_FD&amp;NA" sheetId="39" r:id="rId10"/>
    <sheet name="Sample Size" sheetId="54" r:id="rId11"/>
    <sheet name="Notes&amp;Symbols" sheetId="22" r:id="rId12"/>
  </sheets>
  <externalReferences>
    <externalReference r:id="rId13"/>
    <externalReference r:id="rId14"/>
    <externalReference r:id="rId15"/>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8" i="24" l="1"/>
  <c r="H157" i="24" l="1"/>
  <c r="H107" i="24"/>
  <c r="L14" i="53" l="1"/>
  <c r="L13" i="53"/>
  <c r="L12" i="53"/>
  <c r="L11" i="53"/>
  <c r="L20" i="53"/>
  <c r="X6" i="39"/>
  <c r="X52" i="46"/>
  <c r="X6" i="46"/>
  <c r="X99" i="24"/>
  <c r="X23" i="24"/>
  <c r="X29" i="24" l="1"/>
  <c r="AQ19" i="53" l="1"/>
  <c r="AQ11" i="53"/>
  <c r="AQ10" i="53"/>
  <c r="AQ9" i="53"/>
  <c r="BK23" i="53" l="1"/>
  <c r="BK22" i="53"/>
  <c r="BK21" i="53"/>
  <c r="BK20" i="53"/>
  <c r="BK19" i="53"/>
  <c r="BK15" i="53"/>
  <c r="BK14" i="53"/>
  <c r="BK18" i="53"/>
  <c r="BK17" i="53"/>
  <c r="BK16" i="53"/>
  <c r="BK11" i="53"/>
  <c r="BK13" i="53"/>
  <c r="BK12" i="53"/>
  <c r="BK10" i="53"/>
  <c r="BK9" i="53"/>
  <c r="BK8" i="53"/>
  <c r="BL23" i="53"/>
  <c r="BL22" i="53"/>
  <c r="BL21" i="53"/>
  <c r="BL20" i="53"/>
  <c r="BL19" i="53"/>
  <c r="BL15" i="53"/>
  <c r="BL14" i="53"/>
  <c r="BL18" i="53"/>
  <c r="BL17" i="53"/>
  <c r="BL16" i="53"/>
  <c r="BL11" i="53"/>
  <c r="BL13" i="53"/>
  <c r="BL12" i="53"/>
  <c r="BL10" i="53"/>
  <c r="BL9" i="53"/>
  <c r="BL8" i="53"/>
  <c r="BE13" i="53"/>
  <c r="BF13" i="53"/>
  <c r="BG13" i="53"/>
  <c r="BH13" i="53"/>
  <c r="BI13" i="53"/>
  <c r="BE23" i="53"/>
  <c r="BF23" i="53"/>
  <c r="BG23" i="53"/>
  <c r="BH23" i="53"/>
  <c r="BI23" i="53"/>
  <c r="M20" i="53"/>
  <c r="M19" i="53"/>
  <c r="M14" i="53"/>
  <c r="M18" i="53"/>
  <c r="M17" i="53"/>
  <c r="M16" i="53"/>
  <c r="M12" i="53"/>
  <c r="BT14" i="53"/>
  <c r="BS14" i="53"/>
  <c r="BR14" i="53"/>
  <c r="BQ14" i="53"/>
  <c r="BP14" i="53"/>
  <c r="BO14" i="53"/>
  <c r="BN14" i="53"/>
  <c r="BM14" i="53"/>
  <c r="BC14" i="53"/>
  <c r="BB14" i="53"/>
  <c r="BA14" i="53"/>
  <c r="AZ14" i="53"/>
  <c r="AY14" i="53"/>
  <c r="BM11" i="53"/>
  <c r="BN11" i="53"/>
  <c r="BO11" i="53"/>
  <c r="BP11" i="53"/>
  <c r="BQ11" i="53"/>
  <c r="BR11" i="53"/>
  <c r="BS11" i="53"/>
  <c r="BT11" i="53"/>
  <c r="BE11" i="53"/>
  <c r="BF11" i="53"/>
  <c r="BG11" i="53"/>
  <c r="BH11" i="53"/>
  <c r="BI11" i="53"/>
  <c r="AY11" i="53"/>
  <c r="AZ11" i="53"/>
  <c r="BA11" i="53"/>
  <c r="BB11" i="53"/>
  <c r="BC11" i="53"/>
  <c r="BT13" i="53"/>
  <c r="BS13" i="53"/>
  <c r="BR13" i="53"/>
  <c r="BQ13" i="53"/>
  <c r="BP13" i="53"/>
  <c r="BO13" i="53"/>
  <c r="BN13" i="53"/>
  <c r="BM13" i="53"/>
  <c r="BC13" i="53"/>
  <c r="BB13" i="53"/>
  <c r="BA13" i="53"/>
  <c r="AZ13" i="53"/>
  <c r="AY13" i="53"/>
  <c r="BD12" i="53"/>
  <c r="BT12" i="53"/>
  <c r="BS12" i="53"/>
  <c r="BR12" i="53"/>
  <c r="BQ12" i="53"/>
  <c r="BP12" i="53"/>
  <c r="BO12" i="53"/>
  <c r="BN12" i="53"/>
  <c r="BM12" i="53"/>
  <c r="BC12" i="53"/>
  <c r="BB12" i="53"/>
  <c r="BA12" i="53"/>
  <c r="AZ12" i="53"/>
  <c r="AY12" i="53"/>
  <c r="BT10" i="53"/>
  <c r="BS10" i="53"/>
  <c r="BR10" i="53"/>
  <c r="BQ10" i="53"/>
  <c r="BP10" i="53"/>
  <c r="BO10" i="53"/>
  <c r="BN10" i="53"/>
  <c r="BM10" i="53"/>
  <c r="BI10" i="53"/>
  <c r="BH10" i="53"/>
  <c r="BG10" i="53"/>
  <c r="BF10" i="53"/>
  <c r="BE10" i="53"/>
  <c r="BC10" i="53"/>
  <c r="BB10" i="53"/>
  <c r="BA10" i="53"/>
  <c r="AZ10" i="53"/>
  <c r="AY10" i="53"/>
  <c r="BT9" i="53"/>
  <c r="BS9" i="53"/>
  <c r="BR9" i="53"/>
  <c r="BQ9" i="53"/>
  <c r="BP9" i="53"/>
  <c r="BO9" i="53"/>
  <c r="BN9" i="53"/>
  <c r="BM9" i="53"/>
  <c r="BI9" i="53"/>
  <c r="BH9" i="53"/>
  <c r="BG9" i="53"/>
  <c r="BF9" i="53"/>
  <c r="BE9" i="53"/>
  <c r="BC9" i="53"/>
  <c r="BB9" i="53"/>
  <c r="BA9" i="53"/>
  <c r="AZ9" i="53"/>
  <c r="AY9" i="53"/>
  <c r="BT8" i="53"/>
  <c r="BS8" i="53"/>
  <c r="BR8" i="53"/>
  <c r="BQ8" i="53"/>
  <c r="BP8" i="53"/>
  <c r="BO8" i="53"/>
  <c r="BN8" i="53"/>
  <c r="BM8" i="53"/>
  <c r="M8" i="53"/>
  <c r="BC8" i="53"/>
  <c r="BB8" i="53"/>
  <c r="BA8" i="53"/>
  <c r="AZ8" i="53"/>
  <c r="AY8" i="53"/>
  <c r="BM23" i="53"/>
  <c r="BN23" i="53"/>
  <c r="BO23" i="53"/>
  <c r="BP23" i="53"/>
  <c r="BQ23" i="53"/>
  <c r="BR23" i="53"/>
  <c r="BS23" i="53"/>
  <c r="BT23" i="53"/>
  <c r="AY23" i="53"/>
  <c r="AZ23" i="53"/>
  <c r="BA23" i="53"/>
  <c r="BB23" i="53"/>
  <c r="BC23" i="53"/>
  <c r="BT22" i="53"/>
  <c r="BS22" i="53"/>
  <c r="BR22" i="53"/>
  <c r="BQ22" i="53"/>
  <c r="BP22" i="53"/>
  <c r="BO22" i="53"/>
  <c r="BN22" i="53"/>
  <c r="BM22" i="53"/>
  <c r="BI22" i="53"/>
  <c r="BH22" i="53"/>
  <c r="BG22" i="53"/>
  <c r="BF22" i="53"/>
  <c r="BE22" i="53"/>
  <c r="BC22" i="53"/>
  <c r="BB22" i="53"/>
  <c r="BA22" i="53"/>
  <c r="AZ22" i="53"/>
  <c r="AY22" i="53"/>
  <c r="BM21" i="53"/>
  <c r="BN21" i="53"/>
  <c r="BO21" i="53"/>
  <c r="BP21" i="53"/>
  <c r="BQ21" i="53"/>
  <c r="BR21" i="53"/>
  <c r="BS21" i="53"/>
  <c r="BT21" i="53"/>
  <c r="BE21" i="53"/>
  <c r="BF21" i="53"/>
  <c r="BG21" i="53"/>
  <c r="BH21" i="53"/>
  <c r="BI21" i="53"/>
  <c r="AY21" i="53"/>
  <c r="AZ21" i="53"/>
  <c r="BA21" i="53"/>
  <c r="BB21" i="53"/>
  <c r="BC21" i="53"/>
  <c r="AY20" i="53"/>
  <c r="AZ20" i="53"/>
  <c r="BA20" i="53"/>
  <c r="BB20" i="53"/>
  <c r="BC20" i="53"/>
  <c r="BD20" i="53"/>
  <c r="BM20" i="53"/>
  <c r="BN20" i="53"/>
  <c r="BO20" i="53"/>
  <c r="BP20" i="53"/>
  <c r="BQ20" i="53"/>
  <c r="BR20" i="53"/>
  <c r="BS20" i="53"/>
  <c r="BT20" i="53"/>
  <c r="AK19" i="53" l="1"/>
  <c r="M10" i="53"/>
  <c r="AK20" i="53"/>
  <c r="AK21" i="53"/>
  <c r="AK17" i="53"/>
  <c r="AK11" i="53"/>
  <c r="AK13" i="53"/>
  <c r="AK14" i="53"/>
  <c r="AK23" i="53"/>
  <c r="AK10" i="53"/>
  <c r="AK12" i="53"/>
  <c r="AK16" i="53"/>
  <c r="AK22" i="53"/>
  <c r="AK9" i="53"/>
  <c r="AK18" i="53"/>
  <c r="AK8" i="53"/>
  <c r="M9" i="53"/>
  <c r="M13" i="53"/>
  <c r="M11" i="53"/>
  <c r="M22" i="53"/>
  <c r="M21" i="53"/>
  <c r="M23" i="53"/>
  <c r="AY15" i="53"/>
  <c r="AZ15" i="53"/>
  <c r="BA15" i="53"/>
  <c r="BB15" i="53"/>
  <c r="BC15" i="53"/>
  <c r="BM15" i="53"/>
  <c r="BN15" i="53"/>
  <c r="BO15" i="53"/>
  <c r="BP15" i="53"/>
  <c r="BQ15" i="53"/>
  <c r="BR15" i="53"/>
  <c r="BS15" i="53"/>
  <c r="BT15" i="53"/>
  <c r="BE15" i="53"/>
  <c r="BF15" i="53"/>
  <c r="BG15" i="53"/>
  <c r="BH15" i="53"/>
  <c r="BI15" i="53"/>
  <c r="AK15" i="53" l="1"/>
  <c r="M15" i="53"/>
  <c r="BD14" i="53" l="1"/>
  <c r="H23" i="53" l="1"/>
  <c r="AQ23" i="53" s="1"/>
  <c r="H22" i="53"/>
  <c r="AQ22" i="53" s="1"/>
  <c r="H21" i="53"/>
  <c r="AQ21" i="53" s="1"/>
  <c r="H20" i="53"/>
  <c r="H19" i="53"/>
  <c r="H15" i="53"/>
  <c r="H14" i="53"/>
  <c r="H18" i="53"/>
  <c r="AQ18" i="53" s="1"/>
  <c r="H17" i="53"/>
  <c r="AQ17" i="53" s="1"/>
  <c r="H16" i="53"/>
  <c r="AQ16" i="53" s="1"/>
  <c r="H11" i="53"/>
  <c r="H13" i="53"/>
  <c r="H12" i="53"/>
  <c r="H10" i="53"/>
  <c r="H9" i="53"/>
  <c r="H8" i="53"/>
  <c r="AQ8" i="53" s="1"/>
  <c r="AQ20" i="53" l="1"/>
  <c r="AQ14" i="53"/>
  <c r="AQ15" i="53"/>
  <c r="AQ12" i="53"/>
  <c r="AQ13" i="53"/>
  <c r="X23" i="39"/>
  <c r="X11" i="39"/>
  <c r="X54" i="47"/>
  <c r="X28" i="47"/>
  <c r="X19" i="47"/>
  <c r="X11" i="47"/>
  <c r="X44" i="46"/>
  <c r="X15" i="46"/>
  <c r="X8" i="46"/>
  <c r="X71" i="24"/>
  <c r="X25" i="24"/>
  <c r="X33" i="36"/>
  <c r="X24" i="36" l="1"/>
  <c r="X22" i="36"/>
  <c r="X9" i="36"/>
  <c r="J13" i="53" l="1"/>
  <c r="L23" i="53" l="1"/>
  <c r="L22" i="53"/>
  <c r="L15" i="53"/>
  <c r="L17" i="53"/>
  <c r="L16" i="53"/>
  <c r="L10" i="53"/>
  <c r="L9" i="53"/>
  <c r="L8" i="53"/>
  <c r="J20" i="53"/>
  <c r="L19" i="53"/>
  <c r="J19" i="53"/>
  <c r="L18" i="53"/>
  <c r="J18" i="53"/>
  <c r="J17" i="53"/>
  <c r="J16" i="53"/>
  <c r="J12" i="53"/>
  <c r="L21" i="53"/>
</calcChain>
</file>

<file path=xl/sharedStrings.xml><?xml version="1.0" encoding="utf-8"?>
<sst xmlns="http://schemas.openxmlformats.org/spreadsheetml/2006/main" count="1314" uniqueCount="651">
  <si>
    <t>Process</t>
    <phoneticPr fontId="1" type="noConversion"/>
  </si>
  <si>
    <t>최종갱신일</t>
    <phoneticPr fontId="1" type="noConversion"/>
  </si>
  <si>
    <t>Sub Process</t>
  </si>
  <si>
    <t>연관팀</t>
    <phoneticPr fontId="1" type="noConversion"/>
  </si>
  <si>
    <t>업무흐름도</t>
    <phoneticPr fontId="1" type="noConversion"/>
  </si>
  <si>
    <t>업무기술서</t>
    <phoneticPr fontId="8" type="noConversion"/>
  </si>
  <si>
    <t>활동명</t>
    <phoneticPr fontId="1" type="noConversion"/>
  </si>
  <si>
    <t>통제활동코드</t>
    <phoneticPr fontId="1" type="noConversion"/>
  </si>
  <si>
    <t>-</t>
    <phoneticPr fontId="1" type="noConversion"/>
  </si>
  <si>
    <t>Risk Code</t>
    <phoneticPr fontId="1" type="noConversion"/>
  </si>
  <si>
    <t>Risk Description</t>
    <phoneticPr fontId="1" type="noConversion"/>
  </si>
  <si>
    <t>Risk 수준</t>
    <phoneticPr fontId="1" type="noConversion"/>
  </si>
  <si>
    <t>통제활동 Code</t>
  </si>
  <si>
    <t>Key 여부</t>
    <phoneticPr fontId="1" type="noConversion"/>
  </si>
  <si>
    <t>통제유형</t>
    <phoneticPr fontId="1" type="noConversion"/>
  </si>
  <si>
    <t>담당부서</t>
    <phoneticPr fontId="1" type="noConversion"/>
  </si>
  <si>
    <t>Notes</t>
    <phoneticPr fontId="1" type="noConversion"/>
  </si>
  <si>
    <t>1. IUC와 EUC 경우 다음과 같이 표시 가능</t>
    <phoneticPr fontId="1" type="noConversion"/>
  </si>
  <si>
    <t>둘다</t>
    <phoneticPr fontId="1" type="noConversion"/>
  </si>
  <si>
    <t>IUC</t>
    <phoneticPr fontId="1" type="noConversion"/>
  </si>
  <si>
    <t>EUC</t>
    <phoneticPr fontId="1" type="noConversion"/>
  </si>
  <si>
    <t>2. OSP는 팀명에 다음과 같이 표시 가능</t>
    <phoneticPr fontId="1" type="noConversion"/>
  </si>
  <si>
    <t>Symbols</t>
    <phoneticPr fontId="1" type="noConversion"/>
  </si>
  <si>
    <t>구매 및 지출</t>
  </si>
  <si>
    <t>EX-S01</t>
  </si>
  <si>
    <t>현황</t>
    <phoneticPr fontId="1" type="noConversion"/>
  </si>
  <si>
    <t>To-Be</t>
    <phoneticPr fontId="1" type="noConversion"/>
  </si>
  <si>
    <t>견적절차</t>
    <phoneticPr fontId="1" type="noConversion"/>
  </si>
  <si>
    <t>미비점</t>
    <phoneticPr fontId="1" type="noConversion"/>
  </si>
  <si>
    <t>미착품 통제</t>
    <phoneticPr fontId="1" type="noConversion"/>
  </si>
  <si>
    <t>구매업체 관리</t>
    <phoneticPr fontId="1" type="noConversion"/>
  </si>
  <si>
    <t>일반비용 지출</t>
    <phoneticPr fontId="1" type="noConversion"/>
  </si>
  <si>
    <t>구매업체 평가</t>
    <phoneticPr fontId="1" type="noConversion"/>
  </si>
  <si>
    <t>전표승인</t>
    <phoneticPr fontId="1" type="noConversion"/>
  </si>
  <si>
    <t>시스템 없음: 저희가 공급받는 업체가 매우 제한적임 즉 가능한 업체는 모두 견적을 받음 그러다보니 시스템의 필요성이 없음</t>
    <phoneticPr fontId="1" type="noConversion"/>
  </si>
  <si>
    <t>1. 구매요청부서 담당자는 구매요청전 재고현황을 파악할 수 있는 문서 또는 ERP 메뉴(예: SAP (T-code: xxxxxxx_재고현황조회)화면에서 자재 재고를 확인하고 부족분에 대해 구매요청서를 작성할 수 있는 ERP 메뉴(예: SAP(T-code: xxxxxx))에서 구매요청서를 작성한다.
2. 구매요청부서장은 구매요청서를 확인(Verification)하여 품목 및 수량의 적정성을 확인한 후 승인(Approval)한다.
생산관리팀의 담당자는 전자구매시스템(withus) 및 내부전자결제시스템(toktok)을 이용하여 구매요청서를 작성하고, 생산관리팀장 및 생산지원실장은 구매업무규정에 따라 타당하게 작성되었는지 여부와 입력된 사항이 유효한지 여부를 검토하여 구매신청서를 승인한다(Approve).</t>
    <phoneticPr fontId="1" type="noConversion"/>
  </si>
  <si>
    <t>구매오더 입력</t>
    <phoneticPr fontId="1" type="noConversion"/>
  </si>
  <si>
    <t>연간구매계획 수립</t>
    <phoneticPr fontId="1" type="noConversion"/>
  </si>
  <si>
    <t>수처리제</t>
    <phoneticPr fontId="1" type="noConversion"/>
  </si>
  <si>
    <t>구매요청서 작성</t>
    <phoneticPr fontId="1" type="noConversion"/>
  </si>
  <si>
    <t>구매주문(설비 등)</t>
    <phoneticPr fontId="1" type="noConversion"/>
  </si>
  <si>
    <t>구매주문(MRO을 통한 구매)</t>
    <phoneticPr fontId="1" type="noConversion"/>
  </si>
  <si>
    <t>yes</t>
    <phoneticPr fontId="1" type="noConversion"/>
  </si>
  <si>
    <t>no</t>
    <phoneticPr fontId="1" type="noConversion"/>
  </si>
  <si>
    <t>품목조회</t>
    <phoneticPr fontId="1" type="noConversion"/>
  </si>
  <si>
    <t>AK플라자의
구매대행</t>
    <phoneticPr fontId="1" type="noConversion"/>
  </si>
  <si>
    <t>참고사항</t>
    <phoneticPr fontId="1" type="noConversion"/>
  </si>
  <si>
    <t>검수 및 품질검사</t>
    <phoneticPr fontId="1" type="noConversion"/>
  </si>
  <si>
    <t>구매요청</t>
    <phoneticPr fontId="1" type="noConversion"/>
  </si>
  <si>
    <t>결재품의서가 승인이 완료된 후, 계약 체결이 되면 구매팀담당자는 계약서를 토대로 SAP에 구매오더(표준PO)를 입력한다.</t>
    <phoneticPr fontId="1" type="noConversion"/>
  </si>
  <si>
    <t>구매품의서 작성(사후)</t>
    <phoneticPr fontId="1" type="noConversion"/>
  </si>
  <si>
    <t>구매품의서 
작성 및 승인</t>
    <phoneticPr fontId="1" type="noConversion"/>
  </si>
  <si>
    <t>대금지급</t>
    <phoneticPr fontId="1" type="noConversion"/>
  </si>
  <si>
    <t>전주공장은 검수 및 보관 기능 분리가 없음</t>
    <phoneticPr fontId="1" type="noConversion"/>
  </si>
  <si>
    <t>대금지급 및
전표확정</t>
    <phoneticPr fontId="1" type="noConversion"/>
  </si>
  <si>
    <t>그룹웨어 인터페이스</t>
    <phoneticPr fontId="1" type="noConversion"/>
  </si>
  <si>
    <t>품목은 기획팀에서 관리하는데 자재계획과 연계해서 생각할 것
울산의 인터뷰로 충분할까?
기타사항: 전주공장의 업무지원팀은 단가변동시에만 견적절차  진행/생산팀은 구매시마다 진행</t>
    <phoneticPr fontId="1" type="noConversion"/>
  </si>
  <si>
    <t>소모품, 설비, 저장품, 수선비 등 각종 비용</t>
    <phoneticPr fontId="1" type="noConversion"/>
  </si>
  <si>
    <t>계약 체결 및 발주</t>
    <phoneticPr fontId="1" type="noConversion"/>
  </si>
  <si>
    <t>전주공장의 경우 구매요청이 생략되어, 구매 요청 담당자와 발주 담당자의 업무 분장이 구분되지 않음</t>
    <phoneticPr fontId="1" type="noConversion"/>
  </si>
  <si>
    <t>재경팀 comment</t>
    <phoneticPr fontId="1" type="noConversion"/>
  </si>
  <si>
    <t>지출승인서 작성</t>
  </si>
  <si>
    <t>지출승인서 → 지출승인서</t>
  </si>
  <si>
    <t>지출승인서 
작성 및 승인</t>
  </si>
  <si>
    <t>합격</t>
    <phoneticPr fontId="1" type="noConversion"/>
  </si>
  <si>
    <t>입고처리</t>
    <phoneticPr fontId="1" type="noConversion"/>
  </si>
  <si>
    <t>송장처리</t>
    <phoneticPr fontId="1" type="noConversion"/>
  </si>
  <si>
    <t>해당 절차 없음</t>
    <phoneticPr fontId="1" type="noConversion"/>
  </si>
  <si>
    <t xml:space="preserve">구매담당자는 그룹웨어 이메일을 통해 견적의뢰서를 공급업체에 발송한다. 공급업체로부터 견적서가 접수되면 단가, 납기준수 가능여부, 품질 등을 고려해서 업체를 선정한다. </t>
    <phoneticPr fontId="1" type="noConversion"/>
  </si>
  <si>
    <t>구매품의서가 승인되면 견적서에 근거해서 거래를 진행하나, 별도의 계약 체결은 없음.</t>
    <phoneticPr fontId="1" type="noConversion"/>
  </si>
  <si>
    <t>원재료를 제외하고는 SAP 처리 없음(원재료는 원재료 시트 참고할 것)</t>
    <phoneticPr fontId="1" type="noConversion"/>
  </si>
  <si>
    <t>납품이 되면 각 부서 구매담당자는 입고된 물품에 대해  계약서상 요구한 사양과 비교해서 품질적합여부를 결정하고 이상이 없으면 거래명세서에 사인하고, 입고한다.</t>
    <phoneticPr fontId="1" type="noConversion"/>
  </si>
  <si>
    <t>업무지원팀이 담당하는 포장재 및 일부 소모품: 구매한 물품이 입고되면, 인수증을 첨부하여 그룹웨어 기안문을 통해 구매품의서를 작성하면, 전결권자는 업체선정시 결정되었던 구매단가 및 대금지급조건 등이 일치하는지 여부를 확인(Verify)하고 승인한다(Approve).</t>
    <phoneticPr fontId="1" type="noConversion"/>
  </si>
  <si>
    <t>원재료를 제외하고는 SAP으로 입고처리 없음(원재료는 원재료 시트 참고할 것)</t>
    <phoneticPr fontId="1" type="noConversion"/>
  </si>
  <si>
    <t>해당절차 없음</t>
    <phoneticPr fontId="1" type="noConversion"/>
  </si>
  <si>
    <t>자산처리되는 것: 본사 구매팀에서 진행
그외 물품: 현업부서에서 진행</t>
    <phoneticPr fontId="1" type="noConversion"/>
  </si>
  <si>
    <t xml:space="preserve">입고처리 및 송장처리가 완료되면, 그룹웨어를 통해 전표를 작성한다. 그 후, 그룹웨어로 인터페이스된 전표(지출승인서)에 관련근거(구매 원안)을 설정하여 품의(결의)한다. 전결권자는 첨부된 증빙의 날짜, 단가, 수량, 품목 등의 일치여부를 대사하고 지출승인서와 매입(지출)전표를 승인한다. 승인된 지출승인서 및 전표는 전자결재시스템을 통해 재경팀에 전달된다. </t>
    <phoneticPr fontId="1" type="noConversion"/>
  </si>
  <si>
    <t xml:space="preserve">입고처리 및 송장처리가 완료되면, 그룹웨어를 통해 전표를 작성한다. 그 후, 그룹웨어로 인터페이스된 전표(지출승인서)에 관련근거(구매 원안)을 설정하여 품의(결의)한다. 전결권자는 첨부된 증빙의 날짜, 단가, 수량, 품목 등의 일치여부를 대사하고 지출승인서와 매입(지출)전표를 승인한다. 승인된 지출승인서 및 전표는 전자결재시스템을 통해 재경팀에 전달된다. </t>
    <phoneticPr fontId="1" type="noConversion"/>
  </si>
  <si>
    <t>구매 대행 계약 체결
(AK플라자)</t>
    <phoneticPr fontId="1" type="noConversion"/>
  </si>
  <si>
    <t>단가변동</t>
    <phoneticPr fontId="1" type="noConversion"/>
  </si>
  <si>
    <t>구매사유 발생</t>
    <phoneticPr fontId="1" type="noConversion"/>
  </si>
  <si>
    <t>공통사용물품) 관리팀에서는 엑셀을 통해 수기로 물량을 관리하여, 물량이 부족한 경우, 구매여부를 결정한다.
그외 물품) 현업부서에서 해당 물품이 필요한 경우 구매여부를 결정한다.</t>
    <phoneticPr fontId="1" type="noConversion"/>
  </si>
  <si>
    <t>신규업체에 대한 구매가 필요한 경우, 업체를 등록하기 위해서, 현업부서(구매팀 등)에서는 협력업체평가 지침에 해당하는 업체에 대해서는 협력업체 평가를 실시하고, 현업부서장이 승인하며, 협력업체 관리대장에 기록한다.</t>
    <phoneticPr fontId="1" type="noConversion"/>
  </si>
  <si>
    <t>등록업체관리</t>
    <phoneticPr fontId="1" type="noConversion"/>
  </si>
  <si>
    <t>공급업체 마스터파일에 등록된 공급업체를 통해서만 구매가 이루어진다.</t>
    <phoneticPr fontId="1" type="noConversion"/>
  </si>
  <si>
    <t>구매요청업체통제</t>
    <phoneticPr fontId="1" type="noConversion"/>
  </si>
  <si>
    <t>SAP에 송장처리가 완료되면 원시전표가 생성되고 자동으로 그룹웨어에 인터페이스 된다.</t>
    <phoneticPr fontId="1" type="noConversion"/>
  </si>
  <si>
    <t>자산처리되는 기준이 명확하지 않음
현업부서에서 구매요청, 발주, 검수 모두 수행하여 업무분장이 이루어지지 않고 있음</t>
    <phoneticPr fontId="1" type="noConversion"/>
  </si>
  <si>
    <t>생산팀)
구매담당자는 공급업체가 결정되면 그룹웨어 기안문을 통해 구매품의서(계약기간, 단가, 물량, 사양, 인도조건, 대금결제방법 등의 사항 포함)(백만원 이상건)를 작성하면, 전결권자는 업체선정시 결정되었던 구매단가 및 대금지급조건 등이 일치하는지 여부를 확인(Verify)하고 승인한다(Approve).
업무지원팀) 사후기안을 수행, 아래쪽에 추가(구매품의서 작성(사후))로 기술 함</t>
    <phoneticPr fontId="1" type="noConversion"/>
  </si>
  <si>
    <t>대전연구소는 검수 및 보관 기능 분리가 없음</t>
    <phoneticPr fontId="1" type="noConversion"/>
  </si>
  <si>
    <t>실험기기(설비)) 현업팀에서 구매사유가 발생하면, 현업팀 담당자가 2~3개 업체를 접촉하여 1차 견적을 요청한다. 1차 견적을 토대로 그룹웨어를 통해서 구매요청서를 작성한다. 작성된 구매요청서는 전결규정에 따른 승인을 득한 후 구매팀에게 이관된다.
그외 물품) 해당 절차 없음</t>
    <phoneticPr fontId="1" type="noConversion"/>
  </si>
  <si>
    <t xml:space="preserve">구매담당자(구매팀)는 그룹웨어 이메일을 통해 견적의뢰서를 공급업체에 발송한다. 공급업체로부터 견적서가 접수되면 단가, 납기준수 가능여부, 품질 등을 고려해서 업체를 선정한다. </t>
    <phoneticPr fontId="1" type="noConversion"/>
  </si>
  <si>
    <t>구매담당자(구매팀)는 공급업체가 결정되면 그룹웨어 기안문을 통해 구매품의서(계약기간, 단가, 물량, 사양, 인도조건, 대금결제방법 등의 사항 포함)(백만원 이상건)를 작성하면, 전결권자는 업체선정시 결정되었던 구매단가 및 대금지급조건 등이 일치하는지 여부를 확인(Verify)하고 승인한다(Approve).</t>
    <phoneticPr fontId="1" type="noConversion"/>
  </si>
  <si>
    <t>구매담당자(구매팀)의 구매품의서가 승인되면 구매품의서를 토대로 계약이 체결하고, 공급업체에 발주한다.</t>
    <phoneticPr fontId="1" type="noConversion"/>
  </si>
  <si>
    <t xml:space="preserve">납품이 되면 각 부서 구매담당자는 입고된 물품에 대해  계약서상 요구한 사양과 비교해서 품질적합여부를 결정하고 이상이 없으면 구매팀(구매담당자)에 검수 완료를 통보한다. </t>
    <phoneticPr fontId="1" type="noConversion"/>
  </si>
  <si>
    <t>구매요청서 작성 및 승인</t>
    <phoneticPr fontId="1" type="noConversion"/>
  </si>
  <si>
    <t>전주공장의
구매계획</t>
    <phoneticPr fontId="1" type="noConversion"/>
  </si>
  <si>
    <t>월 구매계획(울산) 및 실적 
수립 및 승인</t>
    <phoneticPr fontId="1" type="noConversion"/>
  </si>
  <si>
    <t>MRO 등록
모니터링</t>
    <phoneticPr fontId="1" type="noConversion"/>
  </si>
  <si>
    <t>현업부서의 구매담당자는 구매사유가 발생하면, 해당품목이 MRO Site에 등록이 되어있는지 확인한다. 해당품목이 없다면 S02-설비등에 따른 구매절차를 진행한다.</t>
  </si>
  <si>
    <t>공급업체 측의 원가상승 등으로 인해 구매단가가 변동이 되어 AK 플라자가 기존 단가로 구매할 수 없을 경우에는, MRO Site를 통해 구매하지 않고, S02_설비 단계로 전환되어 신규 bidding 절차로 진행된다.</t>
  </si>
  <si>
    <t>Company Name:</t>
    <phoneticPr fontId="16" type="noConversion"/>
  </si>
  <si>
    <t>애경유화 주식회사</t>
    <phoneticPr fontId="16" type="noConversion"/>
  </si>
  <si>
    <t>Process:</t>
    <phoneticPr fontId="16" type="noConversion"/>
  </si>
  <si>
    <t>Total</t>
    <phoneticPr fontId="16" type="noConversion"/>
  </si>
  <si>
    <t xml:space="preserve">&gt;&gt;&gt;&gt;&gt;&gt;&gt;&gt;
</t>
  </si>
  <si>
    <t>TF에서는 이후는 업무팀 판단하에 결정하라고 함. 애경유화팀은 일관성 있는 판단 및 그 근거를 남기기 위해 작성</t>
    <phoneticPr fontId="16" type="noConversion"/>
  </si>
  <si>
    <t>Update:</t>
    <phoneticPr fontId="8" type="noConversion"/>
  </si>
  <si>
    <t>프로세스번호</t>
    <phoneticPr fontId="16" type="noConversion"/>
  </si>
  <si>
    <t>프로세스이름</t>
    <phoneticPr fontId="16" type="noConversion"/>
  </si>
  <si>
    <t>하위프로세스번호</t>
  </si>
  <si>
    <t>하위프로세스이름</t>
  </si>
  <si>
    <t>위험번호</t>
    <phoneticPr fontId="8" type="noConversion"/>
  </si>
  <si>
    <t>위험내용(*1)</t>
    <phoneticPr fontId="8" type="noConversion"/>
  </si>
  <si>
    <t>위험 평가(*1)</t>
    <phoneticPr fontId="16" type="noConversion"/>
  </si>
  <si>
    <t>통제활동번호</t>
  </si>
  <si>
    <t>통제활동이름</t>
    <phoneticPr fontId="16" type="noConversion"/>
  </si>
  <si>
    <t>통제활동설명</t>
    <phoneticPr fontId="16" type="noConversion"/>
  </si>
  <si>
    <t>통제현황</t>
    <phoneticPr fontId="8" type="noConversion"/>
  </si>
  <si>
    <t>Key Control(*2)</t>
    <phoneticPr fontId="1" type="noConversion"/>
  </si>
  <si>
    <t>Control Type</t>
    <phoneticPr fontId="1" type="noConversion"/>
  </si>
  <si>
    <t>MRC 해당여부</t>
    <phoneticPr fontId="1" type="noConversion"/>
  </si>
  <si>
    <t>SOD 또는 접근제한
 해당여부</t>
    <phoneticPr fontId="1" type="noConversion"/>
  </si>
  <si>
    <t>통제주기
(O: 수시, D: 일, W: 주, M: 월, Q: 분기, A: 년)</t>
    <phoneticPr fontId="1" type="noConversion"/>
  </si>
  <si>
    <t>통제방법</t>
    <phoneticPr fontId="1" type="noConversion"/>
  </si>
  <si>
    <t>경영자주장</t>
    <phoneticPr fontId="1" type="noConversion"/>
  </si>
  <si>
    <t>관련 계정</t>
    <phoneticPr fontId="1" type="noConversion"/>
  </si>
  <si>
    <t>관련 시스템</t>
    <phoneticPr fontId="8" type="noConversion"/>
  </si>
  <si>
    <t>관련정책 및 문서</t>
    <phoneticPr fontId="8" type="noConversion"/>
  </si>
  <si>
    <t>IPE(IUC) 식별</t>
    <phoneticPr fontId="1" type="noConversion"/>
  </si>
  <si>
    <t>EUC 식별</t>
    <phoneticPr fontId="1" type="noConversion"/>
  </si>
  <si>
    <t>통제위험(RAWC)(*3)</t>
    <phoneticPr fontId="1" type="noConversion"/>
  </si>
  <si>
    <t>테스트방법</t>
    <phoneticPr fontId="1" type="noConversion"/>
  </si>
  <si>
    <t>평가대상조직</t>
    <phoneticPr fontId="1" type="noConversion"/>
  </si>
  <si>
    <t>Person Responsible</t>
    <phoneticPr fontId="1" type="noConversion"/>
  </si>
  <si>
    <t>Baseline</t>
    <phoneticPr fontId="1" type="noConversion"/>
  </si>
  <si>
    <t>(*1)고유위험</t>
    <phoneticPr fontId="1" type="noConversion"/>
  </si>
  <si>
    <t>(*2)핵심통제 평가</t>
    <phoneticPr fontId="16" type="noConversion"/>
  </si>
  <si>
    <t>(*3)RAWC(통제위험)</t>
    <phoneticPr fontId="16" type="noConversion"/>
  </si>
  <si>
    <t>Lower, Higher, Significant</t>
    <phoneticPr fontId="16" type="noConversion"/>
  </si>
  <si>
    <t>권한과승인</t>
    <phoneticPr fontId="8" type="noConversion"/>
  </si>
  <si>
    <t>검증</t>
    <phoneticPr fontId="8" type="noConversion"/>
  </si>
  <si>
    <t>물리적통제</t>
    <phoneticPr fontId="8" type="noConversion"/>
  </si>
  <si>
    <t>기준정보관리</t>
    <phoneticPr fontId="8" type="noConversion"/>
  </si>
  <si>
    <t>대사</t>
    <phoneticPr fontId="8" type="noConversion"/>
  </si>
  <si>
    <t>감독통제</t>
    <phoneticPr fontId="8" type="noConversion"/>
  </si>
  <si>
    <t>예방(P), 적발(D)</t>
    <phoneticPr fontId="8" type="noConversion"/>
  </si>
  <si>
    <t>Automated(A), Manual(M)</t>
    <phoneticPr fontId="8" type="noConversion"/>
  </si>
  <si>
    <t>실재성</t>
    <phoneticPr fontId="8" type="noConversion"/>
  </si>
  <si>
    <t>완전성</t>
    <phoneticPr fontId="8" type="noConversion"/>
  </si>
  <si>
    <t>권리와의무</t>
    <phoneticPr fontId="8" type="noConversion"/>
  </si>
  <si>
    <t>평가</t>
    <phoneticPr fontId="8" type="noConversion"/>
  </si>
  <si>
    <t>재무제표 표시와 공시</t>
    <phoneticPr fontId="8" type="noConversion"/>
  </si>
  <si>
    <t>발생사실</t>
    <phoneticPr fontId="8" type="noConversion"/>
  </si>
  <si>
    <t>측정</t>
    <phoneticPr fontId="8" type="noConversion"/>
  </si>
  <si>
    <t>질문(Inquiry)</t>
    <phoneticPr fontId="8" type="noConversion"/>
  </si>
  <si>
    <t>관찰(Observation)</t>
    <phoneticPr fontId="8" type="noConversion"/>
  </si>
  <si>
    <t>문서검사(Examination)</t>
    <phoneticPr fontId="8" type="noConversion"/>
  </si>
  <si>
    <t>재수행(Reperformance)</t>
    <phoneticPr fontId="8" type="noConversion"/>
  </si>
  <si>
    <t>모집단</t>
    <phoneticPr fontId="1" type="noConversion"/>
  </si>
  <si>
    <t>표본수</t>
    <phoneticPr fontId="1" type="noConversion"/>
  </si>
  <si>
    <t>테스트절차</t>
    <phoneticPr fontId="1" type="noConversion"/>
  </si>
  <si>
    <t>계정과목 등의 금액을 결정하는데 필요한 판단의 정도</t>
    <phoneticPr fontId="1" type="noConversion"/>
  </si>
  <si>
    <t>부정 발생의 가능성</t>
    <phoneticPr fontId="1" type="noConversion"/>
  </si>
  <si>
    <t>회계 처리의 복잡성</t>
    <phoneticPr fontId="1" type="noConversion"/>
  </si>
  <si>
    <t>계정과목 등을 구성하는 거래의 성격 또는 규모의 변화 정도</t>
    <phoneticPr fontId="1" type="noConversion"/>
  </si>
  <si>
    <t>기술적, 경제적 발전과 같은 환경적 변화에 대한 민감도</t>
    <phoneticPr fontId="1" type="noConversion"/>
  </si>
  <si>
    <t>(Factor 1)
재무제표 왜곡표시
위험 방지 효과</t>
    <phoneticPr fontId="1" type="noConversion"/>
  </si>
  <si>
    <t>(Factor 2)
관련 계정과목,거래유형, 공시사항의 중요성</t>
    <phoneticPr fontId="1" type="noConversion"/>
  </si>
  <si>
    <t>(Factor 3)
보완적 및 중복적 설계 여부</t>
    <phoneticPr fontId="1" type="noConversion"/>
  </si>
  <si>
    <t>(Factor 4)
단계적으로 설계된 통제활동의 경우 정교함 수준</t>
    <phoneticPr fontId="1" type="noConversion"/>
  </si>
  <si>
    <t>(Factor 5)
통제실패
위험 수준</t>
    <phoneticPr fontId="1" type="noConversion"/>
  </si>
  <si>
    <t>통제의 유형(AC/MC)</t>
    <phoneticPr fontId="1" type="noConversion"/>
  </si>
  <si>
    <t>통제의 수행빈도</t>
    <phoneticPr fontId="1" type="noConversion"/>
  </si>
  <si>
    <t>통제의 복잡성</t>
    <phoneticPr fontId="1" type="noConversion"/>
  </si>
  <si>
    <t>경영진의 통제 무시 위험</t>
    <phoneticPr fontId="1" type="noConversion"/>
  </si>
  <si>
    <t>통제를 수행하기 위하여 필요한 판단의 정도</t>
    <phoneticPr fontId="1" type="noConversion"/>
  </si>
  <si>
    <t>통제를 수행하거나 통제 운영의 적정성을 모니터링하는 인원의 역량</t>
    <phoneticPr fontId="1" type="noConversion"/>
  </si>
  <si>
    <t>통제를 수행하거나 통제 운영의 적정성을 모니터링하는 주요 인원의 변동 여부</t>
    <phoneticPr fontId="1" type="noConversion"/>
  </si>
  <si>
    <t>통제가 예방 또는 적발하고자 하는 왜곡표시의 성격과 중요성</t>
    <phoneticPr fontId="1" type="noConversion"/>
  </si>
  <si>
    <t>통제가 다른 통제활동의 효과성에 의존하는 정도</t>
    <phoneticPr fontId="1" type="noConversion"/>
  </si>
  <si>
    <t>과거연도 통제 운영의 효과성 평가 결과</t>
    <phoneticPr fontId="1" type="noConversion"/>
  </si>
  <si>
    <t>EX</t>
  </si>
  <si>
    <t>구매 및 지출</t>
    <phoneticPr fontId="16" type="noConversion"/>
  </si>
  <si>
    <t>재경팀</t>
    <phoneticPr fontId="16" type="noConversion"/>
  </si>
  <si>
    <t>재경팀장</t>
    <phoneticPr fontId="16" type="noConversion"/>
  </si>
  <si>
    <t>N/A</t>
  </si>
  <si>
    <r>
      <t xml:space="preserve">[질문/재수행]
1. 공급업체 마스터를 입력/변경 가능한 대상자 혹은 그룹을 통제활동인터뷰를 통하여 식별한다. 
2. 공급업체 마스터를 입력/변경할 수 있는 ERP기능(예: SAP기능  T-Code </t>
    </r>
    <r>
      <rPr>
        <sz val="10"/>
        <color rgb="FFFF0000"/>
        <rFont val="나눔고딕"/>
        <family val="3"/>
        <charset val="129"/>
      </rPr>
      <t>xxx</t>
    </r>
    <r>
      <rPr>
        <sz val="10"/>
        <color rgb="FF000000"/>
        <rFont val="나눔고딕"/>
        <family val="3"/>
        <charset val="129"/>
      </rPr>
      <t xml:space="preserve">)에 대한 권한을 보유한 계정 리스트를 식별한다. 
3. 공급업체 마스터를 입력/변경할 수 있는 계정의 소유자가 적합한지 여부를 검토한다. </t>
    </r>
    <phoneticPr fontId="16" type="noConversion"/>
  </si>
  <si>
    <t>구매주문 및 기록</t>
    <phoneticPr fontId="16" type="noConversion"/>
  </si>
  <si>
    <t>원재료, 제품매출원가</t>
  </si>
  <si>
    <t>EX</t>
    <phoneticPr fontId="16" type="noConversion"/>
  </si>
  <si>
    <t>원재료, 매출원가, 매입채무, 판관비</t>
  </si>
  <si>
    <t>SAP</t>
    <phoneticPr fontId="16" type="noConversion"/>
  </si>
  <si>
    <t>O</t>
  </si>
  <si>
    <t>구매요청 리스트</t>
    <phoneticPr fontId="16" type="noConversion"/>
  </si>
  <si>
    <r>
      <t xml:space="preserve">[문서검사]
1. 평가대상기간 중에 현업부서에서 전달된 SAP 상의 구매요청 리스트를 수령한다.
</t>
    </r>
    <r>
      <rPr>
        <sz val="10"/>
        <color rgb="FFFF0000"/>
        <rFont val="나눔고딕"/>
        <family val="3"/>
        <charset val="129"/>
      </rPr>
      <t>- 접근경로 : xxxx (회사에 맞게 기재할 것)
- 추출방법 : xxxx</t>
    </r>
    <r>
      <rPr>
        <sz val="10"/>
        <color rgb="FF000000"/>
        <rFont val="나눔고딕"/>
        <family val="3"/>
        <charset val="129"/>
      </rPr>
      <t xml:space="preserve">
2. 당기 구매요청 리스트에서 표본수에 맞게 Sampling하여 해당 요청서에 대한 현업부서장의 승인을 득하였는지 확인(Examination)한다.</t>
    </r>
    <phoneticPr fontId="16" type="noConversion"/>
  </si>
  <si>
    <t>현업부서</t>
    <phoneticPr fontId="16" type="noConversion"/>
  </si>
  <si>
    <t>현업부서장</t>
    <phoneticPr fontId="16" type="noConversion"/>
  </si>
  <si>
    <t>승인되지 않은 물품 등록이 이루어져 불필요하거나 부정확한 구매가 이루어질 위험.</t>
    <phoneticPr fontId="16" type="noConversion"/>
  </si>
  <si>
    <t>자재물류팀 담당자는 기존 구매품의 실적을 파악하여 MRO 등록을 요청하고, 전결권자의 적절한 승인을 득한다.</t>
    <phoneticPr fontId="16" type="noConversion"/>
  </si>
  <si>
    <t>N</t>
  </si>
  <si>
    <t>P</t>
  </si>
  <si>
    <t>M</t>
  </si>
  <si>
    <t/>
  </si>
  <si>
    <t>판관비, 유형자산</t>
    <phoneticPr fontId="16" type="noConversion"/>
  </si>
  <si>
    <r>
      <t xml:space="preserve">[문서검사]
1. 당기 중 MRO Site에 신규등록된 자재 리스트를 모집단으로 샘플을 선정한다.
</t>
    </r>
    <r>
      <rPr>
        <sz val="10"/>
        <color rgb="FFFF0000"/>
        <rFont val="나눔고딕"/>
        <family val="3"/>
        <charset val="129"/>
      </rPr>
      <t xml:space="preserve">- 접근경로 : xxxx (회사에 맞게 기재할 것)
- 추출방법 : xxxx
</t>
    </r>
    <r>
      <rPr>
        <sz val="10"/>
        <color rgb="FF000000"/>
        <rFont val="나눔고딕"/>
        <family val="3"/>
        <charset val="129"/>
      </rPr>
      <t xml:space="preserve">2. 샘플로 선정된 자재등록에 대하여, 등록된 자재가 기존 구매품의서의 실적과 일치하는지 확인한다.
3. 샘플로 선정된 자재등록에 대하여, 자재물류팀장에게 이메일을 통해 승인을 득하였는지 확인한다. </t>
    </r>
    <phoneticPr fontId="16" type="noConversion"/>
  </si>
  <si>
    <t>물품등록이 정확하지 않게 이루어지지 않아 부정확한 구매가 이루어질 위험.</t>
    <phoneticPr fontId="16" type="noConversion"/>
  </si>
  <si>
    <t>자재물류팀 담당자는 MRO Site에 등록된 자재에 대하여 주기적으로 모니터링하고 전결권자의 적절한 승인을 득한다.</t>
  </si>
  <si>
    <t>MRO Site</t>
  </si>
  <si>
    <r>
      <t xml:space="preserve">[문서검사]
1. 당기 중 MRO Site에 신규등록된 자재 리스트를 모집단으로 샘플을 선정한다.
</t>
    </r>
    <r>
      <rPr>
        <sz val="10"/>
        <color rgb="FFFF0000"/>
        <rFont val="나눔고딕"/>
        <family val="3"/>
        <charset val="129"/>
      </rPr>
      <t>- 접근경로 : xxxx (회사에 맞게 기재할 것)
- 추출방법 : xxxx</t>
    </r>
    <r>
      <rPr>
        <sz val="10"/>
        <rFont val="나눔고딕"/>
        <family val="3"/>
        <charset val="129"/>
      </rPr>
      <t xml:space="preserve">
2. 샘플로 선정된 자재에 대하여, 모니터링 검토 자료를 수령하여, 실적자료와 일치하는지 확인하고, 자재물류팀장의 승인이 있는지 확인한다.</t>
    </r>
    <phoneticPr fontId="16" type="noConversion"/>
  </si>
  <si>
    <t>자재물류팀</t>
    <phoneticPr fontId="16" type="noConversion"/>
  </si>
  <si>
    <t>자재물류팀장</t>
    <phoneticPr fontId="16" type="noConversion"/>
  </si>
  <si>
    <t>정확하지 않은 구매요구가 이루어져 불필요하거나 부정확한 구매가 이루어질 위험.</t>
    <phoneticPr fontId="16" type="noConversion"/>
  </si>
  <si>
    <t>MRO Site에 등록된 물품, 사양에 대해서만 구매가 가능하며, 단가는 변경이 불가능하다.</t>
  </si>
  <si>
    <t>판관비, 유형자산</t>
  </si>
  <si>
    <r>
      <t xml:space="preserve">[문서검사/재수행]
1. 당기 중 MRO Site을 통해 구매한 자재 리스트를 모집단으로 샘플을 선정한다.
</t>
    </r>
    <r>
      <rPr>
        <sz val="10"/>
        <color rgb="FFFF0000"/>
        <rFont val="나눔고딕"/>
        <family val="3"/>
        <charset val="129"/>
      </rPr>
      <t>- 접근경로 : xxxx (회사에 맞게 기재할 것)
- 추출방법 : xxxx</t>
    </r>
    <r>
      <rPr>
        <sz val="10"/>
        <color rgb="FF000000"/>
        <rFont val="나눔고딕"/>
        <family val="3"/>
        <charset val="129"/>
      </rPr>
      <t xml:space="preserve">
2. 샘플로 선정된 자재에 대한 구매품의서를 확인하여, MRO Site의 정보(업체명, 상품명, 스펙, 비용부서, 계정과목)과 구매품의서의 정보가 일치하는지 확인한다.
3. 단가는 디폴트로 세팅되어 있는지 확인한다.</t>
    </r>
    <phoneticPr fontId="16" type="noConversion"/>
  </si>
  <si>
    <r>
      <t>[질문/재수행]
1. 통제수행자에게 기재된 통제활동내용에 따라 적절히 통제가 수행되고 있는지 질문하고 예외사항의 존재여부를 확인한다.
2. ERP(예: SAP)상 구매오더 생성메뉴</t>
    </r>
    <r>
      <rPr>
        <sz val="10"/>
        <color rgb="FFFF0000"/>
        <rFont val="나눔고딕"/>
        <family val="3"/>
        <charset val="129"/>
      </rPr>
      <t>(예: SAP T-code : xxxxx)</t>
    </r>
    <r>
      <rPr>
        <sz val="10"/>
        <color rgb="FF000000"/>
        <rFont val="나눔고딕"/>
        <family val="3"/>
        <charset val="129"/>
      </rPr>
      <t>에서 공급업체 마스터파일에 없는 임의의 거래처정보를 기입할 수 있는지 확인하고, 기입이 불가능함을 확인한다.
3. 거래처정보의 기입없이 구매오더의 생성이 불가능함을 확인한다.
4. 예외사항이 있는 경우, 그 원인을 파악한다.</t>
    </r>
    <phoneticPr fontId="16" type="noConversion"/>
  </si>
  <si>
    <t>구매팀/자재물류팀</t>
    <phoneticPr fontId="16" type="noConversion"/>
  </si>
  <si>
    <t>구매팀장/글로벌 사업부문장
자재물류팀장/울산공장장
대표이사</t>
    <phoneticPr fontId="16" type="noConversion"/>
  </si>
  <si>
    <t>당기 구매물품 입고 리스트</t>
    <phoneticPr fontId="16" type="noConversion"/>
  </si>
  <si>
    <t>매입채무인식화면(SAP T-code: MIRO, MIGO)</t>
    <phoneticPr fontId="16" type="noConversion"/>
  </si>
  <si>
    <t>매입관련 계정이 기록되지 않거나 가공의 거래로 인해, 매입 및 매입채무가 부적정하게 계상될 위험</t>
  </si>
  <si>
    <t>MRO 정산시 그룹웨어에 관련정보가 자동으로 인터페이스 된다.</t>
    <phoneticPr fontId="16" type="noConversion"/>
  </si>
  <si>
    <r>
      <t xml:space="preserve">[문서검사/재수행]
1. 당기 중 MRO Site을 통해 구매한 자재 리스트를 모집단으로 샘플을 선정한다.
</t>
    </r>
    <r>
      <rPr>
        <sz val="10"/>
        <color rgb="FFFF0000"/>
        <rFont val="나눔고딕"/>
        <family val="3"/>
        <charset val="129"/>
      </rPr>
      <t>- 접근경로 : xxxx (회사에 맞게 기재할 것)
- 추출방법 : xxxx</t>
    </r>
    <r>
      <rPr>
        <sz val="10"/>
        <color rgb="FF000000"/>
        <rFont val="나눔고딕"/>
        <family val="3"/>
        <charset val="129"/>
      </rPr>
      <t xml:space="preserve">
2. 샘플로 선정된 자재에 대한 지출승인서를 확인하여, MRO Site의 정보(업체명, 상품명, 스펙, 비용부서, 계정과목)가 일치하는지 확인한다.</t>
    </r>
    <phoneticPr fontId="16" type="noConversion"/>
  </si>
  <si>
    <t>입고 내역 등록 오류로 인하여 재고/매입채무/판관비가 부적정하게 계상될 위험</t>
    <phoneticPr fontId="16" type="noConversion"/>
  </si>
  <si>
    <t>지출승인서는 관련문서와 정보가 일치하며, 전결권자의 승인을 득한다.</t>
    <phoneticPr fontId="16" type="noConversion"/>
  </si>
  <si>
    <t>지출승인서 리스트</t>
    <phoneticPr fontId="16" type="noConversion"/>
  </si>
  <si>
    <r>
      <t>[질문/문서검사]
1. 테스트기간의 매입채무/미지급금/미지급비용 반제list를 징구하여 샘플링한다.
- 시스템 및 소유자 : SAP</t>
    </r>
    <r>
      <rPr>
        <sz val="10"/>
        <color rgb="FFFF0000"/>
        <rFont val="나눔고딕"/>
        <family val="3"/>
        <charset val="129"/>
      </rPr>
      <t>(T-code :xxx)(기재할 것)</t>
    </r>
    <r>
      <rPr>
        <sz val="10"/>
        <rFont val="나눔고딕"/>
        <family val="3"/>
        <charset val="129"/>
      </rPr>
      <t xml:space="preserve">
- 추출방법 : 
1) GL계정 : 매입채무/미지급금/미지급비용</t>
    </r>
    <r>
      <rPr>
        <sz val="10"/>
        <color rgb="FFFF0000"/>
        <rFont val="나눔고딕"/>
        <family val="3"/>
        <charset val="129"/>
      </rPr>
      <t>(회사에 맞게 수정할 것)</t>
    </r>
    <r>
      <rPr>
        <sz val="10"/>
        <rFont val="나눔고딕"/>
        <family val="3"/>
        <charset val="129"/>
      </rPr>
      <t xml:space="preserve">
2) 전기일 : 테스트기간 
3) Sorting : 유형-AB, 역분개-표시내역제거)</t>
    </r>
    <r>
      <rPr>
        <sz val="10"/>
        <color rgb="FFFF0000"/>
        <rFont val="나눔고딕"/>
        <family val="3"/>
        <charset val="129"/>
      </rPr>
      <t>(회사에 맞게 수정할 것)</t>
    </r>
    <r>
      <rPr>
        <sz val="10"/>
        <rFont val="나눔고딕"/>
        <family val="3"/>
        <charset val="129"/>
      </rPr>
      <t xml:space="preserve">
2. 샘플링된 내역에 대한 증빙을 확인하여 계정분류가 적정한지 확인한다.
3. 샘플링된 내역에 대하여 재경팀 담당자의 승인을 득하였는지 확인한다.</t>
    </r>
    <phoneticPr fontId="16" type="noConversion"/>
  </si>
  <si>
    <t>재경팀 담당자</t>
    <phoneticPr fontId="16" type="noConversion"/>
  </si>
  <si>
    <r>
      <t xml:space="preserve">[질문/문서검사]
1. 통제수행자에게 기재된 통제활동내용에 따라 적절히 통제가 수행되고 있는지 질문하고 예외사항의 존재여부를 확인한다.
2. 테스트기간의 매입채무/미지급금/미지급비용 반제list를 징구하여 샘플링한다.
- 시스템 및 소유자 : SAP </t>
    </r>
    <r>
      <rPr>
        <sz val="10"/>
        <color rgb="FFFF0000"/>
        <rFont val="나눔고딕"/>
        <family val="3"/>
        <charset val="129"/>
      </rPr>
      <t>(T-code : xxx)(기재할 것)</t>
    </r>
    <r>
      <rPr>
        <sz val="10"/>
        <rFont val="나눔고딕"/>
        <family val="3"/>
        <charset val="129"/>
      </rPr>
      <t xml:space="preserve">
- 추출방법 : 
1) GL계정 : 매입채무/미지급금/미지급비용</t>
    </r>
    <r>
      <rPr>
        <sz val="10"/>
        <color rgb="FFFF0000"/>
        <rFont val="나눔고딕"/>
        <family val="3"/>
        <charset val="129"/>
      </rPr>
      <t xml:space="preserve">(회사에 맞게 수정할 것) </t>
    </r>
    <r>
      <rPr>
        <sz val="10"/>
        <rFont val="나눔고딕"/>
        <family val="3"/>
        <charset val="129"/>
      </rPr>
      <t xml:space="preserve">
2)전기일 : 테스트기간 
3) Sorting : 유형-AB, 역분개-표시내역제거)</t>
    </r>
    <r>
      <rPr>
        <sz val="10"/>
        <color rgb="FFFF0000"/>
        <rFont val="나눔고딕"/>
        <family val="3"/>
        <charset val="129"/>
      </rPr>
      <t xml:space="preserve">(회사에 맞게 수정할 것) </t>
    </r>
    <r>
      <rPr>
        <sz val="10"/>
        <rFont val="나눔고딕"/>
        <family val="3"/>
        <charset val="129"/>
      </rPr>
      <t xml:space="preserve">
2. 샘플링된 내역에 대한 인터넷뱅킹철 내역을 징구하고 재경팀장의 승인을 득하였는지 확인하고 전표상 금액과 일치하는지 확인한다.</t>
    </r>
    <phoneticPr fontId="16" type="noConversion"/>
  </si>
  <si>
    <t>재경팀</t>
  </si>
  <si>
    <t>재경팀장</t>
  </si>
  <si>
    <t>대금지급</t>
  </si>
  <si>
    <t>미착품</t>
    <phoneticPr fontId="16" type="noConversion"/>
  </si>
  <si>
    <t>공급업체 마스터파일에 등록된 공급업체를 통해서만 구매가 이루어진다.</t>
  </si>
  <si>
    <t>정당하지 않은 구매요구가 이루어져 불필요하거나 부정확한 구매가 이루어질 위험.</t>
  </si>
  <si>
    <t>현업부서 담당자는 구매요청서를 기안하고 전결권자의 적절한 승인을 득한다.</t>
  </si>
  <si>
    <t>L</t>
  </si>
  <si>
    <t>매입 및 매입채무가 기록되지 않거나 가공의 매입 및 매입채무가 기록되어, 매입 및 매입채무가 부적정하게 기록될 위험</t>
  </si>
  <si>
    <t>A</t>
  </si>
  <si>
    <t>미착품에 대한 회계처리가 부적절하게 기록될 위험</t>
  </si>
  <si>
    <t>미착재고리스트와 관련 증빙을 대사하고 확인한다.</t>
  </si>
  <si>
    <t xml:space="preserve">공급업체 마스터파일 관리
</t>
  </si>
  <si>
    <t>공급업체 마스터파일에 거래처 등록 및 변경이 부적절하게 이루어지거나, 모든 거래처가 등록되지 않거나 가공의 거래처가 등록될 위험</t>
  </si>
  <si>
    <t>공급업체 마스터파일 신규등록/변경시 승인</t>
  </si>
  <si>
    <t>통제권자(예: 재경팀장)은 ERP이름(예: SAP)상 공급업체의 신규 등록 또는 정보변경시 검토한 후 승인한다.</t>
  </si>
  <si>
    <t>SAP</t>
  </si>
  <si>
    <t>등록업체관리</t>
  </si>
  <si>
    <t>등록된 업체들은 사업자번호 혹은 법인등록번호로 관리되어 중복 등록 되는 절차를 피하며, 등록된 업체의 정보를 임의로 삭제/수정할 수 없다.</t>
  </si>
  <si>
    <t>공급업체 마스터파일의 접근제한</t>
  </si>
  <si>
    <t>현업부서 담당자는 공급업체 마스터파일의 신규등록/변경에 대한 접근권한이 제한되어있다.</t>
  </si>
  <si>
    <t>평가대상기간 중 ERP에 신규등록 또는 변경등록된 공급업체의 목록</t>
  </si>
  <si>
    <t>매입거래처등록화면(SAP T-code : xxxxx)</t>
  </si>
  <si>
    <t>[질문/재수행]
1. 통제수행자에게 기재된 통제활동내용에 따라 적절히 통제가 수행되고 있는지 질문하고 예외사항의 존재여부를 확인한다.
2. 등록된 공급업체들이 관리기준(예: 사업자등록번호 혹은 법인등록번호)로 분류/관리 되는지, 등록된 업체의 정보관리에 있어 임의로 삭제/수정가능 여부를 관찰한다.
3. 예외사항이 있는 경우, 그 원인을 파악한다.</t>
  </si>
  <si>
    <t>평가대상기간 중 공급업체 마스터를 변경할 수 있는 권한을 보유한 계정의 목록</t>
  </si>
  <si>
    <t>Low</t>
  </si>
  <si>
    <t>승인받지 않은 공급업체와 관련된 구매요청서 및 구매오더를 작성할 위험</t>
  </si>
  <si>
    <t>구매요청업체통제</t>
  </si>
  <si>
    <t>송장처리시 SAP에 전표가 자동으로 기표된다.</t>
  </si>
  <si>
    <t>구매오더생성화면(SAP T-CODE :ME21N)</t>
  </si>
  <si>
    <t>매입채무반제전표</t>
  </si>
  <si>
    <t>EXCEL_[미착품검토파일_n분기]</t>
  </si>
  <si>
    <t>매입채무 반제시 부정확한 금액이 출금될 위험</t>
  </si>
  <si>
    <t>매입채무 반제 전표 승인</t>
  </si>
  <si>
    <t>재경팀장은 채무반제전표에 대해 검토 및 승인한다.</t>
  </si>
  <si>
    <t>D</t>
  </si>
  <si>
    <t>미착품 계상의 검토 및 승인</t>
  </si>
  <si>
    <t>sap기능 도입
또는
주기적인 검토 및 승인
협력업체 지침내용
조금 기재할 것</t>
    <phoneticPr fontId="1" type="noConversion"/>
  </si>
  <si>
    <t xml:space="preserve">구매담당자는 입고등록시 증빙자료와 구매품의서 및 PO(계약서)와 대사한다. </t>
    <phoneticPr fontId="1" type="noConversion"/>
  </si>
  <si>
    <t>구매주문 및 기록</t>
  </si>
  <si>
    <t>구매관련 매입처선정 및 단가결정 과정이 적절하지 않고, 이루어질 위험</t>
    <phoneticPr fontId="1" type="noConversion"/>
  </si>
  <si>
    <t>M</t>
    <phoneticPr fontId="1" type="noConversion"/>
  </si>
  <si>
    <t>매입채무 전표 승인</t>
    <phoneticPr fontId="1" type="noConversion"/>
  </si>
  <si>
    <t>재경팀장은 채무전표에 대해 검토 및 승인한다.</t>
    <phoneticPr fontId="1" type="noConversion"/>
  </si>
  <si>
    <t>입고 내역 등록 오류로 인하여 재고/매입채무/판관비가 부적정하게 계상될 위험</t>
  </si>
  <si>
    <t>EX-S01</t>
    <phoneticPr fontId="1" type="noConversion"/>
  </si>
  <si>
    <t>EX-S02</t>
  </si>
  <si>
    <t>EX-S03</t>
  </si>
  <si>
    <t>EX-S03</t>
    <phoneticPr fontId="1" type="noConversion"/>
  </si>
  <si>
    <t>EX-S01-R01</t>
    <phoneticPr fontId="1" type="noConversion"/>
  </si>
  <si>
    <t>EX-S02-R02</t>
  </si>
  <si>
    <t>EX-S01-R02</t>
  </si>
  <si>
    <t>EX-S01-R03</t>
  </si>
  <si>
    <t>EX-S02-R03</t>
  </si>
  <si>
    <t>EX-S02-R04</t>
  </si>
  <si>
    <t>EX-S02-R05</t>
  </si>
  <si>
    <t>EX-S02-R06</t>
  </si>
  <si>
    <t>EX-S03-R02</t>
  </si>
  <si>
    <t>EX-S03-R03</t>
  </si>
  <si>
    <t>EX-S01-C01</t>
  </si>
  <si>
    <t>EX-S01-C02</t>
  </si>
  <si>
    <t>EX-S01-C03</t>
  </si>
  <si>
    <t>EX-S02-C02</t>
  </si>
  <si>
    <t>EX-S02-C03</t>
  </si>
  <si>
    <t>EX-S02-C04</t>
  </si>
  <si>
    <t>EX-S02-C05</t>
  </si>
  <si>
    <t>EX-S02-C06</t>
  </si>
  <si>
    <t>EX-S03-C02</t>
  </si>
  <si>
    <t>EX-S03-C03</t>
  </si>
  <si>
    <t>그룹웨어</t>
    <phoneticPr fontId="1" type="noConversion"/>
  </si>
  <si>
    <t>MRO Site/E-Accounting</t>
    <phoneticPr fontId="1" type="noConversion"/>
  </si>
  <si>
    <t>E-Accounting/그룹웨어</t>
    <phoneticPr fontId="1" type="noConversion"/>
  </si>
  <si>
    <t>전자결재시스템</t>
    <phoneticPr fontId="1" type="noConversion"/>
  </si>
  <si>
    <t>SAP</t>
    <phoneticPr fontId="1" type="noConversion"/>
  </si>
  <si>
    <t>SAP/WINCMS</t>
    <phoneticPr fontId="1" type="noConversion"/>
  </si>
  <si>
    <t>MRO Site/그룹웨어</t>
    <phoneticPr fontId="1" type="noConversion"/>
  </si>
  <si>
    <t>MRO Site/SAP</t>
    <phoneticPr fontId="16" type="noConversion"/>
  </si>
  <si>
    <t>SAP/GW</t>
    <phoneticPr fontId="1" type="noConversion"/>
  </si>
  <si>
    <t>SAP매뉴얼</t>
  </si>
  <si>
    <t>SAP매뉴얼</t>
    <phoneticPr fontId="1" type="noConversion"/>
  </si>
  <si>
    <t>구매요청서</t>
    <phoneticPr fontId="1" type="noConversion"/>
  </si>
  <si>
    <t>견적서/구매품의서</t>
    <phoneticPr fontId="1" type="noConversion"/>
  </si>
  <si>
    <t>지출승인서</t>
    <phoneticPr fontId="1" type="noConversion"/>
  </si>
  <si>
    <t>매입전표</t>
    <phoneticPr fontId="1" type="noConversion"/>
  </si>
  <si>
    <t>구매품의서</t>
    <phoneticPr fontId="1" type="noConversion"/>
  </si>
  <si>
    <t>MRO Site에 신규등록된 자재 리스트</t>
    <phoneticPr fontId="1" type="noConversion"/>
  </si>
  <si>
    <t xml:space="preserve"> MRO Site을 통해 구매한 자재 리스트</t>
    <phoneticPr fontId="1" type="noConversion"/>
  </si>
  <si>
    <t>Medium</t>
  </si>
  <si>
    <t>MRO 등록의 검토 및 승인</t>
    <phoneticPr fontId="1" type="noConversion"/>
  </si>
  <si>
    <t>MRO정산시 자동 인터페이스</t>
    <phoneticPr fontId="1" type="noConversion"/>
  </si>
  <si>
    <t>물품 검수 및 입고처리</t>
    <phoneticPr fontId="1" type="noConversion"/>
  </si>
  <si>
    <t>송장처리 및 전표생성</t>
    <phoneticPr fontId="16" type="noConversion"/>
  </si>
  <si>
    <t>O</t>
    <phoneticPr fontId="1" type="noConversion"/>
  </si>
  <si>
    <t>M</t>
    <phoneticPr fontId="1" type="noConversion"/>
  </si>
  <si>
    <t>D</t>
    <phoneticPr fontId="16" type="noConversion"/>
  </si>
  <si>
    <t>M</t>
    <phoneticPr fontId="16" type="noConversion"/>
  </si>
  <si>
    <t>O</t>
    <phoneticPr fontId="16" type="noConversion"/>
  </si>
  <si>
    <t>N/A</t>
    <phoneticPr fontId="1" type="noConversion"/>
  </si>
  <si>
    <t>A</t>
    <phoneticPr fontId="1" type="noConversion"/>
  </si>
  <si>
    <t>A</t>
    <phoneticPr fontId="16" type="noConversion"/>
  </si>
  <si>
    <t>Q</t>
    <phoneticPr fontId="16" type="noConversion"/>
  </si>
  <si>
    <t>W</t>
    <phoneticPr fontId="16" type="noConversion"/>
  </si>
  <si>
    <t>Higher</t>
    <phoneticPr fontId="1" type="noConversion"/>
  </si>
  <si>
    <t>Not Higher</t>
    <phoneticPr fontId="1" type="noConversion"/>
  </si>
  <si>
    <t>RAWC(*)</t>
    <phoneticPr fontId="16" type="noConversion"/>
  </si>
  <si>
    <t>AC/MC</t>
    <phoneticPr fontId="1" type="noConversion"/>
  </si>
  <si>
    <t>Significant</t>
    <phoneticPr fontId="1" type="noConversion"/>
  </si>
  <si>
    <t>Lower</t>
    <phoneticPr fontId="1" type="noConversion"/>
  </si>
  <si>
    <t>Frequency of Performance of the Control</t>
    <phoneticPr fontId="1" type="noConversion"/>
  </si>
  <si>
    <t>(*) Risk Associated with the Control</t>
    <phoneticPr fontId="16" type="noConversion"/>
  </si>
  <si>
    <t>Test one instance of each automated control</t>
  </si>
  <si>
    <t>Automated Controls</t>
  </si>
  <si>
    <t>Annually</t>
  </si>
  <si>
    <t>Manual</t>
  </si>
  <si>
    <t>Quarterly</t>
  </si>
  <si>
    <t>Monthly</t>
  </si>
  <si>
    <t>Weekly</t>
  </si>
  <si>
    <t>Daily</t>
  </si>
  <si>
    <t>Many times per day</t>
  </si>
  <si>
    <t>Significant Risk of Material Misstatement</t>
    <phoneticPr fontId="1" type="noConversion"/>
  </si>
  <si>
    <t>Higher Risk of Material Misstatement</t>
    <phoneticPr fontId="1" type="noConversion"/>
  </si>
  <si>
    <t>Lower Risk of Material Misstatement</t>
    <phoneticPr fontId="1" type="noConversion"/>
  </si>
  <si>
    <t>Nature of Control</t>
  </si>
  <si>
    <t>RAWC별 Sample size</t>
    <phoneticPr fontId="16" type="noConversion"/>
  </si>
  <si>
    <t>내부회계관리제도 개선 및 고도화 TF</t>
    <phoneticPr fontId="1" type="noConversion"/>
  </si>
  <si>
    <t>구매처 
등록</t>
    <phoneticPr fontId="1" type="noConversion"/>
  </si>
  <si>
    <t>구매처 
변경</t>
    <phoneticPr fontId="1" type="noConversion"/>
  </si>
  <si>
    <t>구매처
사후관리</t>
    <phoneticPr fontId="1" type="noConversion"/>
  </si>
  <si>
    <t>구매처 마스터파일의 접근제한</t>
    <phoneticPr fontId="1" type="noConversion"/>
  </si>
  <si>
    <t>구매주문 및 기록(MRO)</t>
  </si>
  <si>
    <t>구매주문 및 기록(MRO)</t>
    <phoneticPr fontId="16" type="noConversion"/>
  </si>
  <si>
    <t>EX-S03-R01</t>
    <phoneticPr fontId="1" type="noConversion"/>
  </si>
  <si>
    <t>EX-S03-C01</t>
    <phoneticPr fontId="1" type="noConversion"/>
  </si>
  <si>
    <t>EX-S03-R04</t>
  </si>
  <si>
    <t>EX-S03-C04</t>
  </si>
  <si>
    <t>합격</t>
    <phoneticPr fontId="1" type="noConversion"/>
  </si>
  <si>
    <t>불합격</t>
    <phoneticPr fontId="1" type="noConversion"/>
  </si>
  <si>
    <t>EX-S02</t>
    <phoneticPr fontId="1" type="noConversion"/>
  </si>
  <si>
    <t>구매주문 및 기록</t>
    <phoneticPr fontId="1" type="noConversion"/>
  </si>
  <si>
    <t>S04 프로세스</t>
    <phoneticPr fontId="1" type="noConversion"/>
  </si>
  <si>
    <t>거래명세서/품질검사보고서</t>
    <phoneticPr fontId="1" type="noConversion"/>
  </si>
  <si>
    <t>세금계산서/SAP매뉴얼</t>
    <phoneticPr fontId="1" type="noConversion"/>
  </si>
  <si>
    <t>MRO검토자료</t>
    <phoneticPr fontId="1" type="noConversion"/>
  </si>
  <si>
    <t>구매품의서가 승인되면 해당내역이 AK플라자에 전송이 되고, AK플라자의 담당자는 해당업체로부터 구매내역에 따라서, 물품을 구매하고 사전에 조율된 납기일에 입고된다.(단, 예정일보다 납기일이 오래 지체되는 경우에는 MRO팀에서 별도로 설비관리팀에 납기관련 정보를 유선으로 전달한다)</t>
  </si>
  <si>
    <t>검수 및 입고</t>
    <phoneticPr fontId="1" type="noConversion"/>
  </si>
  <si>
    <t>MRO Site를 통한 
구매품의시 자동 인터페이스</t>
    <phoneticPr fontId="1" type="noConversion"/>
  </si>
  <si>
    <t>EX-S04-C01</t>
    <phoneticPr fontId="1" type="noConversion"/>
  </si>
  <si>
    <t>EX-S04-C02</t>
  </si>
  <si>
    <t>EX-S04-C03</t>
  </si>
  <si>
    <t>EX-S04-C04</t>
  </si>
  <si>
    <t>EX-S04-R01</t>
    <phoneticPr fontId="1" type="noConversion"/>
  </si>
  <si>
    <t>EX-S04-R02</t>
  </si>
  <si>
    <t>EX-S04-R03</t>
  </si>
  <si>
    <t>EX-S04-R04</t>
  </si>
  <si>
    <t>지출승인서 작성 및 승인</t>
    <phoneticPr fontId="1" type="noConversion"/>
  </si>
  <si>
    <t>구매처(협력업체)평가지침</t>
    <phoneticPr fontId="1" type="noConversion"/>
  </si>
  <si>
    <t>작성자</t>
    <phoneticPr fontId="1" type="noConversion"/>
  </si>
  <si>
    <t>검토자</t>
    <phoneticPr fontId="1" type="noConversion"/>
  </si>
  <si>
    <t>font</t>
  </si>
  <si>
    <t>point</t>
  </si>
  <si>
    <t>보기비율</t>
  </si>
  <si>
    <t xml:space="preserve">
</t>
    <phoneticPr fontId="1" type="noConversion"/>
  </si>
  <si>
    <t>EX-S04</t>
    <phoneticPr fontId="1" type="noConversion"/>
  </si>
  <si>
    <t>구매주문 및 기록(MRO)</t>
    <phoneticPr fontId="1" type="noConversion"/>
  </si>
  <si>
    <t>구매 및 지출</t>
    <phoneticPr fontId="1" type="noConversion"/>
  </si>
  <si>
    <t>재경팀 담당자</t>
    <phoneticPr fontId="1" type="noConversion"/>
  </si>
  <si>
    <t xml:space="preserve">[질문/재수행]
&lt;내자&gt;
1. 당기 중 생성된 구매오더 리스트를 모집단으로 하여 샘플을 선정한다. ERP(예: SAP)에서 구매오더를 조회(예: T-Code: xxxx)하여 거래명세서 상 '수량", "단가", "금액" 정보와 일치하는지 확인한다.
2. SAP의 FB03 티코드에서 자동 전기한 전표를 조회하여, 금액이 적정한지 확인한다. 
&lt;외자&gt;
1. 당기 중 생성된 구매오더 리스트를 모집단으로 하여 샘플 1건을 선정한다. SAP xxxx 티코드에서에서 외자 구매문서를 샘플을 조회하여 Invoice의 '수량", "단가", "금액" 정보가 일치하는지 확인한다. (생성시, "Invoice 문서생성"화면에 상세 내역을 입려및 저장)
2. SAP의 FB03 티코드에서 자동 전기한 전표를 조회하여, 금액이 적정한지 확인한다. </t>
    <phoneticPr fontId="16" type="noConversion"/>
  </si>
  <si>
    <r>
      <t xml:space="preserve">[문서검사]
1. 당기 중 생성된 지출승인서 리스트를 모집단으로 샘플을 선정한다.
</t>
    </r>
    <r>
      <rPr>
        <sz val="10"/>
        <color rgb="FFFF0000"/>
        <rFont val="나눔고딕"/>
        <family val="3"/>
        <charset val="129"/>
      </rPr>
      <t xml:space="preserve">- 접근경로 : xxxx (회사에 맞게 기재할 것)
- 추출방법 : xxxx
</t>
    </r>
    <r>
      <rPr>
        <sz val="10"/>
        <rFont val="나눔고딕"/>
        <family val="3"/>
        <charset val="129"/>
      </rPr>
      <t>2. 샘플로 선정된 지출승인서와 관련된 증빙(</t>
    </r>
    <r>
      <rPr>
        <sz val="10"/>
        <color rgb="FFFF0000"/>
        <rFont val="나눔고딕"/>
        <family val="3"/>
        <charset val="129"/>
      </rPr>
      <t>구매품의서, 매입세금계산서, Invoice 등</t>
    </r>
    <r>
      <rPr>
        <sz val="10"/>
        <rFont val="나눔고딕"/>
        <family val="3"/>
        <charset val="129"/>
      </rPr>
      <t>)을 수령하여 날짜, 단가, 수량, 품목 등의 일치여부를 확인하고, 지출승인서가 전결규정에 따른 승인을 득하였음을 확인한다.</t>
    </r>
    <phoneticPr fontId="16" type="noConversion"/>
  </si>
  <si>
    <t>1. 지급기일이 도래한 송장전표는 SAP 상 계좌이체지급(T-code: xxx )에 집계되며 재경팀 대금지급 담당자는 해당화면에서 대금지급 대상 전표를 선택하여 지급보류를 통하여 대량이체파일을 생성하고 전송버튼을 눌러서 WINCMS에 전송한다.
2. 재경팀 자금담당자 및 최종 재경팀장까지 이중승인후에 출금을 진행한다.
3. 출금이 완료되면, SAP에 접속하여, 반제전표를 생성한다.</t>
    <phoneticPr fontId="1" type="noConversion"/>
  </si>
  <si>
    <r>
      <t xml:space="preserve">[문서검사]
1. 통제수행자에게 기재된 통제활동내용에 따라 적절히 통제가 수행되고 있는지 질문하고 예외사항의 존재여부를 확인한다.
2. 당기에 신규등록 또는 변경등록된 구매처 목록을 징구한다.
</t>
    </r>
    <r>
      <rPr>
        <sz val="10"/>
        <color rgb="FFFF0000"/>
        <rFont val="나눔고딕"/>
        <family val="3"/>
        <charset val="129"/>
      </rPr>
      <t>- 접근경로 : 예: SAP &gt; 구매자재관리 &gt; 마스터관리 &gt; 구매처마스터 &gt; xxx (공급업체 리스트)(회사에 맞게 기재할 것)</t>
    </r>
    <r>
      <rPr>
        <sz val="10"/>
        <color rgb="FF000000"/>
        <rFont val="나눔고딕"/>
        <family val="3"/>
        <charset val="129"/>
      </rPr>
      <t xml:space="preserve">
</t>
    </r>
    <r>
      <rPr>
        <sz val="10"/>
        <color rgb="FFFF0000"/>
        <rFont val="나눔고딕"/>
        <family val="3"/>
        <charset val="129"/>
      </rPr>
      <t>- 추출방법 : 등록일자를 TEST기간으로하여 추출한다.</t>
    </r>
    <r>
      <rPr>
        <sz val="10"/>
        <color rgb="FF000000"/>
        <rFont val="나눔고딕"/>
        <family val="3"/>
        <charset val="129"/>
      </rPr>
      <t xml:space="preserve">
3. 평가대상기간에 등록 또는 변경된 거래처 중 표본수에 맞게 샘플링하고, 샘플에 대한 GW 시스템의 공급업체 등록(변경) 요청 상 정보와(상호, 국가, 은행계좌정보, 관련계정, 사업자등록번호, 지급조건)일치하는지 확인한다.
4. SAP 등록 시 재경팀장의 승인이 있는지 확인한다.</t>
    </r>
    <phoneticPr fontId="16" type="noConversion"/>
  </si>
  <si>
    <t>SA 프로세스</t>
    <phoneticPr fontId="1" type="noConversion"/>
  </si>
  <si>
    <t>구매업체 선정시 전결권자의 승인을 득한다.</t>
    <phoneticPr fontId="1" type="noConversion"/>
  </si>
  <si>
    <t>구매팀장/자재물류팀장</t>
    <phoneticPr fontId="1" type="noConversion"/>
  </si>
  <si>
    <r>
      <t xml:space="preserve">[문서검사]
1. 분기별 미착품리스트 대사 파일에서 샘플링한다.
</t>
    </r>
    <r>
      <rPr>
        <sz val="10"/>
        <color rgb="FFFF0000"/>
        <rFont val="나눔고딕"/>
        <family val="3"/>
        <charset val="129"/>
      </rPr>
      <t>- 접근경로 : xxxx (회사에 맞게 기재할 것)
- 추출방법 : xxxx</t>
    </r>
    <r>
      <rPr>
        <sz val="10"/>
        <rFont val="나눔고딕"/>
        <family val="3"/>
        <charset val="129"/>
      </rPr>
      <t xml:space="preserve">
2. 샘플링한 미착품리스트 대사 파일과 구매팀으로부터 수령한 증빙이 일치하고, 미착품 대체 실행내역과 일치하는지 확인한다.
3.  샘플링한 미착품리스트 대사 파일에 구매 Order가 발생되었으나, 송장처리까지 수행되지 않은 건에 대해서, 미착으로 대체하여야 할 건이 있는지 검토되었는지 확인한다.
4.  샘플링한 미착품리스트 대사 파일이 전결권자의 승인을 득하였는지 확인한다.</t>
    </r>
    <phoneticPr fontId="1" type="noConversion"/>
  </si>
  <si>
    <t>입고등록시 관련증빙 대사 및 승인</t>
    <phoneticPr fontId="1" type="noConversion"/>
  </si>
  <si>
    <r>
      <t xml:space="preserve">[문서검사]
1. 당기 구매품의서에서 표본수에 맞게 Sampling한다.
</t>
    </r>
    <r>
      <rPr>
        <sz val="10"/>
        <color rgb="FFFF0000"/>
        <rFont val="나눔고딕"/>
        <family val="3"/>
        <charset val="129"/>
      </rPr>
      <t>- 접근경로 : xxxx (회사에 맞게 기재할 것)
- 추출방법 : xxxx</t>
    </r>
    <r>
      <rPr>
        <sz val="10"/>
        <color rgb="FF000000"/>
        <rFont val="나눔고딕"/>
        <family val="3"/>
        <charset val="129"/>
      </rPr>
      <t xml:space="preserve">
2. Sampling된 구매품의서가 구매규정에 따라서 복수입찰이 필요한 구매건이면, 품의서에 첨부된 견적서간의 내용을 확인하여 가격, 납기, 품질기준 등이 상호 일치하는지 확인한다.
3, 품의서가 전결권한규정에 따른 승인을 득하였는지 확인(Examination)한다.</t>
    </r>
    <phoneticPr fontId="1" type="noConversion"/>
  </si>
  <si>
    <r>
      <t xml:space="preserve">[문서검사]
1. 구매물품 입고등록내역에서 표본수에 맞게 Sampling한다.
</t>
    </r>
    <r>
      <rPr>
        <sz val="10"/>
        <color rgb="FFFF0000"/>
        <rFont val="나눔고딕"/>
        <family val="3"/>
        <charset val="129"/>
      </rPr>
      <t>- 접근경로 : xxxx (회사에 맞게 기재할 것)
- 추출방법 : xxxx</t>
    </r>
    <r>
      <rPr>
        <sz val="10"/>
        <color rgb="FF000000"/>
        <rFont val="나눔고딕"/>
        <family val="3"/>
        <charset val="129"/>
      </rPr>
      <t xml:space="preserve">
2. 샘플링 된 납품된 물품에 대한 거래명세서와 관련증빙(매입세금계산서, PO 또는 계약서 등)을 수령하여 날짜, 단가, 수량, 품목 등의 일치여부를 확인하고, 전결권자의 승인여부를 확인한다.</t>
    </r>
    <r>
      <rPr>
        <sz val="10"/>
        <color rgb="FFFF0000"/>
        <rFont val="나눔고딕"/>
        <family val="3"/>
        <charset val="129"/>
      </rPr>
      <t xml:space="preserve">
</t>
    </r>
    <r>
      <rPr>
        <sz val="10"/>
        <rFont val="나눔고딕"/>
        <family val="3"/>
        <charset val="129"/>
      </rPr>
      <t>3. SAP에 입고된 내역과 거래명세서 단가, 수량, 품목 등의 일치여부를 확인한다.</t>
    </r>
    <phoneticPr fontId="16" type="noConversion"/>
  </si>
  <si>
    <t>자재물류팀장</t>
  </si>
  <si>
    <t>SA 프로세스</t>
    <phoneticPr fontId="1" type="noConversion"/>
  </si>
  <si>
    <t>자금프로세스</t>
    <phoneticPr fontId="1" type="noConversion"/>
  </si>
  <si>
    <t>당사의 자재물류팀은 AK 플라자와 구매 대행 계약을 대표이사 전결을 통해 연간계약으로 체결하며, 매년 자동 갱신된다.</t>
  </si>
  <si>
    <t>애경유화의 재경팀은 애경화학의 재경팀, AK켐텍의 경영관리팀으로 대응됨.</t>
    <phoneticPr fontId="1" type="noConversion"/>
  </si>
  <si>
    <t>공급업체 마스터파일에 등록된 업체들은 관리기준(예: 사업자번호 혹은 법인등록번호)로 관리되어 중복 등록 되는 절차를 피하며, 등록된 업체의 정보를 임의로 삭제/수정할 수 없다.</t>
    <phoneticPr fontId="1" type="noConversion"/>
  </si>
  <si>
    <t>1. [{애경유화: 자재물류팀(울산공장) 또는 구매팀(이외)}, {애경화학: 구매팀}, {AK켐텍: 구매팀}] 담당자는 현업부서 담당자가 기안한 구매요청서를 확인하면, 복수의 입찰이 필요한 경우 Groupware를 통해 견적의뢰서를 공급업체에 발송한다. 공급업체로부터 견적서가 접수되면 단가, 납기준수 가능여부, 품질 등을 고려해서 공급업체를 선정한다. 
2. [{애경유화: 자재물류팀(울산공장) 또는 구매팀(이외)}, {애경화학: 구매팀}, {AK켐텍: 구매팀}] 담당자는 (애경유화: 구매규정에 따른 일정금액 이상의 구매 건에 대해서는) Groupware를 통해 구매품의서(계약기간, 단가, 물량, 사양, 인도조건, 대금결제방법 등의 사항 포함)를 기안하면, [{애경유화: 자재물류팀(울산공장) 또는 구매팀(이외)}, {애경화학: 구매팀}, {AK켐텍: 구매팀}] 팀장은 공급업체 선정시 결정되었던 구매단가 및 대금지급조건 등이 일치하는지 여부를 확인하고 승인한다.</t>
    <phoneticPr fontId="1" type="noConversion"/>
  </si>
  <si>
    <t>1. 구매한 물품이 공장에 납품 되면 [{애경유화: 자재물류팀(울산공장) 또는 업무지원팀(전주공장)}, {애경화학: 생산기획팀}, {AK켐텍: 자재물류팀}] 담당자는 송장(거래명세서)상 주문 수량과 납품된 수량이 일치하는지 확인한다. 
2. [{애경유화: 자재물류팀(울산공장) 또는 업무지원팀(전주공장)}, {애경화학: 생산기획팀}, {AK켐텍: 자재물류팀}] 담당자는 납품된 물품의 품질에 이상이 없음을 확인하면 거래명세서에 서명한다.
3. [{애경유화: 자재물류팀(울산공장) 또는 업무지원팀(전주공장)}, {애경화학: 생산기획팀}, {AK켐텍: 안전관리팀}] 담당자는 거래명세서상 수량을 근거로 SAP에 수량 정보를 입력한다.</t>
    <phoneticPr fontId="1" type="noConversion"/>
  </si>
  <si>
    <t>S01</t>
    <phoneticPr fontId="1" type="noConversion"/>
  </si>
  <si>
    <t>애경유화의 자재물류팀/업무지원팀은 애경화학의 생산기획팀, AK켐텍의 자재물류팀/안전관리팀으로 대응됨.</t>
    <phoneticPr fontId="1" type="noConversion"/>
  </si>
  <si>
    <t xml:space="preserve">입고처리 및 송장처리가 완료되면 SAP(E-Accounting)에서 전표가 작성되며, 작성된 전표는 Grouware에 인터페이스된다. 구매팀 담당자는 Groupware에 인터페이스된 전표(지출승인서)에 관련 근거(내자구매: 구매품의서, 세금계산서/ 외자구매: 구매품의서, Invoice, BL)를 첨부하여 전결권자에게 결제를 요청한다. 전결권자는 전표와 첨부된 증빙의 날짜, 단가, 수량, 품목 등을 대사하여 일치여부를 확인하고, 지출승인서(전표)를 승인한다. 승인된 지출승인서(전표)는 SAP을 통해 [{애경유화:재경팀}, {애경화학: 재경팀}, {AK켐텍: 경영관리팀}]에 전달된다. </t>
    <phoneticPr fontId="1" type="noConversion"/>
  </si>
  <si>
    <t>Y</t>
    <phoneticPr fontId="1" type="noConversion"/>
  </si>
  <si>
    <t>S02_원재료</t>
    <phoneticPr fontId="1" type="noConversion"/>
  </si>
  <si>
    <t>S02_원재료외</t>
    <phoneticPr fontId="1" type="noConversion"/>
  </si>
  <si>
    <t>MRO 담당자는 주기적으로 Groupware 이메일을 통해 MRO 에 등록된 자재 등의 목록(자재명, 공급업체, 단가) 및 실적을 [{애경유화: 자재물류팀}, {애경화학: 공장관리팀}, {AK켐텍: 안전관리팀}] 담당자에게 공유한다. [{애경유화: 자재물류팀}, {애경화학: 공장관리팀}, {AK켐텍: 안전관리팀}] 담당자는 해당 내역을 분기별로 모니터링(대사)하며, 정상 등록 여부를 점검한 후 [{애경유화: 자재물류}, {애경화학: 공장관리팀}, {AK켐텍: 안전관리팀}] 팀장의 승인을 득한다.</t>
    <phoneticPr fontId="1" type="noConversion"/>
  </si>
  <si>
    <t>(애경유화) 현업부서의 구매담당자는 MRO Site에 구매하려는 물품이 존재하면, 업체명, 상품명, 스펙을 결정하여, 장바구니에 담고, 비용부서, 계정과목을 넣고 주문하기 버튼을 누른 후 그룹웨어 사용 기능을 통하여 전결권자, 제목 등을 기재하여 전송하면, 그룹웨어로 전송된다.(단가는 MRO 등록시 자재물류팀에 의해 단가가 디폴트로 세팅되어있음)</t>
    <phoneticPr fontId="1" type="noConversion"/>
  </si>
  <si>
    <t>(애경유화) AK플라자에서는 입고된 물품에 대한 전자세금계산서를 모아서 월말에 전송한다. 전송된 전자세금계산서는 이어카운팅에 인터페이스 된다. 이 후 이어카운팅의 MRO정산버튼을 누르면 최초에 MRO Site에서 선택한 계정과목, 비용부서는 자동으로 인터페이스가 되어 자동으로 입력된다.</t>
    <phoneticPr fontId="1" type="noConversion"/>
  </si>
  <si>
    <t>구매품의서 작성 및 승인</t>
    <phoneticPr fontId="1" type="noConversion"/>
  </si>
  <si>
    <t>[{애경유화: 자재물류팀}, {애경화학: 공장관리팀}, {AK켐텍: 안전관리팀}]</t>
    <phoneticPr fontId="1" type="noConversion"/>
  </si>
  <si>
    <t>S04</t>
    <phoneticPr fontId="1" type="noConversion"/>
  </si>
  <si>
    <t>[{애경유화: 재경팀}, {애경화학: 재경팀}, {AK켐텍: 경영관리팀}]</t>
    <phoneticPr fontId="1" type="noConversion"/>
  </si>
  <si>
    <t>업무흐름도(Flow Diagram) 내 담당부서는 애경유화를 기준으로 작성되었으며,</t>
    <phoneticPr fontId="1" type="noConversion"/>
  </si>
  <si>
    <t>S03_MRO</t>
    <phoneticPr fontId="1" type="noConversion"/>
  </si>
  <si>
    <t>애경유화의 재경팀은 애경화학의 재경팀, AK켐텍의 구매팀(원재료, 상품) 또는 경영관리팀(원재료, 상품 외)으로 대응됨.</t>
    <phoneticPr fontId="1" type="noConversion"/>
  </si>
  <si>
    <t>애경유화의 자재물류팀은 애경화학의 생산기획팀, AK켐텍의 자재물류팀/안전관리팀으로 대응됨.</t>
    <phoneticPr fontId="1" type="noConversion"/>
  </si>
  <si>
    <t>애경유화의 설비관리팀은 애경화학의 공장관리팀, AK켐텍의 안전관리팀으로 대응됨.</t>
    <phoneticPr fontId="1" type="noConversion"/>
  </si>
  <si>
    <t>[{애경유화: 재경팀}, {애경화학: 구매팀}, {AK켐텍: 경영관리팀}]</t>
    <phoneticPr fontId="1" type="noConversion"/>
  </si>
  <si>
    <t>공급업체 마스터파일에 거래처 등록 및 변경이 부적절하게 이루어지거나, 모든 거래처가 등록되지 않거나 가공의 거래처가 등록될 위험</t>
    <phoneticPr fontId="1" type="noConversion"/>
  </si>
  <si>
    <t>Lower</t>
  </si>
  <si>
    <t>EX-S01-R01</t>
  </si>
  <si>
    <t>Y</t>
  </si>
  <si>
    <t>[{애경유화: 재경팀}, {애경화학: 재경팀}, {AK켐텍: 구매팀(원재료, 상품), 경영관리팀(원재료, 상품 외)}]</t>
    <phoneticPr fontId="1" type="noConversion"/>
  </si>
  <si>
    <t>승인받지 않은 공급업체와 관련된 구매요청서 및 구매오더를 작성할 위험</t>
    <phoneticPr fontId="1" type="noConversion"/>
  </si>
  <si>
    <t>정당하지 않은 구매요구가 이루어져 불필요하거나 부정확한 구매가 이루어질 위험.</t>
    <phoneticPr fontId="1" type="noConversion"/>
  </si>
  <si>
    <t>매입 및 매입채무가 기록되지 않거나 가공의 매입 및 매입채무가 기록되어, 매입 및 매입채무가 부적정하게 기록될 위험</t>
    <phoneticPr fontId="1" type="noConversion"/>
  </si>
  <si>
    <t>매입관련 계정이 기록되지 않거나 가공의 거래로 인해, 매입 및 매입채무가 부적정하게 계상될 위험</t>
    <phoneticPr fontId="1" type="noConversion"/>
  </si>
  <si>
    <t>현업부서</t>
  </si>
  <si>
    <t>현업부서</t>
    <phoneticPr fontId="1" type="noConversion"/>
  </si>
  <si>
    <t>[{애경유화: 구매팀/자재물류팀}, {애경화학: 구매팀}, {AK켐텍: 구매팀}]</t>
    <phoneticPr fontId="1" type="noConversion"/>
  </si>
  <si>
    <t>[{애경유화: 구매팀/자재물류팀}, {애경화학: 구매팀}, {AK켐텍: 구매팀}]</t>
  </si>
  <si>
    <t>[{애경유화: 자재물류팀}, {애경화학: 생산기획팀}, {AK켐텍: 안전관리팀}]</t>
  </si>
  <si>
    <t>EX-S03-R01</t>
  </si>
  <si>
    <t>승인되지 않은 물품 등록이 이루어져 불필요하거나 부정확한 구매가 이루어질 위험.</t>
    <phoneticPr fontId="1" type="noConversion"/>
  </si>
  <si>
    <t>물품등록이 정확하지 않게 이루어지지 않아 부정확한 구매가 이루어질 위험.</t>
    <phoneticPr fontId="1" type="noConversion"/>
  </si>
  <si>
    <t>정확하지 않은 구매요구가 이루어져 불필요하거나 부정확한 구매가 이루어질 위험.</t>
    <phoneticPr fontId="1" type="noConversion"/>
  </si>
  <si>
    <t>EX-S03-C01</t>
  </si>
  <si>
    <t>P</t>
    <phoneticPr fontId="1" type="noConversion"/>
  </si>
  <si>
    <t>EX-S04-R01</t>
  </si>
  <si>
    <t>입고 내역 등록 오류로 인하여 재고/매입채무/판관비가 부적정하게 계상될 위험</t>
    <phoneticPr fontId="1" type="noConversion"/>
  </si>
  <si>
    <t>미착품에 대한 회계처리가 부적절하게 기록될 위험</t>
    <phoneticPr fontId="1" type="noConversion"/>
  </si>
  <si>
    <t>EX-S04-C01</t>
  </si>
  <si>
    <t>공급업체 마스터파일의 임의변경을 방지하기 위해, SAP에서 공급업체 마스터파일에 대한 접근은 정당한 권한이 부여된 자만이 가능하다.</t>
    <phoneticPr fontId="1" type="noConversion"/>
  </si>
  <si>
    <t>1. (애경유화) 자재물류팀 담당자가 구매하는 모든 품목은 SAP 구매오더 LIST 를 통해 기존 구매단가 실적을  파악하여, 최신 견적과 비교/NEGO. 및 공급업체별 비교견적을 통해 최종 공급업체를 선정하여 구매품의서를 상신한다.
2. (애경유화) 자재물류팀 담당자는 구매품의서 기안시 MRO 담당자를 참조로 설정한다.(S02-설비등-울산 참고할 것)
3. MRO 등록이 필요한 경우 [{애경유화: 자재물류팀}, {애경화학: 공장관리팀}, {AK켐텍: 안전관리팀}] 담당자는 Groupware를 통해 [{애경유화: 자재물류팀}, {애경화학: 공장관리팀}, {AK켐텍: 안전관리팀}] 팀장에게 MRO 등록에 대한 승인을 득한 후, MRO 담당자에게 Groupware 이메일을 통해 MRO 등록을 요청한다.
4. 해당 메일을 전달받은 MRO담당자는 MRO 시스템에 요청된 구매 품목을 등록한다.</t>
    <phoneticPr fontId="1" type="noConversion"/>
  </si>
  <si>
    <t>맑은 고딕</t>
    <phoneticPr fontId="1" type="noConversion"/>
  </si>
  <si>
    <t>해당 업무흐름도 및 업무기술서의 담당부서는 애경유화 기준으로 작성 되었음.</t>
  </si>
  <si>
    <t>애경화학, 에이케이켐텍의 담당부서는 합병이후 R&amp;R 확정 하여 조정 필요</t>
  </si>
  <si>
    <t>신규업체에 대한 구매가 필요한 경우, 업체를 등록하기 위해서, 현업부서(구매팀 등)에서는 ^{협력업체평가 지침에 해당하는 업체}^에 대해서는 ^{협력업체 평가}^를 실시하고, ^{현업부서장}^이 승인한다.</t>
    <phoneticPr fontId="1" type="noConversion"/>
  </si>
  <si>
    <t xml:space="preserve">^{현업부서 담당자}^는 공급업체 신규등록이 필요할 경우 ^{Groupware}^를 통해 ^{공급업체 신규등록/변경을 위한 필요문서(사업자등록증, 통장사본)}^를 첨부하여, ^{담당자}^에게 공급업체 신규등록을 요청을 한다. </t>
    <phoneticPr fontId="1" type="noConversion"/>
  </si>
  <si>
    <t>@{담당자}@는 @{공급업체 신규등록을 위한 필수요건(상호, 국가, 관련계정, 사업자등록번호)}@을 확인한 후 ^{팀장}^의 승인을 받아, ^{SAP}^에 공급업체 신규등록을 완료한다.</t>
    <phoneticPr fontId="1" type="noConversion"/>
  </si>
  <si>
    <t xml:space="preserve">^{현업부서 담당자}^는 공급업체 변경이 필요할 경우 ^{Groupware}^를 통해 ^{공급업체 신규등록/변경을 위한 필요문서(사업자등록증, 통장사본)}^를 첨부하여, ^{담당자}^에게 공급업체 변경을 요청을 한다. </t>
    <phoneticPr fontId="1" type="noConversion"/>
  </si>
  <si>
    <t>^{담당자}^는 @{공급업체 변경을 위한 필수요건(상호, 국가, 관련계정, 사업자등록번호)}@을 확인한 후 ^{담당자의 승인을 받아}^, ^{SAP}^에 공급업체 변경을 완료한다.</t>
    <phoneticPr fontId="1" type="noConversion"/>
  </si>
  <si>
    <t>객관식: 현업부서는(구매팀 등)은 ^{협력업체평가 지침}^에 따라서 공급업체의 사후평가를 실시하고 ^{팀장의 승인을 득한 후}^ ^{협력업체 관리대장}^에 기록한다(Approve).</t>
    <phoneticPr fontId="1" type="noConversion"/>
  </si>
  <si>
    <t>객관식: 공급업체 마스터파일에 등록된 업체들은 관리기준(예: 사업자번호 혹은 법인등록번호)로 관리되어 중복 등록 되는 절차를 피하며, 등록된 업체의 정보를 임의로 삭제/수정할 수 없다.</t>
    <phoneticPr fontId="1" type="noConversion"/>
  </si>
  <si>
    <t>객관식: 공급업체 마스터파일의 임의변경을 방지하기 위해, ^{SAP}^에서 공급업체 마스터파일에 대한 접근은 정당한 권한이 부여된 자만이 가능하다.</t>
    <phoneticPr fontId="1" type="noConversion"/>
  </si>
  <si>
    <t>^{구매팀}^은 사업계획 및 연간생산계획에 따라서, 연간구매계획을 확정하며 최종적으로 ^{대표이사}^가 승인한다.</t>
    <phoneticPr fontId="1" type="noConversion"/>
  </si>
  <si>
    <t xml:space="preserve">^{매월}^ ^{S&amp;OP(대표이사, 본부장 및 유관부서 팀장 참석)}^를 통해 실적보고 및 관리를 하고 있다. </t>
    <phoneticPr fontId="1" type="noConversion"/>
  </si>
  <si>
    <t>^{연간생산계획}^에 큰 변동이 발생하는 경우 @{연간생산계획}@의 수정 ^{하고 대표이사가 승인}^한다.</t>
    <phoneticPr fontId="1" type="noConversion"/>
  </si>
  <si>
    <t>^{구매팀}^에서는 ^{연간생산계획}^ ^{원재료 재고}^selectplus 를 고려하여 원(부)재료의 월별소요량을 파악해 ^{월별}^ 구매계획을 세운다.</t>
    <phoneticPr fontId="1" type="noConversion"/>
  </si>
  <si>
    <t xml:space="preserve">^{기획팀}^에서 세워진 ^{사업계획}^에 따라서 ^{업무지원팀(울산공장)}^에서는 ^{연간생산계획}^을 세운다. </t>
    <phoneticPr fontId="1" type="noConversion"/>
  </si>
  <si>
    <t>객관식: 공급업체 마스터파일에 등록된 공급업체를 통해서만 구매가 이루어진다.</t>
    <phoneticPr fontId="1" type="noConversion"/>
  </si>
  <si>
    <t>1. 현업부서 담당자는 구매사유가 발생하면  ^{Groupware}^를 통해서 ^{구매팀}^ 담당자에게 ^{구매요청서}^를 기안^{하고, 팀장의 승인을 득}^한다</t>
    <phoneticPr fontId="1" type="noConversion"/>
  </si>
  <si>
    <t>^{복수의 입찰이 필요한 경우}^ 이건 사전질문지에서, 금액이상기준 등 조건이 있는지 질문받기</t>
    <phoneticPr fontId="1" type="noConversion"/>
  </si>
  <si>
    <t>1. ^{구매담당자}^는 현업부서 담당자가 기안한 ^{구매요청서}^를 확인하면, ^{복수의 입찰이 필요한 경우}^ ^{Groupware}^를 통해 견적서를 공급업체에 발송한다. 공급업체로부터 견적서가 접수되면 단가, 납기준수 가능여부, 품질 등을 고려해서 공급업체를 선정한다.</t>
    <phoneticPr fontId="1" type="noConversion"/>
  </si>
  <si>
    <t>2. ^{담당자}^는 ^{구매규정에 따른 일정금액 이상의 구매 건}^의 경우 ^{Groupware}^를 통해 ^{구매품의서}^를 기안하면, ^{팀장}^은 공급업체 선정시 결정되었던 구매단가 및 대금지급조건 등이 일치하는지 여부를 확인하고 승인한다.</t>
    <phoneticPr fontId="1" type="noConversion"/>
  </si>
  <si>
    <t xml:space="preserve">^{구매품의서}^가 승인되면 구매품의서를 토대로 계약이 체결된다. 납품일자가 확정되면 공장에 통보한다. </t>
    <phoneticPr fontId="1" type="noConversion"/>
  </si>
  <si>
    <t xml:space="preserve">구매품목의 성격에 땨라 selectplus ^{연간공급계약}^ 또는 ^{Spot거래}^가 이루어진다. 연간계획은 연중 지속적 사용되는 원재료로서 연간공급계약서를 작성한다. </t>
    <phoneticPr fontId="1" type="noConversion"/>
  </si>
  <si>
    <t>사실 이 프로세스는 빼는게 나을 듯</t>
    <phoneticPr fontId="1" type="noConversion"/>
  </si>
  <si>
    <t>^{결재품의서}^가 승인이 완료된 후, 계약 체결이 되면 ^{구매팀담당자}^는 ^{계약서}^를 토대로 ^{SAP}^에 구매오더(표준PO)를 입력한다.</t>
    <phoneticPr fontId="1" type="noConversion"/>
  </si>
  <si>
    <t>발주랑 위치가 바뀐 듯. 이거 좀 확인해볼 것</t>
    <phoneticPr fontId="1" type="noConversion"/>
  </si>
  <si>
    <t>2. 객관식: ^{담당자}^는 납품된 물품의 품질에 이상이 없음을 확인하면 ^{거래명세서}^에 서명한다.</t>
    <phoneticPr fontId="1" type="noConversion"/>
  </si>
  <si>
    <t>품질검사는 다른데것 보고 좀 더 추가해야할 듯. 품질검사 안하는데도 있으므로</t>
    <phoneticPr fontId="1" type="noConversion"/>
  </si>
  <si>
    <t>3. ^{담당자}^는 거래명세서 및 계근표상 수량을 근거로 ^{SAP}^에 수량 정보를 입력한다.</t>
    <phoneticPr fontId="1" type="noConversion"/>
  </si>
  <si>
    <t xml:space="preserve">1. 구매한 물품이 납품 되면 ^{담당자}^는 주문한 수량과 납품된 수량이 일치하는지 ^{대사}^한다. </t>
    <phoneticPr fontId="1" type="noConversion"/>
  </si>
  <si>
    <t>검수</t>
    <phoneticPr fontId="1" type="noConversion"/>
  </si>
  <si>
    <t>프로세스 흐름에서 시스템이 바뀌면, 인터페이스에 대한 질문을 띄어야 할 듯</t>
    <phoneticPr fontId="1" type="noConversion"/>
  </si>
  <si>
    <t>사전질문에서 해야할 듯, 회계시스템, 구매시스템, 재고시스템 다르면, 인터페이스가 되는지 확인할 것</t>
    <phoneticPr fontId="1" type="noConversion"/>
  </si>
  <si>
    <t xml:space="preserve">자동으로 인터페이스, 엑셀파일을 출력하고, 직접 입력하여 등 </t>
    <phoneticPr fontId="1" type="noConversion"/>
  </si>
  <si>
    <t>승인부분은 재경팀쪽</t>
    <phoneticPr fontId="1" type="noConversion"/>
  </si>
  <si>
    <t>울산, 청양2공장 동일함</t>
    <phoneticPr fontId="1" type="noConversion"/>
  </si>
  <si>
    <t>청양1공장의 경우에는 S&amp;OP회의를 주간단위로 수행함(오더베이스에 가깝고, 정밀화학제품이다보니, 변동이 심할 수밖에 없는 형태이기때문임)</t>
    <phoneticPr fontId="1" type="noConversion"/>
  </si>
  <si>
    <t xml:space="preserve">전주공장) 
전주공장은 연초 영업실적에 따라서 연간생산계획을 수립하며, 연간 4번 운전하는 것을 기준으로하여 매 회차별 생산계획을 수립하고 전결규정에 따라서 승인을 득한다.
1. 구매팀을 통한 구매:  구매가 필요한 원재료의 경우에, 전주공장의 업무지원팀 구매담당자는 생산계획에 따라서 재고량과 최소납기일을 고려하여 구매량을 결정한다.
2. 울산공장으로부터 조달: 울산공장에서 생산이 되는 원재료의 경우에, 구매담당자는 생산계획에 따라서 재고량과 최소납기일을 고려하여 조달량을 결정하고, 울산공장과 유선으로 nego하여 조달수량이 결정되면,  울산공장의 관련팀 전부를 참조하여 메일을 발송한다. 물량이 출하되면 SAP 상에 울산공장의 자재물류팀에서는 출고처리를 하고, 입고가 되면 전주공장 담당자는 SAP 상 입고오더를 생성한다.전주공장) =&gt; 울산공장 S&amp;OP 회의시 전주공장에 물량공급할 부분까지 고려해서, 구매계획이 수립됨
</t>
    <phoneticPr fontId="1" type="noConversion"/>
  </si>
  <si>
    <t>메인아이템은 구매팀에서 관리하므로, 구매요청서를 받지않음</t>
    <phoneticPr fontId="1" type="noConversion"/>
  </si>
  <si>
    <t>메인이 아닌 아이템은 공장으로부터 구매요청을 받고있음.(울산: 기자재, 열매체, 청양: 대부분)</t>
    <phoneticPr fontId="1" type="noConversion"/>
  </si>
  <si>
    <t>1팀 석유화학(업스트림에 가까움), 2팀: 정밀화학(다운스트림에 가까움), 3팀 바이오 베이스 원료부분의 아이템으로 구분됨(모든팀이, 예전 회사기준과는 다르게 조금씩은 섞여있음)</t>
    <phoneticPr fontId="1" type="noConversion"/>
  </si>
  <si>
    <t>발주는 대부분 메일로 수행함</t>
    <phoneticPr fontId="1" type="noConversion"/>
  </si>
  <si>
    <t>청양2공장의 경우에는 가격변동이 없는 건 또는 가격컨펌한 후에 발주 후 제품받은 후, 월말에 사후적으로 토탈해서, 구매기안수행</t>
    <phoneticPr fontId="1" type="noConversion"/>
  </si>
  <si>
    <t>공장별로 조금씩 차이가 있다고 하심</t>
    <phoneticPr fontId="1" type="noConversion"/>
  </si>
  <si>
    <t>청양2공장의 수입품중에 외부탱크에 보관하는 건들은 수량 및 품질검사를 검정사를 통해 진행한다.</t>
    <phoneticPr fontId="1" type="noConversion"/>
  </si>
  <si>
    <t>(외부탱크이므로 우리가 확인이 어렵기 때문에)</t>
    <phoneticPr fontId="1" type="noConversion"/>
  </si>
  <si>
    <t>위의 건들은 구매팀에서 입고처리 수행</t>
    <phoneticPr fontId="1" type="noConversion"/>
  </si>
  <si>
    <t>울산공장도 일부 외부탱크건은 구매팀에서 입고처리 수행</t>
    <phoneticPr fontId="1" type="noConversion"/>
  </si>
  <si>
    <t>&gt; 담당자가 바로 재무팀에 요청하는데, 구매팀장 승인후에 하는 방향으로 개선이 필요할 수 있음</t>
    <phoneticPr fontId="1" type="noConversion"/>
  </si>
  <si>
    <t>&gt; 사후승인이 있는지 사전질문으로 받을 것</t>
    <phoneticPr fontId="1" type="noConversion"/>
  </si>
  <si>
    <t>1. ^{자재물류팀 담당자}^는 내자구매의 경우 ^{거래명세서}^ 등을 수령하여 ^{PO}^와 매입금액을 대사하여, 실제 입고된 수량으로 입고량을 조정하여 ^{ERP 메뉴}^(예: SAP(T-code: MIGO))에서 입고처리를 수행한다.</t>
    <phoneticPr fontId="1" type="noConversion"/>
  </si>
  <si>
    <t>2. ^{외자구매}^의 경우 ^{Invoice, Packing list, BL}^ 등을 수령하여 ^{PO}^와 매입금액을 대사하며, 실제 입고된 수량으로 입고량을 조정하여 ERP 메뉴(예: SAP(T-code: MIGO))에서 입고처리를 수행한다.</t>
    <phoneticPr fontId="1" type="noConversion"/>
  </si>
  <si>
    <t>1. 내자구매의 경우 세금계산서가 발행되면 ^{담당자}^는 ^{거래명세서}^, ^{SAP 입고내역}^, ^{세금계산서}^가 일치하는지 확인하고, 송장처리를 하는 ^{ERP 메뉴}^(예: SAP(T-code: MIRO))에서 송장처리를 수행한다.</t>
    <phoneticPr fontId="1" type="noConversion"/>
  </si>
  <si>
    <t>2. 외자구매의 경우 Invoice, BL 등이 발행되면 [{애경유화: 구매팀(원재료) 또는 자재물류팀(원재료 외)}, {애경화학: 구매팀}, {AK켐텍: 구매팀}] 담당자는 Invoice, BL 등이 SAP 입고내역과 일치하는지 확인하고, 송장처리를 하는 ERP 메뉴(예: SAP(T-code: MIRO))에서 송장처리를 수행한다.</t>
    <phoneticPr fontId="1" type="noConversion"/>
  </si>
  <si>
    <t>사실 1과 같은데, 별도로 객관식 형태로 가는게 좋을 듯</t>
    <phoneticPr fontId="1" type="noConversion"/>
  </si>
  <si>
    <t>외자구매 ~~~</t>
    <phoneticPr fontId="1" type="noConversion"/>
  </si>
  <si>
    <t>객관식 내자구매: ^{구매팀 담당자}^는 ^{Groupware}^에 관련 근거(^{구매품의서}^, ^{세금계산서}^ selectplsu)를 첨부하여 ^{전결권자}^에게 결제를 요청한다.</t>
    <phoneticPr fontId="1" type="noConversion"/>
  </si>
  <si>
    <t xml:space="preserve">^{전결권자}^는 전표와 첨부된 증빙의 날짜, 단가, 수량, 품목 등을 대사하여 일치여부를 확인하고, ^{지출승인서(전표)}^를 승인한다. </t>
    <phoneticPr fontId="1" type="noConversion"/>
  </si>
  <si>
    <t xml:space="preserve">객관식: 승인된 @{지출승인서(전표)}@는 ^{SAP}^을 통해 ^{재경팀}^에 전달된다. </t>
    <phoneticPr fontId="1" type="noConversion"/>
  </si>
  <si>
    <t>앞에있음</t>
    <phoneticPr fontId="1" type="noConversion"/>
  </si>
  <si>
    <t>^{지출승인서(전표)}^는 SAP을 통해 ^{팀}^에 전달된다. ^{재경팀장}^은 전표 상 관련 계정, 금액, 증빙(사용내역)을 검토하고 승인한다.</t>
    <phoneticPr fontId="1" type="noConversion"/>
  </si>
  <si>
    <r>
      <t xml:space="preserve">지급기일이 도래한 ^{송장전표}^는 ^{SAP}^ 상 ^{계좌이체지급(T-code: xxx )}^에 집계되며 ^{재경팀 대금지급 담당자}^는 </t>
    </r>
    <r>
      <rPr>
        <b/>
        <sz val="9"/>
        <color rgb="FFFF0000"/>
        <rFont val="맑은 고딕"/>
        <family val="3"/>
        <charset val="129"/>
        <scheme val="major"/>
      </rPr>
      <t>(해당화면에서 대금지급 대상 전표를 선택하여 지급보류를 통하여 대량이체파일을 생성하고)</t>
    </r>
    <r>
      <rPr>
        <b/>
        <sz val="9"/>
        <color theme="1"/>
        <rFont val="맑은 고딕"/>
        <family val="3"/>
        <charset val="129"/>
        <scheme val="major"/>
      </rPr>
      <t xml:space="preserve"> 전송버튼을 눌러서 ^{WINCMS}^에 전송한다.</t>
    </r>
    <phoneticPr fontId="1" type="noConversion"/>
  </si>
  <si>
    <t>위의 붉은색 부분 여러방법을 집계하고, select로 반영해야할 듯</t>
    <phoneticPr fontId="1" type="noConversion"/>
  </si>
  <si>
    <t>^{재경팀 자금담당자}^ 및 ^{최종 재경팀장}^ selectplus까지 다단계승인후에 출금을 진행한다.</t>
    <phoneticPr fontId="1" type="noConversion"/>
  </si>
  <si>
    <t>위의 selectplus는 개수가 2개 이상이어야지 성공임</t>
    <phoneticPr fontId="1" type="noConversion"/>
  </si>
  <si>
    <t>이건 다른회사는 다를듯하므로 좀 더 연구할 것</t>
    <phoneticPr fontId="1" type="noConversion"/>
  </si>
  <si>
    <t>구매1팀(애경유화쪽=&gt; 울산공장, 전주공장), 구매3팀(ak캠택에 가까움 =&gt; 청양2공장, 대전공장), 구매2팀(청양1공장)/ 그러나 일부 섞여있음(석유화학분야는 1팀, 바이오쪽은 3팀)</t>
    <phoneticPr fontId="1" type="noConversion"/>
  </si>
  <si>
    <t>일부는 바로 업체로 직송되는 건이 있음. 이런 건도 구매에서 입고처리함</t>
    <phoneticPr fontId="1" type="noConversion"/>
  </si>
  <si>
    <t>이 경우에는 영업팀에서 업체선정를 직접하므로 구매품의서를 직접 작성하고</t>
    <phoneticPr fontId="1" type="noConversion"/>
  </si>
  <si>
    <t>구매는 합의로 들어가고 부분장님 승인을 득해서 진행</t>
    <phoneticPr fontId="1" type="noConversion"/>
  </si>
  <si>
    <t>해외건의 경우에는 구매팀에서 별도로 품의서를 한번 더 올림.</t>
    <phoneticPr fontId="1" type="noConversion"/>
  </si>
  <si>
    <t>구매2팀에서 매출을 하는 건들도 있다고 함</t>
    <phoneticPr fontId="1" type="noConversion"/>
  </si>
  <si>
    <t>생활화학소재부문의 해외영업팀도 위와 유사하다고 하심</t>
    <phoneticPr fontId="1" type="noConversion"/>
  </si>
  <si>
    <t>생활화학소재부문의 국내영업팀 상품판매하는 건이있음. 내수 및 수입해서 판매하는 건이 잇음</t>
    <phoneticPr fontId="1" type="noConversion"/>
  </si>
  <si>
    <t>이건 생활화학쪽 인터뷰를 수행해야 할 듯, 그쪽 부분의 품의서 승인</t>
    <phoneticPr fontId="1" type="noConversion"/>
  </si>
  <si>
    <t>원료 임가공이 있음. 가공업체에 나갔던 것이 돌아온 이후에, 상품매출을 함</t>
    <phoneticPr fontId="1" type="noConversion"/>
  </si>
  <si>
    <t>구매1팀의 LAB품목 유상사급이 있음. 우리가 매입했다가, 다시 매출(국내영업팀에서 메일로 연락 주고받음)</t>
    <phoneticPr fontId="1" type="noConversion"/>
  </si>
  <si>
    <t>아래에 대한 영업쪽에 상계에 대한 통제가 필요할 듯</t>
    <phoneticPr fontId="1" type="noConversion"/>
  </si>
  <si>
    <t>사전승인 없이, 매출되어버린 건이 있음(러시아건)</t>
    <phoneticPr fontId="1" type="noConversion"/>
  </si>
  <si>
    <t>그리고 순액이슈된 것 기재한 것 잘 기억할 것</t>
    <phoneticPr fontId="1" type="noConversion"/>
  </si>
  <si>
    <t>앰</t>
    <phoneticPr fontId="1" type="noConversion"/>
  </si>
  <si>
    <t>앰 관계회사</t>
    <phoneticPr fontId="1" type="noConversion"/>
  </si>
  <si>
    <t>캠택</t>
    <phoneticPr fontId="1" type="noConversion"/>
  </si>
  <si>
    <t>예를들면 아래와 같은 순환거래</t>
    <phoneticPr fontId="1" type="noConversion"/>
  </si>
  <si>
    <t>여신상에서 이런 것은 안되도록 시스템에서 막고있음</t>
    <phoneticPr fontId="1" type="noConversion"/>
  </si>
  <si>
    <t>다만 합성수지쪽 거기는 안되고 있다고 하심</t>
    <phoneticPr fontId="1" type="noConversion"/>
  </si>
  <si>
    <t>스팟성 거래는 청양공장에서 불이나서, 경쟁사에게 외주가공을 시켰음(OEM) 월 7억 ~ 9억원</t>
    <phoneticPr fontId="1" type="noConversion"/>
  </si>
  <si>
    <t>우리는 재고확인증까지 받아서, 순액으로 처리하려고 생각을 햇었음. 그런데 재고확인증을 써주려는 업체가 없었음</t>
    <phoneticPr fontId="1" type="noConversion"/>
  </si>
  <si>
    <t>아에 소유권이 이전된 것으로 판단하여, 원료매출로 잡고, 그 후 가공해서 돌아오면, 매입으로 처리하였음</t>
    <phoneticPr fontId="1" type="noConversion"/>
  </si>
  <si>
    <t>임가공계약서를 영업에서 쓰고 =&gt; 현재는 공장에서 하고 있음.(청양공장) 올해 현재는 3월까지</t>
    <phoneticPr fontId="1" type="noConversion"/>
  </si>
  <si>
    <t>OEM업체</t>
    <phoneticPr fontId="1" type="noConversion"/>
  </si>
  <si>
    <t>물류흐름</t>
    <phoneticPr fontId="1" type="noConversion"/>
  </si>
  <si>
    <t>공급업체</t>
    <phoneticPr fontId="1" type="noConversion"/>
  </si>
  <si>
    <t>공장</t>
    <phoneticPr fontId="1" type="noConversion"/>
  </si>
  <si>
    <t>OEM</t>
    <phoneticPr fontId="1" type="noConversion"/>
  </si>
  <si>
    <t>구매팀</t>
    <phoneticPr fontId="1" type="noConversion"/>
  </si>
  <si>
    <t>최종고객</t>
    <phoneticPr fontId="1" type="noConversion"/>
  </si>
  <si>
    <t>공장을 거쳐서 Oem업체로 가는 것</t>
    <phoneticPr fontId="1" type="noConversion"/>
  </si>
  <si>
    <t>공급업체에서 바로 oem으로 가는 것</t>
    <phoneticPr fontId="1" type="noConversion"/>
  </si>
  <si>
    <t>그 이후 Oem에서 공장을 왔다가, 고객에게 가는 경우 존재</t>
    <phoneticPr fontId="1" type="noConversion"/>
  </si>
  <si>
    <t>그 이후 Oem에서 바로 고객에게 가는 경우 존재</t>
    <phoneticPr fontId="1" type="noConversion"/>
  </si>
  <si>
    <t>S&amp;OP 승인 이 후, OEM업체에 통보하는데, 이것은 영업이나 공장에서 확인해야 함</t>
    <phoneticPr fontId="1" type="noConversion"/>
  </si>
  <si>
    <t>단체카톡방을 통해서 OEM업체가 생산물량에 대해서, 통보를 함</t>
    <phoneticPr fontId="1" type="noConversion"/>
  </si>
  <si>
    <t>그럼 공장담당자가 구매요청서를 작성하여 구매프로세스를 동일하게 수행하게 됨</t>
    <phoneticPr fontId="1" type="noConversion"/>
  </si>
  <si>
    <t>공장의 재고가 있기때문에, 구매행위없이, oem으로 전달됨</t>
    <phoneticPr fontId="1" type="noConversion"/>
  </si>
  <si>
    <t>배차요청과 물류팀 승인 등을 통해서 진행되는 것 같은데 이 부분은 공장에서 추가로 인터뷰 해 볼 것</t>
    <phoneticPr fontId="1" type="noConversion"/>
  </si>
  <si>
    <t>영업팀이나 영업관리에서 인터뷰 수행 필요</t>
    <phoneticPr fontId="1" type="noConversion"/>
  </si>
  <si>
    <t>유상사급</t>
    <phoneticPr fontId="1" type="noConversion"/>
  </si>
  <si>
    <t>무상사급</t>
    <phoneticPr fontId="1" type="noConversion"/>
  </si>
  <si>
    <t>판매건</t>
    <phoneticPr fontId="1" type="noConversion"/>
  </si>
  <si>
    <t>원재료를 팔고 있던 건이 존재함</t>
    <phoneticPr fontId="1" type="noConversion"/>
  </si>
  <si>
    <t>이 부분은 동일하게 구매프로세스를 타서, 물류가 공장으로 흘러들어옴</t>
    <phoneticPr fontId="1" type="noConversion"/>
  </si>
  <si>
    <t>팀장님 컨펌을 받고 나가고 있음</t>
    <phoneticPr fontId="1" type="noConversion"/>
  </si>
  <si>
    <t>월 20억 ~ 30억</t>
    <phoneticPr fontId="1" type="noConversion"/>
  </si>
  <si>
    <t>이 부분은 아래의 매출쪽애 기술한 인터뷰 참고할 것</t>
    <phoneticPr fontId="1" type="noConversion"/>
  </si>
  <si>
    <t>나머지 건은 대부분 무상사급으로 진행하고 하고 있음</t>
    <phoneticPr fontId="1" type="noConversion"/>
  </si>
  <si>
    <t>추가로 이야기한 사항으로, 결국은 저 원료매출을 비용으로 돌렸던 것 같음.(우리팀 사원님) 이 부분은 확인해볼 것</t>
    <phoneticPr fontId="1" type="noConversion"/>
  </si>
  <si>
    <t>구매2팀 인터뷰</t>
    <phoneticPr fontId="1" type="noConversion"/>
  </si>
  <si>
    <t>이 프로세스는 없어짐. 이 프로세스로 구입했던 것을 어떻게 구매할지 현재 고민중이라고 하심</t>
    <phoneticPr fontId="1" type="noConversion"/>
  </si>
  <si>
    <t>본사구매: 울산공장에서 생산하는 제품에 들어가는 원부자재, 포장재, 연구소 기자재, 울산공장 설비자재 외자구매, 대전연구소 기자재</t>
    <phoneticPr fontId="1" type="noConversion"/>
  </si>
  <si>
    <t>자재물류팀: 울산공장 설비자재 내자구매, 수처리재, 포장소모품, 기타잡자재</t>
    <phoneticPr fontId="1" type="noConversion"/>
  </si>
  <si>
    <t>설비관리팀: 공사관련, 설비자재(MRO)</t>
    <phoneticPr fontId="1" type="noConversion"/>
  </si>
  <si>
    <t>설비관리팀이 자재물류팀에 요청할 때는 자체적인 팀장의 승인을 받고, SAP에 입력함. 이것은 본사의 구매팀에 대한 구매요청과는 차이있음</t>
    <phoneticPr fontId="1" type="noConversion"/>
  </si>
  <si>
    <t>전주공장: 각 팀에서 구매품의를 올려서 그 것을 기반으로, 각 팀별로 구매함. 업무분장 문제</t>
    <phoneticPr fontId="1" type="noConversion"/>
  </si>
  <si>
    <t>연구소</t>
    <phoneticPr fontId="1" type="noConversion"/>
  </si>
  <si>
    <t>각 팀별로 구매함</t>
    <phoneticPr fontId="1" type="noConversion"/>
  </si>
  <si>
    <t>소모품은 EHS에서 직접 구매함</t>
    <phoneticPr fontId="1" type="noConversion"/>
  </si>
  <si>
    <t>&gt; 전주공장과 거의 동일</t>
    <phoneticPr fontId="1" type="noConversion"/>
  </si>
  <si>
    <t>예전(합병전 유화)에는 자산으로 등록할지 여부를 미리 결정하여, 구매기안시에 이를 반영하였는데, 현재는 그렇지 않다고 하심</t>
    <phoneticPr fontId="1" type="noConversion"/>
  </si>
  <si>
    <t>검수는 연구소에서 수행함</t>
    <phoneticPr fontId="1" type="noConversion"/>
  </si>
  <si>
    <t>&gt; 연구소 인터뷰</t>
    <phoneticPr fontId="1" type="noConversion"/>
  </si>
  <si>
    <t>lims 시스템 사용 앞으로 할 예정</t>
    <phoneticPr fontId="1" type="noConversion"/>
  </si>
  <si>
    <t>주목적: 실험데이터 저장하는데 목적이 있음.</t>
    <phoneticPr fontId="1" type="noConversion"/>
  </si>
  <si>
    <t>부목적: 원료에 대한 연구소 입고, 출고 등 추적목적.</t>
    <phoneticPr fontId="1" type="noConversion"/>
  </si>
  <si>
    <t>수량검사, 품질검사 확인해볼 것</t>
    <phoneticPr fontId="1" type="noConversion"/>
  </si>
  <si>
    <t>승인있는지 확인해볼 것</t>
    <phoneticPr fontId="1" type="noConversion"/>
  </si>
  <si>
    <t>연구소에서, 구매기안을 하면, 이를 구매팀으로 이관을 함(장비)</t>
    <phoneticPr fontId="1" type="noConversion"/>
  </si>
  <si>
    <t>&gt; 보유하지 않은 신규원료: 구매요청서를 통해서 구매함</t>
    <phoneticPr fontId="1" type="noConversion"/>
  </si>
  <si>
    <t>&gt; 원료의 경우: 일부 공장에서 가져옴(샘플요청서를 요청하여 가져옴)</t>
    <phoneticPr fontId="1" type="noConversion"/>
  </si>
  <si>
    <t>&gt; 일부 팀별로 차이가 있음. 규모가 작은 것은 직접 구매함</t>
    <phoneticPr fontId="1" type="noConversion"/>
  </si>
  <si>
    <t>(실험장비에 대해서는 구동까지 확인하여 검수완료)</t>
    <phoneticPr fontId="1" type="noConversion"/>
  </si>
  <si>
    <t>&gt; 장비의 경우. 조달청 나라장터를 통해서 구매를 하고 있음. 검수까지 하여, 나라장터에 제출하여야 함</t>
    <phoneticPr fontId="1" type="noConversion"/>
  </si>
  <si>
    <t>증빙요청</t>
    <phoneticPr fontId="1" type="noConversion"/>
  </si>
  <si>
    <t>재경팀: 금년에 SAP에 등록된 업체 샘플 한건에 대한 SAP 상 정보와 이와 관련되어 전자결재시스템으로 요청한 업체에 대한 정보</t>
    <phoneticPr fontId="1" type="noConversion"/>
  </si>
  <si>
    <t>재경팀: 등록된 공급업체들이 관리기준(예: 사업자등록번호 혹은 법인등록번호)로 분류/관리 되는지, 등록된 업체의 정보관리에 있어 임의로 삭제/수정가능 여부를 확인할 수 있는 화면캡쳐</t>
    <phoneticPr fontId="1" type="noConversion"/>
  </si>
  <si>
    <t>재경팀: 공급업체 마스터를 입력/변경할 수 있는 ERP기능에 대한 권한을 보유한 계정 리스트</t>
    <phoneticPr fontId="1" type="noConversion"/>
  </si>
  <si>
    <t>재경팀: 
- ERP(예: SAP)상 구매오더 생성메뉴에서 공급업체 마스터파일에 없는 임의의 거래처정보를 기입할 수 있는지 확인하고, 기입이 불가능함을 확인할 수 있는 화면캡쳐
- 거래처정보의 기입없이 구매오더의 생성이 불가능함을 확인할 수 있는 화면캡쳐</t>
    <phoneticPr fontId="1" type="noConversion"/>
  </si>
  <si>
    <t>EX-S02-C05에서 샘플된 건에 대한 전표내역</t>
    <phoneticPr fontId="1" type="noConversion"/>
  </si>
  <si>
    <t>각 팀별: 원재료(EX-S02-C03에서 샘플링 건)에 대한 구매품의서(품의서에 첨부된 내용까지 포함) 샘플 한 건
(구매1, 2, 3팀)</t>
    <phoneticPr fontId="1" type="noConversion"/>
  </si>
  <si>
    <t>자재물류팀: 입고등록된 내역 중 샘플 한 건(EX-S02-C03에서 샘플링된 건)에 대하여, 샘플링 된 납품된 물품에 대한 거래명세서와 관련증빙(매입세금계산서, PO 또는 계약서 등) 및 SAP에 입력된 수량정보
전주공장 업무지원팀: 위와 동일</t>
    <phoneticPr fontId="1" type="noConversion"/>
  </si>
  <si>
    <t>구매팀/자재물류팀: 임의로 샘플링한 지출승인서와 관련된 증빙(구매품의서, 매입세금계산서, Invoice 등) 한 건</t>
    <phoneticPr fontId="1" type="noConversion"/>
  </si>
  <si>
    <t>재경팀: EX-S04-C01에 대한 승인된 전표 및 역분개 전표</t>
    <phoneticPr fontId="1" type="noConversion"/>
  </si>
  <si>
    <t>재경팀: 
- 미착품리스트 파일과 구매팀으로부터 수령한 증빙 및 이에 대한 미착품 대체 실행 내역
- 구매 Order가 발생되었으나, 송장처리까지 수행되지 않은 건에 대해서, 미착으로 대체하여야 할 건이 있는지 검토한 자료</t>
    <phoneticPr fontId="1" type="noConversion"/>
  </si>
  <si>
    <t>구매 프로세스는 동일하게 탄다.</t>
    <phoneticPr fontId="1" type="noConversion"/>
  </si>
  <si>
    <t>생산기획에서 필요한 원료에 대한 정보를 자재물류팀에 제공함. 자재물류팀은 구매팀에 구매요청을 하게 됨. 이 후 구매프로세스 진행</t>
    <phoneticPr fontId="1" type="noConversion"/>
  </si>
  <si>
    <t>생산계획의 월간계획은 대표님 전결임. 주간계획은 메일로 공유되고 있음</t>
    <phoneticPr fontId="1" type="noConversion"/>
  </si>
  <si>
    <t>약간 특수성 때문에, 비교견적 등이 수행되고 있지는 아니함. 계약은 보통 1년으로 하고 자동연장</t>
    <phoneticPr fontId="1" type="noConversion"/>
  </si>
  <si>
    <t>무상사급: OEM 업체로 넘어갈 때, 타처보관재고가 되니까, 이에 대한 통제가 있는 것인지(생산기획에서 관리함), 나갈 때, 보관증을 수령함. 이것을 수령하는 통제를 잡아야 할 듯</t>
    <phoneticPr fontId="1" type="noConversion"/>
  </si>
  <si>
    <t>청양공장 무상사급은 생산기획팀에서 수행하고, 이에 대한 인터뷰 아래에 기재함</t>
    <phoneticPr fontId="1" type="noConversion"/>
  </si>
  <si>
    <t>현업부서 담당자는 공급업체 신규등록이 필요할 경우 Groupware를 통해 공급업체 신규등록/변경을 위한 필요문서(사업자등록증, 통장사본, 해외업체의 경우(invoice, 계약서))를 첨부하여, 재경팀 담당자에게 공급업체 신규등록을 요청을 한다. 재경팀 담당자는 공급업체 신규등록을 위한 필수요건(상호, 국가, 관련계정, 사업자등록번호)을 확인한 후 재경팀 팀장의 승인을 받아, SAP에 공급업체 신규등록을 완료한다.</t>
    <phoneticPr fontId="1" type="noConversion"/>
  </si>
  <si>
    <t>현업부서 담당자는 공급업체 변경이 필요할 경우 Groupware를 통해 공급업체 신규등록/변경을 위한 필요문서(사업자등록증, 통장사본)를 첨부하여, 재경팀 담당자에게 공급업체 변경을 요청을 한다. 재경팀 담당자는 공급업체 변경을 위한 필수요건(상호, 국가, 관련계정, 사업자등록번호)을 확인한 후 재경팀 팀장의 승인을 받아, SAP에 공급업체 변경을 완료한다.</t>
    <phoneticPr fontId="1" type="noConversion"/>
  </si>
  <si>
    <t>현업부서는(구매팀 등)은 협력업체평가 지침에 따라서 공급업체의 사후평가를 실시하고 팀장의 승인을 득한 후 협력업체 관리대장에 기록한다(Approve)</t>
    <phoneticPr fontId="1" type="noConversion"/>
  </si>
  <si>
    <t>기획팀에서 세워진 사업계획에 따라서 [울산공장: 업무지원팀, 청양공장: 생산기획팀]에서는 연간생산계획을 세운다. 구매팀은 사업계획 및 연간생산계획에 따라서, 연간구매계획을 확정하며 최종적으로 대표이사가 승인한다.
(참고: 사업부문별로 사업계획이 수립됨 울산공장: 2개, 청양1공장: 1개, 청양2공장: 1개)</t>
    <phoneticPr fontId="1" type="noConversion"/>
  </si>
  <si>
    <t>각 공장) 매월 S&amp;OP(대표이사, 본부장 및 유관부서 팀장 참석)를 통해 실적보고 및 관리를 하고 있으며, 구매팀(1,2,3팀)에서는 연간생산계획 및 전월 실적과 원재료 재고를 고려하여 원(부)재료의 월별소요량을 파악해 월별 구매계획을 세우고 대표이사가 승인한다.</t>
    <phoneticPr fontId="1" type="noConversion"/>
  </si>
  <si>
    <t>1. 구매팀(1,2,3팀) 담당자는 현업부서 담당자가 기안한 구매요청서를 확인하면, 복수의 입찰이 필요한 경우 Groupware를 통해 견적의뢰서를 공급업체에 발송한다. 공급업체로부터 견적서가 접수되면 단가, 납기준수 가능여부, 품질 등을 고려해서 공급업체를 선정한다. 
2. 구매팀(1,2,3팀) 담당자는 구매규정에 따른 일정금액 이상의 구매 건에 대해서는 Groupware를 통해 구매품의서(계약기간, 단가, 물량, 사양, 인도조건, 대금결제방법 등의 사항 포함)를 기안하면, 구매팀(1,2,3팀) 팀장은 공급업체 선정시 결정되었던 구매단가 및 대금지급조건 등이 일치하는지 여부를 확인하고 승인한다.(10억 이상: 대표이상, 그 외: 구매부분장(구매1,2,3팀)</t>
    <phoneticPr fontId="1" type="noConversion"/>
  </si>
  <si>
    <t>1. 내자구매의 경우 세금계산서가 발행되면 구매팀(1,2,3팀) 담당자는 거래명세서, SAP 입고내역, 세금계산서가 일치하는지 확인하고, 송장처리를 하는 ERP 메뉴(예: SAP(T-code: MIRO))에서 송장처리를 수행한다.
2. 외자구매의 경우 Invoice, BL 등이 발행되면 구매팀(1,2,3팀) 담당자는 Invoice, BL 등이 SAP 입고내역과 일치하는지 확인하고, 송장처리를 하는 ERP 메뉴(예: SAP(T-code: MIRO))에서 송장처리를 수행한다.
3. 송장처리를 하면 SAP에서 매입전표가 자동으로 생성되어 기표된다.</t>
    <phoneticPr fontId="1" type="noConversion"/>
  </si>
  <si>
    <t xml:space="preserve">입고처리 및 송장처리가 완료되면 SAP(E-Accounting)에서 전표가 작성되며, 작성된 전표는 Grouware에 인터페이스된다. 구매팀 담당자는 Groupware에 인터페이스된 전표(지출승인서)에 관련 근거(내자구매: 구매품의서, 세금계산서/ 외자구매: 구매품의서, Invoice, BL)를 첨부하여 전결권자에게 결제를 요청한다. 전결권자는 전표와 첨부된 증빙의 날짜, 단가, 수량, 품목 등을 대사하여 일치여부를 확인하고, 지출승인서(전표)를 승인한다. 승인된 지출승인서(전표)는 SAP을 통해 재경팀에 전달된다. </t>
    <phoneticPr fontId="1" type="noConversion"/>
  </si>
  <si>
    <t>(울산공장)
1. 수처리제: 구매품의서가 승인되면 구매품의서를 토대로 계약이 체결된다. 해당품목은 연중 지속적 사용되므로 연간공급계약으로  이루어진다. 
2. 저장품, 소모품, 설비: 구매품의서가 승인되면 구매품의서를 토대로 계약이 체결되며, 스팟성 계약으로 체결된다. 
(청양공장)
유틸리티, 부자재: 계약 체결없이 구매하는 건이 많은 부분을 차지하고 있음.</t>
    <phoneticPr fontId="1" type="noConversion"/>
  </si>
  <si>
    <t>구매품의서가 승인이 완료되고, 계약이 체결이 되면 구매담당자는 SAP에 구매오더를 입력한다.</t>
    <phoneticPr fontId="1" type="noConversion"/>
  </si>
  <si>
    <t>1. 현업부서 담당자는 원재료에 대한 구매사유가 발생하면 구매규정에 따른 일정금액 이상의 구매건에 대해서는 Groupware를 통해서 구매팀 담당자에게 구매요청서를 기안한다. 
2. 현업부서 담당자는 Groupware를 통해 구매요청서 기안시, 구매요청서에 현업부서 팀장의 승인을 득한다.</t>
    <phoneticPr fontId="1" type="noConversion"/>
  </si>
  <si>
    <r>
      <t>구매품의서가 승인되면 구매품의서를 토대로 계약이 체결된다. 납품일자가 확정되면 공장[{울산공장: 자재물류팀(울산) 또는 업무지원팀(전주),</t>
    </r>
    <r>
      <rPr>
        <sz val="9"/>
        <color theme="1"/>
        <rFont val="맑은 고딕"/>
        <family val="3"/>
        <charset val="129"/>
        <scheme val="major"/>
      </rPr>
      <t xml:space="preserve"> {청양공장: 생산기획팀}]</t>
    </r>
    <r>
      <rPr>
        <sz val="9"/>
        <color rgb="FF000000"/>
        <rFont val="맑은 고딕"/>
        <family val="3"/>
        <charset val="129"/>
        <scheme val="major"/>
      </rPr>
      <t>에 통보한다. 구매품목의 성격에 땨라 연간공급계약 또는 Spot거래가 이루어진다. 연간계획은 연중 지속적 사용되는 원재료로서 연간공급계약서를 작성한다. (연간공급계약은 대표이사의 승인, 그 외의 경우는 10억 이상이면 대표이사, 그 외의 경우는 부문장님 승인)</t>
    </r>
    <phoneticPr fontId="1" type="noConversion"/>
  </si>
  <si>
    <r>
      <t xml:space="preserve">1. 구매한 물품이 공장에 납품 되면 [{울산공장: 자재물류팀}, {전주공장: 업무지원팀}, {청양공장: 생산기획팀}] 담당자는 주문한 수량과 납품된 수량이 일치하는지 확인한다. 
2. [{울산공장: 자재물류팀 담당자}, {청양공장: 생산기획팀 담당자}]는 납품된 물품의 품질에 이상이 없음을 확인하면 거래명세서에 서명한다.
3. [{울산공장: 자재물류팀}, {청양공장: 생산기획팀}] 담당자는 거래명세서 및 계근표상 수량을 근거로 SAP에 수량 정보를 입력한다.
</t>
    </r>
    <r>
      <rPr>
        <b/>
        <sz val="9"/>
        <color rgb="FFFF0000"/>
        <rFont val="맑은 고딕"/>
        <family val="3"/>
        <charset val="129"/>
        <scheme val="major"/>
      </rPr>
      <t>(개선필요: 주로 세금계산서와 대사하고 있지만, 거래명세서와 대사 필요)</t>
    </r>
    <phoneticPr fontId="1" type="noConversion"/>
  </si>
  <si>
    <t>청양공장(공장관리팀): 거래명세서가 없는 업체가 있음. 택배 등도 많기 때문에 명확한 검수 프로세스가 없음. 대부분 택배로 구매함(70% 초과함)</t>
    <phoneticPr fontId="1" type="noConversion"/>
  </si>
  <si>
    <t>중요성 기준으로 검수증 등의 뭔가 프로세스의 셋팅이 필요함. 청양공장은 주로 세금계산서와 대사한다고 하심</t>
    <phoneticPr fontId="1" type="noConversion"/>
  </si>
  <si>
    <t>구매량이 10억 정도 된다고 하심. 다만 품목수는 많다고 하심. 드럼, 캔 구매는 구매팀에서 한다고 하심. 캔에 들어가는 팔레트 등은 공장관리팀에서 하심</t>
    <phoneticPr fontId="1" type="noConversion"/>
  </si>
  <si>
    <t>영업부서에서 다처리하고, 메일로 통보정도만 하면, 우리는 반제품으로 매입처리하고 있음. SFC는 매출까지 나가고 있음.</t>
    <phoneticPr fontId="1" type="noConversion"/>
  </si>
  <si>
    <r>
      <t>1. 물품을 수령한 부서{울산공장: 자재물류팀</t>
    </r>
    <r>
      <rPr>
        <sz val="9"/>
        <color theme="1"/>
        <rFont val="맑은 고딕"/>
        <family val="3"/>
        <charset val="129"/>
        <scheme val="major"/>
      </rPr>
      <t>, 청양공장: 생산기획팀</t>
    </r>
    <r>
      <rPr>
        <sz val="9"/>
        <color rgb="FF000000"/>
        <rFont val="맑은 고딕"/>
        <family val="3"/>
        <charset val="129"/>
        <scheme val="major"/>
      </rPr>
      <t>} 담당자는 내자구매의 경우 거래명세서 등을 수령하여 PO와 매입금액을 대사하여, 실제 입고된 수량으로 입고량을 조정하여 ERP 메뉴(예: SAP(T-code: MIGO))에서 입고처리를 수행한다.
2. 물품을 수령한 부서</t>
    </r>
    <r>
      <rPr>
        <sz val="9"/>
        <color theme="1"/>
        <rFont val="맑은 고딕"/>
        <family val="3"/>
        <charset val="129"/>
        <scheme val="major"/>
      </rPr>
      <t>{울산공장: 자재물류팀, 청양공장: 생산기획팀}</t>
    </r>
    <r>
      <rPr>
        <sz val="9"/>
        <color rgb="FF000000"/>
        <rFont val="맑은 고딕"/>
        <family val="3"/>
        <charset val="129"/>
        <scheme val="major"/>
      </rPr>
      <t xml:space="preserve"> 담당자는 외자구매의 경우 Invoice, Packing list, BL 등을 수령하여 PO와 매입금액을 대사하며, 실제 입고된 수량으로 입고량을 조정하여 ERP 메뉴(예: SAP(T-code: MIGO))에서 입고처리를 수행한다.</t>
    </r>
    <phoneticPr fontId="1" type="noConversion"/>
  </si>
  <si>
    <t>청양공장 자재물류팀: 구매에 관여는 없음</t>
    <phoneticPr fontId="1" type="noConversion"/>
  </si>
  <si>
    <t>[{울산공장: 구매1팀/자재물류팀}, {청양1공장: 구매2팀}, {청양2공장: 구매3팀}]</t>
    <phoneticPr fontId="1" type="noConversion"/>
  </si>
  <si>
    <t>[{울산공장: 자재물류팀}, {청양공장: 생산기획팀}]</t>
    <phoneticPr fontId="1" type="noConversion"/>
  </si>
  <si>
    <t>각 팀별: 원재료 이외 물품에 대한 구매요청서 샘플 한 건
{울산공장: [설비관리팀, 자재물류팀], 대전연구소, 전주공장, 총무팀, 청양공장: [설비관리팀, 자재물류팀]}
(내자구매, 외자구매도 있다면 각각 한건씩)</t>
    <phoneticPr fontId="1" type="noConversion"/>
  </si>
  <si>
    <t>각 팀별: 원재료에 대한 구매요청서 샘플 한 건
(자재물류팀(울산), 전주공장, 자재물류팀(청양))
(내자구매, 외자구매도 있다면 각각 한건씩)</t>
    <phoneticPr fontId="1" type="noConversion"/>
  </si>
  <si>
    <t>1. {울산공장: 자재물류팀(울산공장) 또는 구매1팀(이외), 청양공장: 공장관리팀 또는 구매2,3팀} 담당자는 현업부서 담당자가 기안한 구매요청서를 확인하면, 복수의 입찰이 필요한 경우 Groupware를 통해 견적의뢰서를 공급업체에 발송한다. 공급업체로부터 견적서가 접수되면 단가, 납기준수 가능여부, 품질 등을 고려해서 공급업체를 선정한다. 
2. {울산공장: 자재물류팀(울산공장) 또는 구매팀(이외), 청양공장: 공장관리팀 또는 구매팀} 담당자는 구매규정에 따른 일정금액 이상의 구매 건에 대해서는 Groupware를 통해 구매품의서(계약기간, 단가, 물량, 사양, 인도조건, 대금결제방법 등의 사항 포함)를 기안하면, {울산공장: 자재물류팀(울산공장) 또는 구매팀(이외), 청양공장: 공장관리팀 또는 구매팀} 팀장은 공급업체 선정시 결정되었던 구매단가 및 대금지급조건 등이 일치하는지 여부를 확인하고 승인한다.</t>
    <phoneticPr fontId="1" type="noConversion"/>
  </si>
  <si>
    <r>
      <t xml:space="preserve">1. 현업부서 담당자는 구매사유가 발생하면 (애경유화: 구매규정에 따른 일정금액 이상의 구매건에 대해서는) Groupware를 통해서 구매팀 담당자에게 구매요청서를 기안한다. 
2. 현업부서 담당자는 Groupware를 통해 구매요청서 기안시, 구매요청서에 현업부서 팀장의 승인을 득한다.
</t>
    </r>
    <r>
      <rPr>
        <b/>
        <sz val="9"/>
        <color rgb="FFFF0000"/>
        <rFont val="맑은 고딕"/>
        <family val="3"/>
        <charset val="129"/>
        <scheme val="major"/>
      </rPr>
      <t>개선필요: 청양공장, 전주공장, 연구소의 경우에는 모두 각 팀에서 구매를 하고 있으나, 향후 구매규정 등의 개선을 통해 일정금액이상의 구매건에 대해서는 기안을 통해 구매요청서 작성을 통해 구매팀(각 공장의 구매팀 역할을 수행하는 부서 포함)을 통해 구매필요</t>
    </r>
    <phoneticPr fontId="1" type="noConversion"/>
  </si>
  <si>
    <t>각 팀별: 원재료 이외 물품(EX-S02-C03에서 샘플링 된 건)에 대한 구매품의서(품의서에 첨부된 내용까지 포함) 샘플 한 건
(구매1, 2, 3팀, 울산공장: 자재물류팀, 청양공장: 공장관리팀)</t>
    <phoneticPr fontId="1" type="noConversion"/>
  </si>
  <si>
    <t>1. 구매한 물품이 공장에 납품 되면 {울산공장: 자재물류팀(울산공장) 또는 업무지원팀(전주공장), 청양공장: 생산기획팀} 담당자는 주문한 수량과 납품된 수량이 일치하는지 확인한다. 
2. {울산공장: 자재물류팀 담당자, 청양공장: 생산기획팀 담당자}는 납품된 물품의 품질에 이상이 없음을 확인하면 거래명세서에 서명한다.
3. {울산공장: 자재물류팀, 청양공장: 생산기획팀} 담당자는 거래명세서 및 계근표상 수량을 근거로 SAP에 수량 정보를 입력한다.</t>
    <phoneticPr fontId="1" type="noConversion"/>
  </si>
  <si>
    <t>울산공장 자재물류팀: 입고등록된 내역 중 샘플 한 건(EX-S02-C03에서 샘플링된 건)에 대하여, 샘플링 된 납품된 물품에 대한 거래명세서와 관련증빙(매입세금계산서, PO 또는 계약서 등) 및 SAP에 입력된 수량정보
청양공장 생상기획팀: 위와 동일
전주공장 업무지원팀: 위와 동일</t>
    <phoneticPr fontId="1" type="noConversion"/>
  </si>
  <si>
    <t>1. 내자구매의 경우 세금계산서가 발행되면 {울산공장: 구매1팀 또는 자재물류팀, 청양공장: 구매2,3팀 또는 공장관리팀} 담당자는 거래명세서, SAP 입고내역, 세금계산서가 일치하는지 확인하고, 송장처리를 하는 ERP 메뉴(예: SAP(T-code: MIRO))에서 송장처리를 수행한다.
2. 외자구매의 경우 Invoice, BL 등이 발행되면 {울산공장: 구매팀 또는 자재물류팀}, {청양공장: 구매2,3팀 또는 공장관리팀}] 담당자는 Invoice, BL 등이 SAP 입고내역과 일치하는지 확인하고, 송장처리를 하는 ERP 메뉴(예: SAP(T-code: MIRO))에서 송장처리를 수행한다.
3. 송장처리를 하면 SAP에서 매입전표가 자동으로 생성되어 기표된다.</t>
    <phoneticPr fontId="1" type="noConversion"/>
  </si>
  <si>
    <t>작성된 지출승인서(전표)에 대해 전결권자의 승인을 득하면, 지출승인서(전표)는 SAP을 통해 재경팀에 전달된다. 재경팀 팀장은 전표 상 관련 계정, 금액, 증빙(사용내역)을 검토하고 승인한다.</t>
    <phoneticPr fontId="1" type="noConversion"/>
  </si>
  <si>
    <t>1. 구매1,2,3팀 담당자는 월결산시 미착품에 대한 증빙문서(선적서류, Invoice 등)와  미착품리스트의 대사를 통해 결산일 이전에 선적되었으나 미입고된 미착품내역을 파악한다. 구매팀 담당자는 SAP(입고되지 않은 항목)의 미착품리스트와 일치하는지 확인하고, 미착품 검토 내역에 대해 구매팀 팀장의 승인을 득한 후, 미착품 대체를 실행하여 가계정에 남아 있는 금액을 미착품으로 처리한다. 
2. 재경팀 담당자는 구매 Order가 발생되었으나, 송장처리까지 수행되지 않은 건에 대해서, 미착으로 계상하여야 할 건이 있는지 검토하고, 미착품 전표를 작성한 후 전결권자의 승인을 득한다.</t>
    <phoneticPr fontId="1" type="noConversion"/>
  </si>
  <si>
    <t xml:space="preserve">    불합격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</si>
</sst>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Red]\(#,##0\);\-"/>
    <numFmt numFmtId="177" formatCode="0.0"/>
  </numFmts>
  <fonts count="37" x14ac:knownFonts="1">
    <font>
      <sz val="11"/>
      <color theme="1"/>
      <name val="맑은 고딕"/>
      <family val="2"/>
      <scheme val="minor"/>
    </font>
    <font>
      <sz val="8"/>
      <name val="맑은 고딕"/>
      <family val="3"/>
      <charset val="129"/>
      <scheme val="minor"/>
    </font>
    <font>
      <b/>
      <sz val="11"/>
      <color rgb="FFFFFFFF"/>
      <name val="나눔고딕"/>
      <family val="3"/>
      <charset val="129"/>
    </font>
    <font>
      <sz val="11"/>
      <color theme="1"/>
      <name val="나눔고딕"/>
      <family val="3"/>
      <charset val="129"/>
    </font>
    <font>
      <b/>
      <sz val="11"/>
      <color theme="1"/>
      <name val="나눔고딕"/>
      <family val="3"/>
      <charset val="129"/>
    </font>
    <font>
      <sz val="11"/>
      <name val="나눔고딕"/>
      <family val="3"/>
      <charset val="129"/>
    </font>
    <font>
      <sz val="11"/>
      <color theme="1"/>
      <name val="맑은 고딕"/>
      <family val="2"/>
      <scheme val="minor"/>
    </font>
    <font>
      <sz val="11"/>
      <name val="돋움"/>
      <family val="3"/>
      <charset val="129"/>
    </font>
    <font>
      <sz val="8"/>
      <name val="돋움"/>
      <family val="3"/>
      <charset val="129"/>
    </font>
    <font>
      <b/>
      <sz val="11"/>
      <color theme="0"/>
      <name val="나눔고딕"/>
      <family val="3"/>
      <charset val="129"/>
    </font>
    <font>
      <b/>
      <sz val="11"/>
      <color rgb="FFFF0000"/>
      <name val="나눔고딕"/>
      <family val="3"/>
      <charset val="129"/>
    </font>
    <font>
      <sz val="10"/>
      <color theme="1"/>
      <name val="나눔고딕"/>
      <family val="3"/>
      <charset val="129"/>
    </font>
    <font>
      <sz val="11"/>
      <color rgb="FF000000"/>
      <name val="나눔고딕"/>
      <family val="3"/>
      <charset val="129"/>
    </font>
    <font>
      <sz val="11"/>
      <color theme="1"/>
      <name val="Arial"/>
      <family val="2"/>
    </font>
    <font>
      <sz val="11"/>
      <color theme="1"/>
      <name val="맑은 고딕"/>
      <family val="2"/>
      <charset val="129"/>
      <scheme val="minor"/>
    </font>
    <font>
      <b/>
      <sz val="10"/>
      <color theme="1"/>
      <name val="나눔고딕"/>
      <family val="3"/>
      <charset val="129"/>
    </font>
    <font>
      <sz val="8"/>
      <name val="맑은 고딕"/>
      <family val="2"/>
      <charset val="129"/>
      <scheme val="minor"/>
    </font>
    <font>
      <b/>
      <i/>
      <sz val="10"/>
      <color theme="1"/>
      <name val="나눔고딕"/>
      <family val="3"/>
      <charset val="129"/>
    </font>
    <font>
      <b/>
      <sz val="10"/>
      <color theme="0"/>
      <name val="나눔고딕"/>
      <family val="3"/>
      <charset val="129"/>
    </font>
    <font>
      <b/>
      <sz val="10"/>
      <color rgb="FFFF0000"/>
      <name val="나눔고딕"/>
      <family val="3"/>
      <charset val="129"/>
    </font>
    <font>
      <sz val="10"/>
      <color rgb="FF000000"/>
      <name val="나눔고딕"/>
      <family val="3"/>
      <charset val="129"/>
    </font>
    <font>
      <sz val="10"/>
      <name val="나눔고딕"/>
      <family val="3"/>
      <charset val="129"/>
    </font>
    <font>
      <sz val="10"/>
      <color rgb="FFFF0000"/>
      <name val="나눔고딕"/>
      <family val="3"/>
      <charset val="129"/>
    </font>
    <font>
      <sz val="12"/>
      <name val="바탕체"/>
      <family val="1"/>
      <charset val="129"/>
    </font>
    <font>
      <sz val="10"/>
      <color theme="0"/>
      <name val="맑은 고딕"/>
      <family val="3"/>
      <charset val="129"/>
      <scheme val="minor"/>
    </font>
    <font>
      <sz val="9"/>
      <color theme="1"/>
      <name val="Verdana"/>
      <family val="2"/>
    </font>
    <font>
      <sz val="10"/>
      <color theme="1"/>
      <name val="맑은 고딕"/>
      <family val="2"/>
      <charset val="129"/>
      <scheme val="minor"/>
    </font>
    <font>
      <b/>
      <i/>
      <sz val="12"/>
      <color theme="1"/>
      <name val="나눔고딕"/>
      <family val="3"/>
      <charset val="129"/>
    </font>
    <font>
      <b/>
      <sz val="9"/>
      <color rgb="FFFF0000"/>
      <name val="맑은 고딕"/>
      <family val="3"/>
      <charset val="129"/>
      <scheme val="major"/>
    </font>
    <font>
      <b/>
      <sz val="9"/>
      <color theme="1"/>
      <name val="맑은 고딕"/>
      <family val="3"/>
      <charset val="129"/>
      <scheme val="major"/>
    </font>
    <font>
      <sz val="9"/>
      <color theme="1"/>
      <name val="맑은 고딕"/>
      <family val="3"/>
      <charset val="129"/>
      <scheme val="major"/>
    </font>
    <font>
      <sz val="9"/>
      <color rgb="FF000000"/>
      <name val="맑은 고딕"/>
      <family val="3"/>
      <charset val="129"/>
      <scheme val="major"/>
    </font>
    <font>
      <b/>
      <sz val="9"/>
      <color theme="0"/>
      <name val="맑은 고딕"/>
      <family val="3"/>
      <charset val="129"/>
      <scheme val="major"/>
    </font>
    <font>
      <b/>
      <sz val="9"/>
      <color rgb="FFFFFFFF"/>
      <name val="맑은 고딕"/>
      <family val="3"/>
      <charset val="129"/>
      <scheme val="major"/>
    </font>
    <font>
      <sz val="9"/>
      <name val="맑은 고딕"/>
      <family val="3"/>
      <charset val="129"/>
      <scheme val="major"/>
    </font>
    <font>
      <b/>
      <sz val="12"/>
      <color rgb="FFFF0000"/>
      <name val="맑은 고딕"/>
      <family val="3"/>
      <charset val="129"/>
      <scheme val="major"/>
    </font>
    <font>
      <b/>
      <sz val="12"/>
      <color theme="1"/>
      <name val="맑은 고딕"/>
      <family val="3"/>
      <charset val="129"/>
      <scheme val="major"/>
    </font>
  </fonts>
  <fills count="11">
    <fill>
      <patternFill patternType="none"/>
    </fill>
    <fill>
      <patternFill patternType="gray125"/>
    </fill>
    <fill>
      <patternFill patternType="solid">
        <fgColor theme="8"/>
        <bgColor indexed="64"/>
      </patternFill>
    </fill>
    <fill>
      <patternFill patternType="solid">
        <fgColor theme="3"/>
        <bgColor indexed="64"/>
      </patternFill>
    </fill>
    <fill>
      <patternFill patternType="solid">
        <fgColor theme="4"/>
        <bgColor indexed="64"/>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medium">
        <color indexed="64"/>
      </left>
      <right style="thin">
        <color theme="0" tint="-0.499984740745262"/>
      </right>
      <top style="medium">
        <color indexed="64"/>
      </top>
      <bottom/>
      <diagonal/>
    </border>
    <border>
      <left style="medium">
        <color indexed="64"/>
      </left>
      <right style="thin">
        <color theme="0" tint="-0.499984740745262"/>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theme="0" tint="-4.9989318521683403E-2"/>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style="thin">
        <color theme="0" tint="-4.9989318521683403E-2"/>
      </left>
      <right style="thin">
        <color theme="0" tint="-4.9989318521683403E-2"/>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tint="-4.9989318521683403E-2"/>
      </bottom>
      <diagonal/>
    </border>
    <border>
      <left/>
      <right style="thin">
        <color theme="0" tint="-4.9989318521683403E-2"/>
      </right>
      <top style="thin">
        <color theme="0"/>
      </top>
      <bottom style="thin">
        <color theme="0" tint="-4.9989318521683403E-2"/>
      </bottom>
      <diagonal/>
    </border>
    <border>
      <left style="thin">
        <color theme="0" tint="-4.9989318521683403E-2"/>
      </left>
      <right/>
      <top style="thin">
        <color theme="0"/>
      </top>
      <bottom/>
      <diagonal/>
    </border>
    <border>
      <left/>
      <right/>
      <top style="thin">
        <color theme="0"/>
      </top>
      <bottom style="thin">
        <color theme="0"/>
      </bottom>
      <diagonal/>
    </border>
    <border>
      <left style="thin">
        <color theme="0" tint="-4.9989318521683403E-2"/>
      </left>
      <right style="thin">
        <color theme="0" tint="-4.9989318521683403E-2"/>
      </right>
      <top/>
      <bottom style="thin">
        <color theme="0"/>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top/>
      <bottom style="thin">
        <color theme="0"/>
      </bottom>
      <diagonal/>
    </border>
    <border>
      <left style="thin">
        <color theme="0"/>
      </left>
      <right style="thin">
        <color theme="0"/>
      </right>
      <top style="thin">
        <color theme="0"/>
      </top>
      <bottom/>
      <diagonal/>
    </border>
    <border>
      <left/>
      <right/>
      <top style="thin">
        <color theme="0"/>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style="thin">
        <color theme="0" tint="-0.499984740745262"/>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right style="medium">
        <color indexed="64"/>
      </right>
      <top style="medium">
        <color indexed="64"/>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2">
    <xf numFmtId="0" fontId="0" fillId="0" borderId="0"/>
    <xf numFmtId="0" fontId="7" fillId="0" borderId="0">
      <alignment vertical="center"/>
    </xf>
    <xf numFmtId="0" fontId="13" fillId="0" borderId="0"/>
    <xf numFmtId="0" fontId="7" fillId="0" borderId="0"/>
    <xf numFmtId="0" fontId="7" fillId="0" borderId="0"/>
    <xf numFmtId="0" fontId="14" fillId="0" borderId="0">
      <alignment vertical="center"/>
    </xf>
    <xf numFmtId="0" fontId="6" fillId="0" borderId="0"/>
    <xf numFmtId="0" fontId="7" fillId="0" borderId="0">
      <alignment vertical="center"/>
    </xf>
    <xf numFmtId="41" fontId="14" fillId="0" borderId="0" applyFont="0" applyFill="0" applyBorder="0" applyAlignment="0" applyProtection="0">
      <alignment vertical="center"/>
    </xf>
    <xf numFmtId="0" fontId="23" fillId="0" borderId="0"/>
    <xf numFmtId="0" fontId="6" fillId="0" borderId="0"/>
    <xf numFmtId="9" fontId="6" fillId="0" borderId="0" applyFont="0" applyFill="0" applyBorder="0" applyAlignment="0" applyProtection="0">
      <alignment vertical="center"/>
    </xf>
  </cellStyleXfs>
  <cellXfs count="444">
    <xf numFmtId="0" fontId="0" fillId="0" borderId="0" xfId="0"/>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2" fillId="2" borderId="1" xfId="0" applyFont="1" applyFill="1" applyBorder="1" applyAlignment="1">
      <alignment horizontal="center" vertical="center" wrapText="1" readingOrder="1"/>
    </xf>
    <xf numFmtId="0" fontId="4" fillId="0" borderId="11" xfId="0" applyFont="1" applyBorder="1"/>
    <xf numFmtId="0" fontId="4" fillId="0" borderId="12" xfId="0" applyFont="1" applyBorder="1"/>
    <xf numFmtId="0" fontId="2" fillId="2" borderId="18" xfId="0" applyFont="1" applyFill="1" applyBorder="1" applyAlignment="1">
      <alignment horizontal="center" vertical="center" wrapText="1" readingOrder="1"/>
    </xf>
    <xf numFmtId="0" fontId="11" fillId="0" borderId="1" xfId="0" applyFont="1" applyBorder="1" applyAlignment="1">
      <alignment horizontal="center" vertical="center"/>
    </xf>
    <xf numFmtId="0" fontId="2" fillId="2" borderId="18" xfId="0" applyFont="1" applyFill="1" applyBorder="1" applyAlignment="1">
      <alignment horizontal="center" vertical="center" wrapText="1" readingOrder="1"/>
    </xf>
    <xf numFmtId="0" fontId="11" fillId="0" borderId="1" xfId="0" applyFont="1" applyBorder="1" applyAlignment="1">
      <alignment horizontal="center" vertical="center"/>
    </xf>
    <xf numFmtId="176" fontId="15" fillId="0" borderId="0" xfId="6" applyNumberFormat="1" applyFont="1" applyBorder="1"/>
    <xf numFmtId="0" fontId="17" fillId="0" borderId="0" xfId="6" applyFont="1" applyBorder="1"/>
    <xf numFmtId="0" fontId="11" fillId="0" borderId="0" xfId="6" applyFont="1" applyBorder="1"/>
    <xf numFmtId="0" fontId="11" fillId="0" borderId="0" xfId="6" applyNumberFormat="1" applyFont="1" applyBorder="1"/>
    <xf numFmtId="0" fontId="11" fillId="0" borderId="0" xfId="6" applyFont="1" applyFill="1" applyBorder="1"/>
    <xf numFmtId="0" fontId="11" fillId="0" borderId="0" xfId="6" applyFont="1" applyBorder="1" applyAlignment="1">
      <alignment horizontal="center" vertical="center"/>
    </xf>
    <xf numFmtId="0" fontId="11" fillId="0" borderId="0" xfId="6" applyFont="1" applyBorder="1" applyAlignment="1">
      <alignment wrapText="1"/>
    </xf>
    <xf numFmtId="0" fontId="18" fillId="6" borderId="0" xfId="7" applyFont="1" applyFill="1" applyBorder="1" applyAlignment="1">
      <alignment vertical="top" wrapText="1"/>
    </xf>
    <xf numFmtId="0" fontId="11" fillId="0" borderId="0" xfId="6" applyFont="1" applyBorder="1" applyAlignment="1">
      <alignment horizontal="center"/>
    </xf>
    <xf numFmtId="0" fontId="17" fillId="0" borderId="0" xfId="6" applyFont="1" applyBorder="1" applyAlignment="1">
      <alignment horizontal="center"/>
    </xf>
    <xf numFmtId="0" fontId="17" fillId="0" borderId="13" xfId="6" applyFont="1" applyBorder="1"/>
    <xf numFmtId="14" fontId="17" fillId="0" borderId="13" xfId="6" applyNumberFormat="1" applyFont="1" applyFill="1" applyBorder="1" applyAlignment="1">
      <alignment horizontal="left"/>
    </xf>
    <xf numFmtId="0" fontId="11" fillId="0" borderId="13" xfId="6" applyFont="1" applyBorder="1"/>
    <xf numFmtId="0" fontId="19" fillId="0" borderId="13" xfId="6" applyFont="1" applyFill="1" applyBorder="1"/>
    <xf numFmtId="0" fontId="11" fillId="0" borderId="13" xfId="6" applyNumberFormat="1" applyFont="1" applyBorder="1"/>
    <xf numFmtId="0" fontId="11" fillId="0" borderId="13" xfId="6" applyFont="1" applyFill="1" applyBorder="1"/>
    <xf numFmtId="0" fontId="11" fillId="0" borderId="13" xfId="6" applyFont="1" applyBorder="1" applyAlignment="1">
      <alignment horizontal="center" vertical="center"/>
    </xf>
    <xf numFmtId="0" fontId="11" fillId="0" borderId="13" xfId="6" applyFont="1" applyBorder="1" applyAlignment="1">
      <alignment wrapText="1"/>
    </xf>
    <xf numFmtId="0" fontId="11" fillId="0" borderId="13" xfId="6" applyFont="1" applyBorder="1" applyAlignment="1">
      <alignment horizontal="center"/>
    </xf>
    <xf numFmtId="176" fontId="17" fillId="0" borderId="0" xfId="5" applyNumberFormat="1" applyFont="1">
      <alignment vertical="center"/>
    </xf>
    <xf numFmtId="0" fontId="11" fillId="0" borderId="0" xfId="6" applyFont="1" applyAlignment="1">
      <alignment wrapText="1"/>
    </xf>
    <xf numFmtId="0" fontId="11" fillId="0" borderId="0" xfId="5" applyFont="1">
      <alignment vertical="center"/>
    </xf>
    <xf numFmtId="0" fontId="11" fillId="0" borderId="0" xfId="5" applyFont="1" applyAlignment="1">
      <alignment horizontal="center" vertical="center"/>
    </xf>
    <xf numFmtId="0" fontId="11" fillId="0" borderId="0" xfId="5" applyNumberFormat="1" applyFont="1">
      <alignment vertical="center"/>
    </xf>
    <xf numFmtId="0" fontId="11" fillId="0" borderId="0" xfId="5" applyFont="1" applyAlignment="1">
      <alignment vertical="center" wrapText="1"/>
    </xf>
    <xf numFmtId="0" fontId="18" fillId="6" borderId="0" xfId="7" applyFont="1" applyFill="1" applyBorder="1" applyAlignment="1">
      <alignment horizontal="center" vertical="top" wrapText="1"/>
    </xf>
    <xf numFmtId="0" fontId="18" fillId="3" borderId="23" xfId="7" applyFont="1" applyFill="1" applyBorder="1" applyAlignment="1">
      <alignment horizontal="center" vertical="center" wrapText="1"/>
    </xf>
    <xf numFmtId="0" fontId="18" fillId="3" borderId="27" xfId="7" applyFont="1" applyFill="1" applyBorder="1" applyAlignment="1">
      <alignment vertical="center" wrapText="1"/>
    </xf>
    <xf numFmtId="0" fontId="18" fillId="3" borderId="28" xfId="7" applyFont="1" applyFill="1" applyBorder="1" applyAlignment="1">
      <alignment vertical="center" wrapText="1"/>
    </xf>
    <xf numFmtId="0" fontId="18" fillId="3" borderId="33" xfId="7" applyFont="1" applyFill="1" applyBorder="1" applyAlignment="1">
      <alignment horizontal="center" vertical="center" wrapText="1"/>
    </xf>
    <xf numFmtId="0" fontId="18" fillId="3" borderId="35" xfId="7" applyFont="1" applyFill="1" applyBorder="1" applyAlignment="1">
      <alignment horizontal="center" vertical="center" wrapText="1"/>
    </xf>
    <xf numFmtId="0" fontId="18" fillId="3" borderId="0" xfId="7" applyFont="1" applyFill="1" applyBorder="1" applyAlignment="1">
      <alignment horizontal="center" vertical="center" wrapText="1"/>
    </xf>
    <xf numFmtId="0" fontId="18" fillId="3" borderId="36" xfId="7" applyFont="1" applyFill="1" applyBorder="1" applyAlignment="1">
      <alignment horizontal="center" vertical="center" wrapText="1"/>
    </xf>
    <xf numFmtId="0" fontId="18" fillId="3" borderId="0" xfId="7" applyFont="1" applyFill="1" applyBorder="1" applyAlignment="1">
      <alignment vertical="center" wrapText="1"/>
    </xf>
    <xf numFmtId="0" fontId="11" fillId="0" borderId="0" xfId="5" applyFont="1" applyFill="1">
      <alignment vertical="center"/>
    </xf>
    <xf numFmtId="0" fontId="11" fillId="0" borderId="1" xfId="5" applyFont="1" applyFill="1" applyBorder="1" applyAlignment="1">
      <alignment horizontal="center" vertical="center"/>
    </xf>
    <xf numFmtId="0" fontId="11" fillId="0" borderId="1" xfId="5" applyFont="1" applyFill="1" applyBorder="1" applyAlignment="1">
      <alignment horizontal="left" vertical="center" wrapText="1"/>
    </xf>
    <xf numFmtId="0" fontId="11" fillId="0" borderId="1" xfId="5" applyFont="1" applyFill="1" applyBorder="1" applyAlignment="1">
      <alignment horizontal="left" vertical="center"/>
    </xf>
    <xf numFmtId="0" fontId="11" fillId="0" borderId="1" xfId="5" applyFont="1" applyFill="1" applyBorder="1" applyAlignment="1">
      <alignment vertical="center" wrapText="1"/>
    </xf>
    <xf numFmtId="0" fontId="11" fillId="0" borderId="17" xfId="5" applyFont="1" applyFill="1" applyBorder="1">
      <alignment vertical="center"/>
    </xf>
    <xf numFmtId="0" fontId="20" fillId="0" borderId="1" xfId="5" applyFont="1" applyFill="1" applyBorder="1" applyAlignment="1">
      <alignment horizontal="left" vertical="center" wrapText="1"/>
    </xf>
    <xf numFmtId="0" fontId="11" fillId="0" borderId="17" xfId="5" applyFont="1" applyFill="1" applyBorder="1" applyAlignment="1">
      <alignment horizontal="center" vertical="center"/>
    </xf>
    <xf numFmtId="41" fontId="11" fillId="0" borderId="17" xfId="8" applyFont="1" applyFill="1" applyBorder="1" applyAlignment="1">
      <alignment horizontal="center" vertical="center"/>
    </xf>
    <xf numFmtId="41" fontId="11" fillId="0" borderId="17" xfId="8" applyFont="1" applyFill="1" applyBorder="1">
      <alignment vertical="center"/>
    </xf>
    <xf numFmtId="41" fontId="11" fillId="0" borderId="1" xfId="8" applyFont="1" applyFill="1" applyBorder="1">
      <alignment vertical="center"/>
    </xf>
    <xf numFmtId="41" fontId="11" fillId="0" borderId="1" xfId="8" applyFont="1" applyFill="1" applyBorder="1" applyAlignment="1">
      <alignment horizontal="center" vertical="center"/>
    </xf>
    <xf numFmtId="0" fontId="20" fillId="0" borderId="17" xfId="5" applyFont="1" applyFill="1" applyBorder="1" applyAlignment="1">
      <alignment horizontal="center" vertical="center"/>
    </xf>
    <xf numFmtId="41" fontId="11" fillId="0" borderId="17" xfId="8" applyFont="1" applyFill="1" applyBorder="1" applyAlignment="1">
      <alignment horizontal="center" vertical="center" wrapText="1"/>
    </xf>
    <xf numFmtId="0" fontId="11" fillId="0" borderId="17" xfId="5" applyFont="1" applyFill="1" applyBorder="1" applyAlignment="1">
      <alignment horizontal="left" vertical="center" wrapText="1"/>
    </xf>
    <xf numFmtId="0" fontId="11" fillId="0" borderId="17" xfId="5" applyFont="1" applyFill="1" applyBorder="1" applyAlignment="1">
      <alignment horizontal="center" vertical="center" wrapText="1"/>
    </xf>
    <xf numFmtId="0" fontId="21" fillId="0" borderId="1" xfId="5" applyFont="1" applyFill="1" applyBorder="1" applyAlignment="1">
      <alignment horizontal="center" vertical="center"/>
    </xf>
    <xf numFmtId="41" fontId="11" fillId="0" borderId="1" xfId="8" applyFont="1" applyFill="1" applyBorder="1" applyAlignment="1">
      <alignment horizontal="center" vertical="center" wrapText="1"/>
    </xf>
    <xf numFmtId="0" fontId="20" fillId="0" borderId="17" xfId="5" applyFont="1" applyFill="1" applyBorder="1" applyAlignment="1">
      <alignment horizontal="left" vertical="center" wrapText="1"/>
    </xf>
    <xf numFmtId="0" fontId="20" fillId="0" borderId="1" xfId="5" applyFont="1" applyFill="1" applyBorder="1" applyAlignment="1">
      <alignment horizontal="left" vertical="center"/>
    </xf>
    <xf numFmtId="0" fontId="20" fillId="0" borderId="1" xfId="5" applyFont="1" applyFill="1" applyBorder="1" applyAlignment="1">
      <alignment vertical="center" wrapText="1"/>
    </xf>
    <xf numFmtId="14" fontId="20" fillId="0" borderId="1" xfId="5" applyNumberFormat="1" applyFont="1" applyFill="1" applyBorder="1">
      <alignment vertical="center"/>
    </xf>
    <xf numFmtId="0" fontId="21" fillId="0" borderId="1" xfId="5" applyFont="1" applyBorder="1" applyAlignment="1">
      <alignment horizontal="center" vertical="center"/>
    </xf>
    <xf numFmtId="0" fontId="11" fillId="0" borderId="17" xfId="6" applyFont="1" applyFill="1" applyBorder="1" applyAlignment="1">
      <alignment horizontal="center" vertical="center" wrapText="1"/>
    </xf>
    <xf numFmtId="0" fontId="11" fillId="0" borderId="1" xfId="5" applyFont="1" applyFill="1" applyBorder="1" applyAlignment="1">
      <alignment horizontal="center" vertical="center" wrapText="1"/>
    </xf>
    <xf numFmtId="0" fontId="21" fillId="0" borderId="17" xfId="5" applyFont="1" applyFill="1" applyBorder="1" applyAlignment="1">
      <alignment horizontal="left" vertical="center" wrapText="1"/>
    </xf>
    <xf numFmtId="14" fontId="11" fillId="0" borderId="1" xfId="5" applyNumberFormat="1" applyFont="1" applyFill="1" applyBorder="1">
      <alignment vertical="center"/>
    </xf>
    <xf numFmtId="0" fontId="11" fillId="0" borderId="1" xfId="5" applyFont="1" applyFill="1" applyBorder="1">
      <alignment vertical="center"/>
    </xf>
    <xf numFmtId="0" fontId="11" fillId="0" borderId="17" xfId="5" applyFont="1" applyFill="1" applyBorder="1" applyAlignment="1">
      <alignment vertical="center" wrapText="1"/>
    </xf>
    <xf numFmtId="0" fontId="11" fillId="0" borderId="0" xfId="5" applyFont="1" applyFill="1" applyBorder="1">
      <alignment vertical="center"/>
    </xf>
    <xf numFmtId="0" fontId="11" fillId="0" borderId="17" xfId="5" applyFont="1" applyFill="1" applyBorder="1" applyAlignment="1">
      <alignment horizontal="left" vertical="center"/>
    </xf>
    <xf numFmtId="0" fontId="11" fillId="0" borderId="0" xfId="5" applyFont="1" applyFill="1" applyBorder="1" applyAlignment="1">
      <alignment horizontal="center" vertical="center"/>
    </xf>
    <xf numFmtId="0" fontId="11" fillId="0" borderId="0" xfId="5" applyFont="1" applyFill="1" applyBorder="1" applyAlignment="1">
      <alignment vertical="center" wrapText="1"/>
    </xf>
    <xf numFmtId="0" fontId="11" fillId="0" borderId="0" xfId="5" applyFont="1" applyFill="1" applyBorder="1" applyAlignment="1">
      <alignment horizontal="left" vertical="center"/>
    </xf>
    <xf numFmtId="0" fontId="11" fillId="0" borderId="0" xfId="5" applyFont="1" applyFill="1" applyBorder="1" applyAlignment="1">
      <alignment horizontal="left" vertical="center" wrapText="1"/>
    </xf>
    <xf numFmtId="0" fontId="11" fillId="0" borderId="0" xfId="6" applyFont="1" applyFill="1" applyBorder="1" applyAlignment="1">
      <alignment horizontal="center" vertical="center" wrapText="1"/>
    </xf>
    <xf numFmtId="0" fontId="11" fillId="0" borderId="0" xfId="5" applyFont="1" applyFill="1" applyBorder="1" applyAlignment="1">
      <alignment horizontal="center" vertical="center" wrapText="1"/>
    </xf>
    <xf numFmtId="0" fontId="21" fillId="0" borderId="0" xfId="5" applyFont="1" applyFill="1" applyBorder="1" applyAlignment="1">
      <alignment horizontal="left" vertical="center" wrapText="1"/>
    </xf>
    <xf numFmtId="14" fontId="11" fillId="0" borderId="0" xfId="5" applyNumberFormat="1" applyFont="1" applyFill="1" applyBorder="1">
      <alignment vertical="center"/>
    </xf>
    <xf numFmtId="0" fontId="24" fillId="7" borderId="0" xfId="9" applyFont="1" applyFill="1" applyAlignment="1">
      <alignment vertical="center"/>
    </xf>
    <xf numFmtId="0" fontId="11" fillId="0" borderId="0" xfId="5" applyNumberFormat="1" applyFont="1" applyFill="1" applyBorder="1">
      <alignment vertical="center"/>
    </xf>
    <xf numFmtId="0" fontId="11" fillId="0" borderId="0" xfId="5" applyFont="1" applyFill="1" applyAlignment="1">
      <alignment horizontal="left" vertical="center"/>
    </xf>
    <xf numFmtId="0" fontId="11" fillId="0" borderId="0" xfId="5" applyFont="1" applyFill="1" applyAlignment="1">
      <alignment horizontal="center" vertical="center"/>
    </xf>
    <xf numFmtId="0" fontId="11" fillId="0" borderId="0" xfId="5" applyFont="1" applyFill="1" applyAlignment="1">
      <alignment vertical="center" wrapText="1"/>
    </xf>
    <xf numFmtId="0" fontId="20" fillId="0" borderId="0" xfId="5" applyFont="1" applyFill="1">
      <alignment vertical="center"/>
    </xf>
    <xf numFmtId="0" fontId="20" fillId="0" borderId="1" xfId="5" applyFont="1" applyFill="1" applyBorder="1" applyAlignment="1">
      <alignment horizontal="center" vertical="center"/>
    </xf>
    <xf numFmtId="41" fontId="20" fillId="0" borderId="17" xfId="8" applyFont="1" applyFill="1" applyBorder="1" applyAlignment="1">
      <alignment horizontal="center" vertical="center"/>
    </xf>
    <xf numFmtId="41" fontId="20" fillId="0" borderId="17" xfId="8" applyFont="1" applyFill="1" applyBorder="1">
      <alignment vertical="center"/>
    </xf>
    <xf numFmtId="41" fontId="20" fillId="0" borderId="1" xfId="8" applyFont="1" applyFill="1" applyBorder="1">
      <alignment vertical="center"/>
    </xf>
    <xf numFmtId="41" fontId="20" fillId="0" borderId="1" xfId="8" applyFont="1" applyFill="1" applyBorder="1" applyAlignment="1">
      <alignment horizontal="center" vertical="center"/>
    </xf>
    <xf numFmtId="41" fontId="20" fillId="0" borderId="17" xfId="8" applyFont="1" applyFill="1" applyBorder="1" applyAlignment="1">
      <alignment horizontal="center" vertical="center" wrapText="1"/>
    </xf>
    <xf numFmtId="0" fontId="20" fillId="0" borderId="17" xfId="5" applyFont="1" applyFill="1" applyBorder="1" applyAlignment="1">
      <alignment horizontal="center" vertical="center" wrapText="1"/>
    </xf>
    <xf numFmtId="41" fontId="20" fillId="0" borderId="1" xfId="8" applyFont="1" applyFill="1" applyBorder="1" applyAlignment="1">
      <alignment horizontal="center" vertical="center" wrapText="1"/>
    </xf>
    <xf numFmtId="0" fontId="21" fillId="5" borderId="17" xfId="5" applyFont="1" applyFill="1" applyBorder="1" applyAlignment="1">
      <alignment horizontal="left" vertical="center" wrapText="1"/>
    </xf>
    <xf numFmtId="0" fontId="11" fillId="0" borderId="1" xfId="0" applyFont="1" applyFill="1" applyBorder="1" applyAlignment="1">
      <alignment horizontal="center" vertical="center"/>
    </xf>
    <xf numFmtId="0" fontId="11" fillId="8" borderId="1" xfId="5" applyFont="1" applyFill="1" applyBorder="1" applyAlignment="1">
      <alignment horizontal="center" vertical="center"/>
    </xf>
    <xf numFmtId="0" fontId="11" fillId="8" borderId="1" xfId="5" applyFont="1" applyFill="1" applyBorder="1">
      <alignment vertical="center"/>
    </xf>
    <xf numFmtId="0" fontId="11" fillId="8" borderId="1" xfId="5" applyFont="1" applyFill="1" applyBorder="1" applyAlignment="1">
      <alignment horizontal="center" vertical="center" wrapText="1"/>
    </xf>
    <xf numFmtId="0" fontId="11" fillId="9" borderId="0" xfId="5" applyFont="1" applyFill="1">
      <alignment vertical="center"/>
    </xf>
    <xf numFmtId="0" fontId="11" fillId="0" borderId="0" xfId="0" applyFont="1" applyFill="1" applyAlignment="1">
      <alignment vertical="center"/>
    </xf>
    <xf numFmtId="0" fontId="21" fillId="0" borderId="1" xfId="0" applyFont="1" applyBorder="1" applyAlignment="1">
      <alignment horizontal="center" vertical="center"/>
    </xf>
    <xf numFmtId="0" fontId="20" fillId="0" borderId="1" xfId="0" applyFont="1" applyFill="1" applyBorder="1" applyAlignment="1">
      <alignment horizontal="center" vertical="center"/>
    </xf>
    <xf numFmtId="0" fontId="11" fillId="9" borderId="0" xfId="0" applyFont="1" applyFill="1" applyAlignment="1">
      <alignment vertical="center"/>
    </xf>
    <xf numFmtId="0" fontId="11" fillId="9" borderId="1" xfId="5" applyFont="1" applyFill="1" applyBorder="1">
      <alignment vertical="center"/>
    </xf>
    <xf numFmtId="0" fontId="20" fillId="9" borderId="1" xfId="0" applyFont="1" applyFill="1" applyBorder="1" applyAlignment="1">
      <alignment horizontal="center" vertical="center"/>
    </xf>
    <xf numFmtId="0" fontId="14" fillId="0" borderId="0" xfId="5">
      <alignment vertical="center"/>
    </xf>
    <xf numFmtId="0" fontId="25" fillId="0" borderId="1" xfId="5" applyFont="1" applyFill="1" applyBorder="1" applyAlignment="1">
      <alignment horizontal="center" vertical="center" wrapText="1"/>
    </xf>
    <xf numFmtId="0" fontId="25" fillId="5" borderId="1" xfId="5" applyFont="1" applyFill="1" applyBorder="1" applyAlignment="1">
      <alignment horizontal="center" vertical="center" wrapText="1"/>
    </xf>
    <xf numFmtId="0" fontId="14" fillId="0" borderId="37" xfId="5" applyBorder="1">
      <alignment vertical="center"/>
    </xf>
    <xf numFmtId="0" fontId="14" fillId="0" borderId="1" xfId="5" applyBorder="1">
      <alignment vertical="center"/>
    </xf>
    <xf numFmtId="0" fontId="25" fillId="0" borderId="16" xfId="5" applyFont="1" applyFill="1" applyBorder="1" applyAlignment="1">
      <alignment horizontal="center" vertical="center" wrapText="1"/>
    </xf>
    <xf numFmtId="0" fontId="25" fillId="0" borderId="1" xfId="5" applyFont="1" applyFill="1" applyBorder="1" applyAlignment="1">
      <alignment horizontal="center" wrapText="1"/>
    </xf>
    <xf numFmtId="0" fontId="14" fillId="0" borderId="1" xfId="5" applyFill="1" applyBorder="1" applyAlignment="1">
      <alignment horizontal="center" vertical="center"/>
    </xf>
    <xf numFmtId="0" fontId="25" fillId="0" borderId="16" xfId="5" applyFont="1" applyFill="1" applyBorder="1" applyAlignment="1">
      <alignment vertical="top" wrapText="1"/>
    </xf>
    <xf numFmtId="0" fontId="14" fillId="0" borderId="16" xfId="5" applyBorder="1">
      <alignment vertical="center"/>
    </xf>
    <xf numFmtId="0" fontId="25" fillId="0" borderId="0" xfId="5" applyFont="1" applyFill="1" applyBorder="1" applyAlignment="1">
      <alignment horizontal="left" vertical="center"/>
    </xf>
    <xf numFmtId="0" fontId="26" fillId="0" borderId="0" xfId="5" applyFont="1" applyAlignment="1">
      <alignment vertical="center" wrapText="1"/>
    </xf>
    <xf numFmtId="0" fontId="25" fillId="10" borderId="1" xfId="5" applyFont="1" applyFill="1" applyBorder="1" applyAlignment="1">
      <alignment horizontal="center" vertical="center" wrapText="1"/>
    </xf>
    <xf numFmtId="0" fontId="25" fillId="10" borderId="21" xfId="5" applyFont="1" applyFill="1" applyBorder="1" applyAlignment="1">
      <alignment horizontal="right" wrapText="1"/>
    </xf>
    <xf numFmtId="0" fontId="25" fillId="10" borderId="16" xfId="5" applyFont="1" applyFill="1" applyBorder="1" applyAlignment="1">
      <alignment vertical="top" wrapText="1"/>
    </xf>
    <xf numFmtId="0" fontId="11" fillId="0" borderId="0" xfId="10" applyFont="1"/>
    <xf numFmtId="0" fontId="14" fillId="0" borderId="13" xfId="5" applyBorder="1">
      <alignment vertical="center"/>
    </xf>
    <xf numFmtId="0" fontId="27" fillId="0" borderId="13" xfId="10" applyFont="1" applyBorder="1"/>
    <xf numFmtId="0" fontId="11" fillId="0" borderId="1" xfId="4" applyFont="1" applyFill="1" applyBorder="1" applyAlignment="1">
      <alignment horizontal="center" vertical="center" wrapText="1"/>
    </xf>
    <xf numFmtId="0" fontId="11" fillId="5" borderId="0" xfId="5" applyFont="1" applyFill="1">
      <alignment vertical="center"/>
    </xf>
    <xf numFmtId="0" fontId="11" fillId="5" borderId="1" xfId="5" applyFont="1" applyFill="1" applyBorder="1" applyAlignment="1">
      <alignment horizontal="center" vertical="center"/>
    </xf>
    <xf numFmtId="0" fontId="11" fillId="5" borderId="1" xfId="5" applyFont="1" applyFill="1" applyBorder="1" applyAlignment="1">
      <alignment horizontal="left" vertical="center" wrapText="1"/>
    </xf>
    <xf numFmtId="0" fontId="11" fillId="5" borderId="1" xfId="5" applyFont="1" applyFill="1" applyBorder="1" applyAlignment="1">
      <alignment horizontal="left" vertical="center"/>
    </xf>
    <xf numFmtId="0" fontId="11" fillId="5" borderId="1" xfId="5" applyFont="1" applyFill="1" applyBorder="1" applyAlignment="1">
      <alignment vertical="center" wrapText="1"/>
    </xf>
    <xf numFmtId="0" fontId="11" fillId="5" borderId="1" xfId="0" applyFont="1" applyFill="1" applyBorder="1" applyAlignment="1">
      <alignment horizontal="center" vertical="center"/>
    </xf>
    <xf numFmtId="0" fontId="11" fillId="5" borderId="17" xfId="5" applyFont="1" applyFill="1" applyBorder="1">
      <alignment vertical="center"/>
    </xf>
    <xf numFmtId="0" fontId="20" fillId="5" borderId="1" xfId="5" applyFont="1" applyFill="1" applyBorder="1" applyAlignment="1">
      <alignment horizontal="left" vertical="center" wrapText="1"/>
    </xf>
    <xf numFmtId="0" fontId="11" fillId="5" borderId="17" xfId="5" applyFont="1" applyFill="1" applyBorder="1" applyAlignment="1">
      <alignment horizontal="center" vertical="center"/>
    </xf>
    <xf numFmtId="41" fontId="11" fillId="5" borderId="17" xfId="8" applyFont="1" applyFill="1" applyBorder="1" applyAlignment="1">
      <alignment horizontal="center" vertical="center"/>
    </xf>
    <xf numFmtId="41" fontId="11" fillId="5" borderId="17" xfId="8" applyFont="1" applyFill="1" applyBorder="1">
      <alignment vertical="center"/>
    </xf>
    <xf numFmtId="41" fontId="11" fillId="5" borderId="1" xfId="8" applyFont="1" applyFill="1" applyBorder="1">
      <alignment vertical="center"/>
    </xf>
    <xf numFmtId="41" fontId="11" fillId="5" borderId="1" xfId="8" applyFont="1" applyFill="1" applyBorder="1" applyAlignment="1">
      <alignment horizontal="center" vertical="center"/>
    </xf>
    <xf numFmtId="0" fontId="20" fillId="5" borderId="17" xfId="5" applyFont="1" applyFill="1" applyBorder="1" applyAlignment="1">
      <alignment horizontal="center" vertical="center"/>
    </xf>
    <xf numFmtId="41" fontId="11" fillId="5" borderId="17" xfId="8" applyFont="1" applyFill="1" applyBorder="1" applyAlignment="1">
      <alignment horizontal="center" vertical="center" wrapText="1"/>
    </xf>
    <xf numFmtId="0" fontId="11" fillId="5" borderId="17" xfId="5" applyFont="1" applyFill="1" applyBorder="1" applyAlignment="1">
      <alignment horizontal="left" vertical="center" wrapText="1"/>
    </xf>
    <xf numFmtId="0" fontId="11" fillId="5" borderId="17" xfId="5" applyFont="1" applyFill="1" applyBorder="1" applyAlignment="1">
      <alignment horizontal="center" vertical="center" wrapText="1"/>
    </xf>
    <xf numFmtId="0" fontId="21" fillId="5" borderId="1" xfId="5" applyFont="1" applyFill="1" applyBorder="1" applyAlignment="1">
      <alignment horizontal="center" vertical="center"/>
    </xf>
    <xf numFmtId="41" fontId="11" fillId="5" borderId="1" xfId="8" applyFont="1" applyFill="1" applyBorder="1" applyAlignment="1">
      <alignment horizontal="center" vertical="center" wrapText="1"/>
    </xf>
    <xf numFmtId="0" fontId="11" fillId="5" borderId="1" xfId="4" applyFont="1" applyFill="1" applyBorder="1" applyAlignment="1">
      <alignment horizontal="center" vertical="center" wrapText="1"/>
    </xf>
    <xf numFmtId="0" fontId="21" fillId="5" borderId="1" xfId="0" applyFont="1" applyFill="1" applyBorder="1" applyAlignment="1">
      <alignment horizontal="center" vertical="center"/>
    </xf>
    <xf numFmtId="0" fontId="11" fillId="5" borderId="17" xfId="5" applyFont="1" applyFill="1" applyBorder="1" applyAlignment="1">
      <alignment horizontal="left" vertical="center"/>
    </xf>
    <xf numFmtId="14" fontId="11" fillId="5" borderId="1" xfId="5" applyNumberFormat="1" applyFont="1" applyFill="1" applyBorder="1">
      <alignment vertical="center"/>
    </xf>
    <xf numFmtId="0" fontId="18" fillId="5" borderId="0" xfId="7" applyFont="1" applyFill="1" applyBorder="1" applyAlignment="1">
      <alignment vertical="top" wrapText="1"/>
    </xf>
    <xf numFmtId="0" fontId="11" fillId="5" borderId="1" xfId="5" applyFont="1" applyFill="1" applyBorder="1">
      <alignment vertical="center"/>
    </xf>
    <xf numFmtId="0" fontId="11" fillId="5" borderId="1" xfId="5" applyFont="1" applyFill="1" applyBorder="1" applyAlignment="1">
      <alignment horizontal="center" vertical="center" wrapText="1"/>
    </xf>
    <xf numFmtId="0" fontId="30" fillId="0" borderId="0" xfId="0" applyFont="1"/>
    <xf numFmtId="0" fontId="30" fillId="0" borderId="42" xfId="0" applyFont="1" applyBorder="1"/>
    <xf numFmtId="0" fontId="30" fillId="0" borderId="0" xfId="0" applyFont="1" applyBorder="1"/>
    <xf numFmtId="0" fontId="30" fillId="0" borderId="0" xfId="0" applyFont="1" applyBorder="1" applyAlignment="1">
      <alignment horizontal="center" vertical="center"/>
    </xf>
    <xf numFmtId="0" fontId="30" fillId="0" borderId="43" xfId="0" applyFont="1" applyBorder="1" applyAlignment="1">
      <alignment horizontal="center" vertical="center"/>
    </xf>
    <xf numFmtId="0" fontId="30" fillId="0" borderId="0" xfId="0" applyFont="1" applyBorder="1" applyAlignment="1">
      <alignment horizontal="center"/>
    </xf>
    <xf numFmtId="177" fontId="30" fillId="0" borderId="43" xfId="0" applyNumberFormat="1" applyFont="1" applyBorder="1" applyAlignment="1">
      <alignment horizontal="center" vertical="center"/>
    </xf>
    <xf numFmtId="9" fontId="30" fillId="0" borderId="43" xfId="11" applyFont="1" applyBorder="1" applyAlignment="1">
      <alignment horizontal="center"/>
    </xf>
    <xf numFmtId="9" fontId="30" fillId="0" borderId="0" xfId="11" applyFont="1" applyBorder="1" applyAlignment="1">
      <alignment horizontal="center"/>
    </xf>
    <xf numFmtId="0" fontId="30" fillId="0" borderId="43" xfId="0" applyFont="1" applyBorder="1"/>
    <xf numFmtId="0" fontId="31" fillId="0" borderId="0" xfId="0" applyFont="1" applyFill="1" applyBorder="1"/>
    <xf numFmtId="0" fontId="30" fillId="0" borderId="0" xfId="0" applyFont="1" applyBorder="1" applyAlignment="1"/>
    <xf numFmtId="0" fontId="30" fillId="0" borderId="0" xfId="0" applyFont="1" applyBorder="1" applyAlignment="1">
      <alignment wrapText="1"/>
    </xf>
    <xf numFmtId="0" fontId="30" fillId="0" borderId="44" xfId="0" applyFont="1" applyBorder="1"/>
    <xf numFmtId="0" fontId="30" fillId="0" borderId="45" xfId="0" applyFont="1" applyBorder="1"/>
    <xf numFmtId="0" fontId="30" fillId="0" borderId="46" xfId="0" applyFont="1" applyBorder="1"/>
    <xf numFmtId="0" fontId="30" fillId="0" borderId="47" xfId="0" applyFont="1" applyBorder="1"/>
    <xf numFmtId="0" fontId="30" fillId="0" borderId="13" xfId="0" applyFont="1" applyBorder="1"/>
    <xf numFmtId="0" fontId="30" fillId="0" borderId="48" xfId="0" applyFont="1" applyBorder="1"/>
    <xf numFmtId="0" fontId="30" fillId="7" borderId="0" xfId="0" applyFont="1" applyFill="1" applyBorder="1"/>
    <xf numFmtId="0" fontId="30" fillId="0" borderId="0" xfId="0" applyFont="1" applyFill="1" applyBorder="1"/>
    <xf numFmtId="9" fontId="30" fillId="0" borderId="13" xfId="0" applyNumberFormat="1" applyFont="1" applyBorder="1"/>
    <xf numFmtId="0" fontId="30" fillId="0" borderId="0" xfId="0" applyFont="1" applyAlignment="1">
      <alignment horizontal="left"/>
    </xf>
    <xf numFmtId="0" fontId="30" fillId="7" borderId="0" xfId="0" applyFont="1" applyFill="1"/>
    <xf numFmtId="0" fontId="29" fillId="0" borderId="0" xfId="0" applyFont="1" applyBorder="1"/>
    <xf numFmtId="0" fontId="30" fillId="0" borderId="1" xfId="0" applyFont="1" applyBorder="1" applyAlignment="1">
      <alignment horizontal="center" vertical="center"/>
    </xf>
    <xf numFmtId="0" fontId="29" fillId="0" borderId="11" xfId="0" applyFont="1" applyBorder="1"/>
    <xf numFmtId="0" fontId="29" fillId="0" borderId="2" xfId="0" applyFont="1" applyBorder="1"/>
    <xf numFmtId="0" fontId="33" fillId="2" borderId="18" xfId="0" applyFont="1" applyFill="1" applyBorder="1" applyAlignment="1">
      <alignment horizontal="center" vertical="center" wrapText="1" readingOrder="1"/>
    </xf>
    <xf numFmtId="0" fontId="33" fillId="2" borderId="1" xfId="0" applyFont="1" applyFill="1" applyBorder="1" applyAlignment="1">
      <alignment horizontal="center" vertical="center" wrapText="1" readingOrder="1"/>
    </xf>
    <xf numFmtId="0" fontId="29" fillId="0" borderId="12" xfId="0" applyFont="1" applyBorder="1"/>
    <xf numFmtId="0" fontId="29" fillId="0" borderId="3" xfId="0" applyFont="1" applyBorder="1"/>
    <xf numFmtId="0" fontId="29" fillId="0" borderId="4" xfId="0" applyFont="1" applyBorder="1"/>
    <xf numFmtId="0" fontId="29" fillId="0" borderId="0" xfId="0" applyFont="1" applyBorder="1" applyAlignment="1">
      <alignment horizontal="right"/>
    </xf>
    <xf numFmtId="0" fontId="29" fillId="0" borderId="0" xfId="0" applyFont="1" applyBorder="1" applyAlignment="1">
      <alignment horizontal="center"/>
    </xf>
    <xf numFmtId="0" fontId="30" fillId="0" borderId="8" xfId="0" applyFont="1" applyBorder="1"/>
    <xf numFmtId="0" fontId="30" fillId="0" borderId="9" xfId="0" applyFont="1" applyBorder="1"/>
    <xf numFmtId="0" fontId="30" fillId="7" borderId="10" xfId="0" applyFont="1" applyFill="1" applyBorder="1"/>
    <xf numFmtId="0" fontId="30" fillId="7" borderId="12" xfId="0" applyFont="1" applyFill="1" applyBorder="1"/>
    <xf numFmtId="0" fontId="30" fillId="7" borderId="3" xfId="0" applyFont="1" applyFill="1" applyBorder="1"/>
    <xf numFmtId="0" fontId="30" fillId="7" borderId="4" xfId="0" applyFont="1" applyFill="1" applyBorder="1"/>
    <xf numFmtId="0" fontId="29" fillId="0" borderId="0" xfId="0" quotePrefix="1" applyFont="1" applyBorder="1"/>
    <xf numFmtId="0" fontId="28" fillId="0" borderId="0" xfId="0" applyFont="1" applyBorder="1"/>
    <xf numFmtId="0" fontId="29" fillId="5" borderId="0" xfId="0" applyFont="1" applyFill="1" applyBorder="1"/>
    <xf numFmtId="0" fontId="29" fillId="0" borderId="49" xfId="0" applyFont="1" applyBorder="1"/>
    <xf numFmtId="0" fontId="29" fillId="0" borderId="50" xfId="0" applyFont="1" applyBorder="1"/>
    <xf numFmtId="0" fontId="29" fillId="5" borderId="0" xfId="0" applyFont="1" applyFill="1" applyBorder="1"/>
    <xf numFmtId="0" fontId="35" fillId="5" borderId="49" xfId="0" applyFont="1" applyFill="1" applyBorder="1"/>
    <xf numFmtId="0" fontId="36" fillId="5" borderId="51" xfId="0" applyFont="1" applyFill="1" applyBorder="1"/>
    <xf numFmtId="0" fontId="29" fillId="5" borderId="50" xfId="0" applyFont="1" applyFill="1" applyBorder="1"/>
    <xf numFmtId="0" fontId="33" fillId="2" borderId="17" xfId="0" applyFont="1" applyFill="1" applyBorder="1" applyAlignment="1">
      <alignment horizontal="center" vertical="center" wrapText="1" readingOrder="1"/>
    </xf>
    <xf numFmtId="0" fontId="29" fillId="0" borderId="43" xfId="0" applyFont="1" applyBorder="1"/>
    <xf numFmtId="0" fontId="29" fillId="0" borderId="48" xfId="0" applyFont="1" applyBorder="1"/>
    <xf numFmtId="0" fontId="29" fillId="5" borderId="44" xfId="0" applyFont="1" applyFill="1" applyBorder="1"/>
    <xf numFmtId="0" fontId="29" fillId="5" borderId="45" xfId="0" applyFont="1" applyFill="1" applyBorder="1"/>
    <xf numFmtId="0" fontId="29" fillId="5" borderId="42" xfId="0" applyFont="1" applyFill="1" applyBorder="1"/>
    <xf numFmtId="0" fontId="29" fillId="5" borderId="47" xfId="0" applyFont="1" applyFill="1" applyBorder="1"/>
    <xf numFmtId="0" fontId="29" fillId="5" borderId="13" xfId="0" applyFont="1" applyFill="1" applyBorder="1"/>
    <xf numFmtId="0" fontId="29" fillId="0" borderId="0" xfId="0" applyFont="1" applyBorder="1" applyAlignment="1">
      <alignment wrapText="1"/>
    </xf>
    <xf numFmtId="0" fontId="29" fillId="8" borderId="49" xfId="0" applyFont="1" applyFill="1" applyBorder="1"/>
    <xf numFmtId="0" fontId="29" fillId="8" borderId="51" xfId="0" applyFont="1" applyFill="1" applyBorder="1"/>
    <xf numFmtId="0" fontId="29" fillId="8" borderId="50" xfId="0" applyFont="1" applyFill="1" applyBorder="1"/>
    <xf numFmtId="0" fontId="29" fillId="5" borderId="0" xfId="0" applyFont="1" applyFill="1" applyBorder="1"/>
    <xf numFmtId="0" fontId="29" fillId="5" borderId="0" xfId="0" applyFont="1" applyFill="1" applyBorder="1"/>
    <xf numFmtId="0" fontId="29" fillId="0" borderId="42" xfId="0" applyFont="1" applyBorder="1"/>
    <xf numFmtId="0" fontId="29" fillId="0" borderId="47" xfId="0" applyFont="1" applyBorder="1"/>
    <xf numFmtId="0" fontId="29" fillId="0" borderId="13" xfId="0" applyFont="1" applyBorder="1"/>
    <xf numFmtId="0" fontId="33" fillId="2" borderId="0" xfId="0" applyFont="1" applyFill="1" applyBorder="1" applyAlignment="1">
      <alignment horizontal="center" vertical="center" wrapText="1" readingOrder="1"/>
    </xf>
    <xf numFmtId="0" fontId="30" fillId="7" borderId="0" xfId="0" applyFont="1" applyFill="1" applyBorder="1" applyAlignment="1">
      <alignment horizontal="center" vertical="center"/>
    </xf>
    <xf numFmtId="0" fontId="29" fillId="0" borderId="0" xfId="0" applyFont="1" applyFill="1" applyBorder="1"/>
    <xf numFmtId="0" fontId="28" fillId="0" borderId="0" xfId="0" applyFont="1" applyBorder="1" applyAlignment="1">
      <alignment wrapText="1"/>
    </xf>
    <xf numFmtId="0" fontId="18" fillId="3" borderId="25" xfId="7" applyFont="1" applyFill="1" applyBorder="1" applyAlignment="1">
      <alignment horizontal="center" vertical="center" wrapText="1"/>
    </xf>
    <xf numFmtId="0" fontId="18" fillId="3" borderId="30" xfId="7" applyFont="1" applyFill="1" applyBorder="1" applyAlignment="1">
      <alignment horizontal="center" vertical="center" wrapText="1"/>
    </xf>
    <xf numFmtId="0" fontId="18" fillId="3" borderId="26" xfId="7" applyFont="1" applyFill="1" applyBorder="1" applyAlignment="1">
      <alignment horizontal="center" vertical="center" wrapText="1"/>
    </xf>
    <xf numFmtId="0" fontId="18" fillId="3" borderId="24" xfId="7" applyFont="1" applyFill="1" applyBorder="1" applyAlignment="1">
      <alignment horizontal="center" vertical="center" wrapText="1"/>
    </xf>
    <xf numFmtId="0" fontId="18" fillId="3" borderId="31" xfId="7" applyFont="1" applyFill="1" applyBorder="1" applyAlignment="1">
      <alignment horizontal="center" vertical="center" wrapText="1"/>
    </xf>
    <xf numFmtId="0" fontId="18" fillId="3" borderId="23" xfId="7" applyFont="1" applyFill="1" applyBorder="1" applyAlignment="1">
      <alignment horizontal="center" vertical="center" wrapText="1"/>
    </xf>
    <xf numFmtId="0" fontId="18" fillId="3" borderId="29" xfId="7" applyFont="1" applyFill="1" applyBorder="1" applyAlignment="1">
      <alignment horizontal="center" vertical="center" wrapText="1"/>
    </xf>
    <xf numFmtId="0" fontId="18" fillId="3" borderId="34" xfId="7" applyFont="1" applyFill="1" applyBorder="1" applyAlignment="1">
      <alignment horizontal="center" vertical="center" wrapText="1"/>
    </xf>
    <xf numFmtId="0" fontId="18" fillId="3" borderId="35" xfId="7" applyFont="1" applyFill="1" applyBorder="1" applyAlignment="1">
      <alignment horizontal="center" vertical="center" wrapText="1"/>
    </xf>
    <xf numFmtId="0" fontId="18" fillId="3" borderId="22" xfId="7" applyFont="1" applyFill="1" applyBorder="1" applyAlignment="1">
      <alignment horizontal="center" vertical="center" wrapText="1"/>
    </xf>
    <xf numFmtId="0" fontId="18" fillId="3" borderId="32" xfId="7" applyFont="1" applyFill="1" applyBorder="1" applyAlignment="1">
      <alignment horizontal="center" vertical="center" wrapText="1"/>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9" fillId="0" borderId="38" xfId="0" applyFont="1" applyBorder="1" applyAlignment="1">
      <alignment horizontal="center" vertical="center" wrapText="1"/>
    </xf>
    <xf numFmtId="0" fontId="29" fillId="0" borderId="39" xfId="0" applyFont="1" applyBorder="1" applyAlignment="1">
      <alignment horizontal="center" vertical="center"/>
    </xf>
    <xf numFmtId="0" fontId="29" fillId="0" borderId="40" xfId="0" applyFont="1" applyBorder="1" applyAlignment="1">
      <alignment horizontal="center" vertical="center"/>
    </xf>
    <xf numFmtId="0" fontId="30" fillId="0" borderId="7" xfId="0" applyFont="1" applyBorder="1" applyAlignment="1">
      <alignment horizontal="center" vertical="center"/>
    </xf>
    <xf numFmtId="0" fontId="30" fillId="0" borderId="6" xfId="0" applyFont="1" applyBorder="1" applyAlignment="1">
      <alignment horizontal="center" vertical="center"/>
    </xf>
    <xf numFmtId="14" fontId="30" fillId="0" borderId="7" xfId="0" applyNumberFormat="1" applyFont="1" applyBorder="1" applyAlignment="1">
      <alignment horizontal="center" vertical="center"/>
    </xf>
    <xf numFmtId="0" fontId="30" fillId="0" borderId="41" xfId="0" applyFont="1" applyBorder="1" applyAlignment="1">
      <alignment horizontal="center" vertical="center"/>
    </xf>
    <xf numFmtId="14" fontId="29" fillId="0" borderId="0" xfId="0" applyNumberFormat="1" applyFont="1" applyBorder="1" applyAlignment="1">
      <alignment horizontal="left" vertical="center"/>
    </xf>
    <xf numFmtId="0" fontId="32" fillId="3" borderId="18" xfId="0" applyFont="1" applyFill="1" applyBorder="1" applyAlignment="1">
      <alignment horizontal="center"/>
    </xf>
    <xf numFmtId="0" fontId="32" fillId="3" borderId="20" xfId="0" applyFont="1" applyFill="1" applyBorder="1" applyAlignment="1">
      <alignment horizontal="center"/>
    </xf>
    <xf numFmtId="0" fontId="32" fillId="3" borderId="19" xfId="0" applyFont="1" applyFill="1" applyBorder="1" applyAlignment="1">
      <alignment horizontal="center"/>
    </xf>
    <xf numFmtId="0" fontId="34" fillId="0" borderId="8"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34" fillId="0" borderId="10" xfId="0" applyFont="1" applyFill="1" applyBorder="1" applyAlignment="1">
      <alignment horizontal="left" vertical="center" wrapText="1"/>
    </xf>
    <xf numFmtId="0" fontId="34" fillId="0" borderId="11"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0" borderId="12"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0" borderId="4" xfId="0" applyFont="1" applyFill="1" applyBorder="1" applyAlignment="1">
      <alignment horizontal="left" vertical="center" wrapText="1"/>
    </xf>
    <xf numFmtId="0" fontId="31" fillId="0" borderId="16" xfId="0"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3" fillId="2" borderId="18" xfId="0" applyFont="1" applyFill="1" applyBorder="1" applyAlignment="1">
      <alignment horizontal="center" vertical="center" wrapText="1" readingOrder="1"/>
    </xf>
    <xf numFmtId="0" fontId="33" fillId="2" borderId="20" xfId="0" applyFont="1" applyFill="1" applyBorder="1" applyAlignment="1">
      <alignment horizontal="center" vertical="center" wrapText="1" readingOrder="1"/>
    </xf>
    <xf numFmtId="0" fontId="33" fillId="2" borderId="19" xfId="0" applyFont="1" applyFill="1" applyBorder="1" applyAlignment="1">
      <alignment horizontal="center" vertical="center" wrapText="1" readingOrder="1"/>
    </xf>
    <xf numFmtId="0" fontId="34" fillId="0" borderId="1" xfId="0" applyFont="1" applyFill="1" applyBorder="1" applyAlignment="1">
      <alignment horizontal="center" vertical="center" wrapText="1"/>
    </xf>
    <xf numFmtId="0" fontId="34" fillId="0" borderId="1" xfId="0" applyFont="1" applyFill="1" applyBorder="1" applyAlignment="1">
      <alignment horizontal="left" vertical="center" wrapText="1"/>
    </xf>
    <xf numFmtId="0" fontId="34" fillId="0" borderId="16"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34" fillId="0" borderId="17"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5"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7" xfId="0" applyFont="1" applyBorder="1" applyAlignment="1">
      <alignment horizontal="center" vertical="center" wrapText="1"/>
    </xf>
    <xf numFmtId="0" fontId="29" fillId="0" borderId="6" xfId="0"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0" fillId="0" borderId="5" xfId="0" applyFont="1" applyBorder="1" applyAlignment="1">
      <alignment horizontal="center" vertical="center"/>
    </xf>
    <xf numFmtId="0" fontId="30" fillId="0" borderId="16" xfId="0" applyFont="1" applyBorder="1" applyAlignment="1">
      <alignment horizontal="center" vertical="center"/>
    </xf>
    <xf numFmtId="0" fontId="30" fillId="0" borderId="17" xfId="0" applyFont="1" applyBorder="1" applyAlignment="1">
      <alignment horizontal="center" vertical="center"/>
    </xf>
    <xf numFmtId="0" fontId="30" fillId="0" borderId="8" xfId="0" applyFont="1" applyBorder="1" applyAlignment="1">
      <alignment horizontal="left" vertical="center" wrapText="1"/>
    </xf>
    <xf numFmtId="0" fontId="30" fillId="0" borderId="9" xfId="0" applyFont="1" applyBorder="1" applyAlignment="1">
      <alignment horizontal="left" vertical="center" wrapText="1"/>
    </xf>
    <xf numFmtId="0" fontId="30" fillId="0" borderId="10" xfId="0" applyFont="1" applyBorder="1" applyAlignment="1">
      <alignment horizontal="left" vertical="center" wrapText="1"/>
    </xf>
    <xf numFmtId="0" fontId="30" fillId="0" borderId="12" xfId="0" applyFont="1" applyBorder="1" applyAlignment="1">
      <alignment horizontal="left"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4" fillId="0" borderId="16" xfId="0" applyFont="1" applyFill="1" applyBorder="1" applyAlignment="1">
      <alignment horizontal="center" vertical="center" wrapText="1" readingOrder="1"/>
    </xf>
    <xf numFmtId="0" fontId="34" fillId="0" borderId="17" xfId="0" applyFont="1" applyFill="1" applyBorder="1" applyAlignment="1">
      <alignment horizontal="center" vertical="center" wrapText="1" readingOrder="1"/>
    </xf>
    <xf numFmtId="0" fontId="30" fillId="7" borderId="1" xfId="0" applyFont="1" applyFill="1" applyBorder="1" applyAlignment="1">
      <alignment horizontal="center" vertical="center"/>
    </xf>
    <xf numFmtId="0" fontId="33" fillId="2" borderId="12"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4" fillId="0" borderId="16" xfId="0" applyFont="1" applyFill="1" applyBorder="1" applyAlignment="1">
      <alignment horizontal="left" vertical="center" wrapText="1"/>
    </xf>
    <xf numFmtId="0" fontId="34" fillId="0" borderId="17" xfId="0" applyFont="1" applyFill="1" applyBorder="1" applyAlignment="1">
      <alignment horizontal="left" vertical="center" wrapText="1"/>
    </xf>
    <xf numFmtId="0" fontId="32" fillId="4" borderId="12" xfId="1" applyFont="1" applyFill="1" applyBorder="1" applyAlignment="1" applyProtection="1">
      <alignment horizontal="center" vertical="center" wrapText="1"/>
    </xf>
    <xf numFmtId="0" fontId="32" fillId="4" borderId="3" xfId="1" applyFont="1" applyFill="1" applyBorder="1" applyAlignment="1" applyProtection="1">
      <alignment horizontal="center" vertical="center" wrapText="1"/>
    </xf>
    <xf numFmtId="0" fontId="30" fillId="0" borderId="16" xfId="0" applyFont="1" applyBorder="1" applyAlignment="1">
      <alignment horizontal="left" vertical="center" wrapText="1"/>
    </xf>
    <xf numFmtId="0" fontId="30" fillId="0" borderId="21" xfId="0" applyFont="1" applyBorder="1" applyAlignment="1">
      <alignment horizontal="left" vertical="center" wrapText="1"/>
    </xf>
    <xf numFmtId="0" fontId="30" fillId="0" borderId="17" xfId="0" applyFont="1" applyBorder="1" applyAlignment="1">
      <alignment horizontal="left" vertical="center" wrapText="1"/>
    </xf>
    <xf numFmtId="0" fontId="30" fillId="0" borderId="21" xfId="0" applyFont="1" applyBorder="1" applyAlignment="1">
      <alignment horizontal="center" vertical="center"/>
    </xf>
    <xf numFmtId="0" fontId="31" fillId="0" borderId="8"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1" fillId="0" borderId="10" xfId="0" applyFont="1" applyFill="1" applyBorder="1" applyAlignment="1">
      <alignment horizontal="left" vertical="center" wrapText="1"/>
    </xf>
    <xf numFmtId="0" fontId="31" fillId="0" borderId="11"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 xfId="0" applyFont="1" applyFill="1" applyBorder="1" applyAlignment="1">
      <alignment horizontal="left" vertical="center" wrapText="1"/>
    </xf>
    <xf numFmtId="0" fontId="29" fillId="5" borderId="0" xfId="0" applyFont="1" applyFill="1" applyBorder="1"/>
    <xf numFmtId="0" fontId="31" fillId="0" borderId="12" xfId="0" applyFont="1" applyFill="1" applyBorder="1" applyAlignment="1">
      <alignment horizontal="left" vertical="center" wrapText="1"/>
    </xf>
    <xf numFmtId="0" fontId="31" fillId="0" borderId="3" xfId="0" applyFont="1" applyFill="1" applyBorder="1" applyAlignment="1">
      <alignment horizontal="left" vertical="center" wrapText="1"/>
    </xf>
    <xf numFmtId="0" fontId="31" fillId="0" borderId="4" xfId="0" applyFont="1" applyFill="1" applyBorder="1" applyAlignment="1">
      <alignment horizontal="left" vertical="center" wrapText="1"/>
    </xf>
    <xf numFmtId="0" fontId="34" fillId="7" borderId="16" xfId="0" applyFont="1" applyFill="1" applyBorder="1" applyAlignment="1">
      <alignment horizontal="center" vertical="center" wrapText="1" readingOrder="1"/>
    </xf>
    <xf numFmtId="0" fontId="34" fillId="7" borderId="17" xfId="0" applyFont="1" applyFill="1" applyBorder="1" applyAlignment="1">
      <alignment horizontal="center" vertical="center" wrapText="1" readingOrder="1"/>
    </xf>
    <xf numFmtId="0" fontId="31" fillId="7" borderId="1" xfId="0" applyFont="1" applyFill="1" applyBorder="1" applyAlignment="1">
      <alignment horizontal="left" vertical="center" wrapText="1"/>
    </xf>
    <xf numFmtId="0" fontId="34" fillId="7" borderId="16" xfId="0" applyFont="1" applyFill="1" applyBorder="1" applyAlignment="1">
      <alignment horizontal="center" vertical="center" wrapText="1"/>
    </xf>
    <xf numFmtId="0" fontId="34" fillId="7" borderId="21" xfId="0" applyFont="1" applyFill="1" applyBorder="1" applyAlignment="1">
      <alignment horizontal="center" vertical="center" wrapText="1"/>
    </xf>
    <xf numFmtId="0" fontId="34" fillId="7" borderId="17" xfId="0" applyFont="1" applyFill="1" applyBorder="1" applyAlignment="1">
      <alignment horizontal="center" vertical="center" wrapText="1"/>
    </xf>
    <xf numFmtId="0" fontId="30" fillId="7" borderId="16" xfId="0" applyFont="1" applyFill="1" applyBorder="1" applyAlignment="1">
      <alignment horizontal="center" vertical="center"/>
    </xf>
    <xf numFmtId="0" fontId="30" fillId="7" borderId="21" xfId="0" applyFont="1" applyFill="1" applyBorder="1" applyAlignment="1">
      <alignment horizontal="center" vertical="center"/>
    </xf>
    <xf numFmtId="0" fontId="30" fillId="7" borderId="17" xfId="0" applyFont="1" applyFill="1" applyBorder="1" applyAlignment="1">
      <alignment horizontal="center" vertical="center"/>
    </xf>
    <xf numFmtId="0" fontId="31" fillId="7" borderId="8" xfId="0" applyFont="1" applyFill="1" applyBorder="1" applyAlignment="1">
      <alignment horizontal="left" vertical="center" wrapText="1"/>
    </xf>
    <xf numFmtId="0" fontId="31" fillId="7" borderId="9" xfId="0" applyFont="1" applyFill="1" applyBorder="1" applyAlignment="1">
      <alignment horizontal="left" vertical="center" wrapText="1"/>
    </xf>
    <xf numFmtId="0" fontId="31" fillId="7" borderId="10" xfId="0" applyFont="1" applyFill="1" applyBorder="1" applyAlignment="1">
      <alignment horizontal="left" vertical="center" wrapText="1"/>
    </xf>
    <xf numFmtId="0" fontId="31" fillId="7" borderId="11" xfId="0" applyFont="1" applyFill="1" applyBorder="1" applyAlignment="1">
      <alignment horizontal="left" vertical="center" wrapText="1"/>
    </xf>
    <xf numFmtId="0" fontId="31" fillId="7" borderId="0" xfId="0" applyFont="1" applyFill="1" applyBorder="1" applyAlignment="1">
      <alignment horizontal="left" vertical="center" wrapText="1"/>
    </xf>
    <xf numFmtId="0" fontId="31" fillId="7" borderId="2" xfId="0" applyFont="1" applyFill="1" applyBorder="1" applyAlignment="1">
      <alignment horizontal="left" vertical="center" wrapText="1"/>
    </xf>
    <xf numFmtId="0" fontId="31" fillId="7" borderId="12" xfId="0" applyFont="1" applyFill="1" applyBorder="1" applyAlignment="1">
      <alignment horizontal="left" vertical="center" wrapText="1"/>
    </xf>
    <xf numFmtId="0" fontId="31" fillId="7" borderId="3" xfId="0" applyFont="1" applyFill="1" applyBorder="1" applyAlignment="1">
      <alignment horizontal="left" vertical="center" wrapText="1"/>
    </xf>
    <xf numFmtId="0" fontId="31" fillId="7" borderId="4"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30" fillId="0" borderId="21" xfId="0" applyFont="1" applyBorder="1" applyAlignment="1">
      <alignment horizontal="left" vertical="center"/>
    </xf>
    <xf numFmtId="0" fontId="30" fillId="0" borderId="17" xfId="0" applyFont="1" applyBorder="1" applyAlignment="1">
      <alignment horizontal="left" vertical="center"/>
    </xf>
    <xf numFmtId="0" fontId="29" fillId="8" borderId="49" xfId="0" applyFont="1" applyFill="1" applyBorder="1"/>
    <xf numFmtId="0" fontId="29" fillId="8" borderId="51" xfId="0" applyFont="1" applyFill="1" applyBorder="1"/>
    <xf numFmtId="0" fontId="29" fillId="8" borderId="50" xfId="0" applyFont="1" applyFill="1" applyBorder="1"/>
    <xf numFmtId="0" fontId="31" fillId="7" borderId="16" xfId="0" applyFont="1" applyFill="1" applyBorder="1" applyAlignment="1">
      <alignment horizontal="center" vertical="center" wrapText="1"/>
    </xf>
    <xf numFmtId="0" fontId="31" fillId="7" borderId="21" xfId="0" applyFont="1" applyFill="1" applyBorder="1" applyAlignment="1">
      <alignment horizontal="center" vertical="center" wrapText="1"/>
    </xf>
    <xf numFmtId="0" fontId="31" fillId="7" borderId="17" xfId="0" applyFont="1" applyFill="1" applyBorder="1" applyAlignment="1">
      <alignment horizontal="center" vertical="center" wrapText="1"/>
    </xf>
    <xf numFmtId="0" fontId="31" fillId="0" borderId="1" xfId="0" applyFont="1" applyFill="1" applyBorder="1" applyAlignment="1">
      <alignment horizontal="center" vertical="center"/>
    </xf>
    <xf numFmtId="0" fontId="29" fillId="0" borderId="1" xfId="0" applyFont="1" applyBorder="1" applyAlignment="1">
      <alignment horizontal="center"/>
    </xf>
    <xf numFmtId="0" fontId="30" fillId="0" borderId="11" xfId="0" applyFont="1" applyBorder="1" applyAlignment="1">
      <alignment horizontal="left" vertical="center" wrapText="1"/>
    </xf>
    <xf numFmtId="0" fontId="30" fillId="0" borderId="0" xfId="0" applyFont="1" applyBorder="1" applyAlignment="1">
      <alignment horizontal="left" vertical="center" wrapText="1"/>
    </xf>
    <xf numFmtId="0" fontId="30" fillId="0" borderId="2" xfId="0" applyFont="1" applyBorder="1" applyAlignment="1">
      <alignment horizontal="left" vertical="center" wrapText="1"/>
    </xf>
    <xf numFmtId="0" fontId="31" fillId="0" borderId="1" xfId="0" applyFont="1" applyFill="1" applyBorder="1" applyAlignment="1">
      <alignment horizontal="center" vertical="center" wrapText="1"/>
    </xf>
    <xf numFmtId="0" fontId="32" fillId="4" borderId="18" xfId="1" applyFont="1" applyFill="1" applyBorder="1" applyAlignment="1" applyProtection="1">
      <alignment horizontal="center" vertical="center" wrapText="1"/>
    </xf>
    <xf numFmtId="0" fontId="32" fillId="4" borderId="20" xfId="1" applyFont="1" applyFill="1" applyBorder="1" applyAlignment="1" applyProtection="1">
      <alignment horizontal="center" vertical="center" wrapText="1"/>
    </xf>
    <xf numFmtId="0" fontId="32" fillId="4" borderId="19" xfId="1" applyFont="1" applyFill="1" applyBorder="1" applyAlignment="1" applyProtection="1">
      <alignment horizontal="center" vertical="center" wrapText="1"/>
    </xf>
    <xf numFmtId="0" fontId="34" fillId="0" borderId="18" xfId="0" applyFont="1" applyFill="1" applyBorder="1" applyAlignment="1">
      <alignment horizontal="left" vertical="center" wrapText="1"/>
    </xf>
    <xf numFmtId="0" fontId="34" fillId="7" borderId="1" xfId="0" applyFont="1" applyFill="1" applyBorder="1" applyAlignment="1">
      <alignment horizontal="center" vertical="center" wrapText="1"/>
    </xf>
    <xf numFmtId="0" fontId="29" fillId="7" borderId="1" xfId="0" applyFont="1" applyFill="1" applyBorder="1" applyAlignment="1">
      <alignment horizontal="center"/>
    </xf>
    <xf numFmtId="0" fontId="30" fillId="7" borderId="8" xfId="0" applyFont="1" applyFill="1" applyBorder="1" applyAlignment="1">
      <alignment horizontal="left" vertical="center" wrapText="1"/>
    </xf>
    <xf numFmtId="0" fontId="30" fillId="7" borderId="9" xfId="0" applyFont="1" applyFill="1" applyBorder="1" applyAlignment="1">
      <alignment horizontal="left" vertical="center" wrapText="1"/>
    </xf>
    <xf numFmtId="0" fontId="30" fillId="7" borderId="10" xfId="0" applyFont="1" applyFill="1" applyBorder="1" applyAlignment="1">
      <alignment horizontal="left" vertical="center" wrapText="1"/>
    </xf>
    <xf numFmtId="0" fontId="30" fillId="7" borderId="11" xfId="0" applyFont="1" applyFill="1" applyBorder="1" applyAlignment="1">
      <alignment horizontal="left" vertical="center" wrapText="1"/>
    </xf>
    <xf numFmtId="0" fontId="30" fillId="7" borderId="0" xfId="0" applyFont="1" applyFill="1" applyBorder="1" applyAlignment="1">
      <alignment horizontal="left" vertical="center" wrapText="1"/>
    </xf>
    <xf numFmtId="0" fontId="30" fillId="7" borderId="2" xfId="0" applyFont="1" applyFill="1" applyBorder="1" applyAlignment="1">
      <alignment horizontal="left" vertical="center" wrapText="1"/>
    </xf>
    <xf numFmtId="0" fontId="30" fillId="7" borderId="12" xfId="0" applyFont="1" applyFill="1" applyBorder="1" applyAlignment="1">
      <alignment horizontal="left" vertical="center" wrapText="1"/>
    </xf>
    <xf numFmtId="0" fontId="30" fillId="7" borderId="3" xfId="0" applyFont="1" applyFill="1" applyBorder="1" applyAlignment="1">
      <alignment horizontal="left" vertical="center" wrapText="1"/>
    </xf>
    <xf numFmtId="0" fontId="30" fillId="7" borderId="4" xfId="0" applyFont="1" applyFill="1" applyBorder="1" applyAlignment="1">
      <alignment horizontal="left" vertical="center" wrapText="1"/>
    </xf>
    <xf numFmtId="0" fontId="31" fillId="0" borderId="9" xfId="0" applyFont="1" applyFill="1" applyBorder="1" applyAlignment="1">
      <alignment horizontal="left" vertical="center"/>
    </xf>
    <xf numFmtId="0" fontId="31" fillId="0" borderId="10" xfId="0" applyFont="1" applyFill="1" applyBorder="1" applyAlignment="1">
      <alignment horizontal="left" vertical="center"/>
    </xf>
    <xf numFmtId="0" fontId="31" fillId="0" borderId="11" xfId="0" applyFont="1" applyFill="1" applyBorder="1" applyAlignment="1">
      <alignment horizontal="left" vertical="center"/>
    </xf>
    <xf numFmtId="0" fontId="31" fillId="0" borderId="0" xfId="0" applyFont="1" applyFill="1" applyBorder="1" applyAlignment="1">
      <alignment horizontal="left" vertical="center"/>
    </xf>
    <xf numFmtId="0" fontId="31" fillId="0" borderId="2" xfId="0" applyFont="1" applyFill="1" applyBorder="1" applyAlignment="1">
      <alignment horizontal="left" vertical="center"/>
    </xf>
    <xf numFmtId="0" fontId="31" fillId="0" borderId="12" xfId="0" applyFont="1" applyFill="1" applyBorder="1" applyAlignment="1">
      <alignment horizontal="left" vertical="center"/>
    </xf>
    <xf numFmtId="0" fontId="31" fillId="0" borderId="3" xfId="0" applyFont="1" applyFill="1" applyBorder="1" applyAlignment="1">
      <alignment horizontal="left" vertical="center"/>
    </xf>
    <xf numFmtId="0" fontId="31" fillId="0" borderId="4" xfId="0" applyFont="1" applyFill="1" applyBorder="1" applyAlignment="1">
      <alignment horizontal="left" vertical="center"/>
    </xf>
    <xf numFmtId="0" fontId="31" fillId="7" borderId="9" xfId="0" applyFont="1" applyFill="1" applyBorder="1" applyAlignment="1">
      <alignment horizontal="left" vertical="center"/>
    </xf>
    <xf numFmtId="0" fontId="31" fillId="7" borderId="10" xfId="0" applyFont="1" applyFill="1" applyBorder="1" applyAlignment="1">
      <alignment horizontal="left" vertical="center"/>
    </xf>
    <xf numFmtId="0" fontId="31" fillId="7" borderId="11" xfId="0" applyFont="1" applyFill="1" applyBorder="1" applyAlignment="1">
      <alignment horizontal="left" vertical="center"/>
    </xf>
    <xf numFmtId="0" fontId="31" fillId="7" borderId="0" xfId="0" applyFont="1" applyFill="1" applyBorder="1" applyAlignment="1">
      <alignment horizontal="left" vertical="center"/>
    </xf>
    <xf numFmtId="0" fontId="31" fillId="7" borderId="2" xfId="0" applyFont="1" applyFill="1" applyBorder="1" applyAlignment="1">
      <alignment horizontal="left" vertical="center"/>
    </xf>
    <xf numFmtId="0" fontId="31" fillId="7" borderId="12" xfId="0" applyFont="1" applyFill="1" applyBorder="1" applyAlignment="1">
      <alignment horizontal="left" vertical="center"/>
    </xf>
    <xf numFmtId="0" fontId="31" fillId="7" borderId="3" xfId="0" applyFont="1" applyFill="1" applyBorder="1" applyAlignment="1">
      <alignment horizontal="left" vertical="center"/>
    </xf>
    <xf numFmtId="0" fontId="31" fillId="7" borderId="4" xfId="0" applyFont="1" applyFill="1" applyBorder="1" applyAlignment="1">
      <alignment horizontal="lef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xf>
    <xf numFmtId="0" fontId="3"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4" fontId="3" fillId="0" borderId="7" xfId="0" applyNumberFormat="1" applyFont="1" applyBorder="1" applyAlignment="1">
      <alignment horizontal="center" vertical="center"/>
    </xf>
    <xf numFmtId="14" fontId="4" fillId="0" borderId="0" xfId="0" applyNumberFormat="1" applyFont="1" applyBorder="1" applyAlignment="1">
      <alignment horizontal="left" vertical="center"/>
    </xf>
    <xf numFmtId="0" fontId="9" fillId="3" borderId="18" xfId="0" applyFont="1" applyFill="1" applyBorder="1" applyAlignment="1">
      <alignment horizontal="center"/>
    </xf>
    <xf numFmtId="0" fontId="9" fillId="3" borderId="20" xfId="0" applyFont="1" applyFill="1" applyBorder="1" applyAlignment="1">
      <alignment horizontal="center"/>
    </xf>
    <xf numFmtId="0" fontId="9" fillId="3" borderId="19" xfId="0" applyFont="1" applyFill="1" applyBorder="1" applyAlignment="1">
      <alignment horizontal="center"/>
    </xf>
    <xf numFmtId="0" fontId="9" fillId="4" borderId="18" xfId="1" applyFont="1" applyFill="1" applyBorder="1" applyAlignment="1" applyProtection="1">
      <alignment horizontal="center" vertical="center" wrapText="1"/>
    </xf>
    <xf numFmtId="0" fontId="9" fillId="4" borderId="20" xfId="1" applyFont="1" applyFill="1" applyBorder="1" applyAlignment="1" applyProtection="1">
      <alignment horizontal="center" vertical="center" wrapText="1"/>
    </xf>
    <xf numFmtId="0" fontId="9" fillId="4" borderId="19" xfId="1" applyFont="1" applyFill="1" applyBorder="1" applyAlignment="1" applyProtection="1">
      <alignment horizontal="center" vertical="center" wrapText="1"/>
    </xf>
    <xf numFmtId="0" fontId="2" fillId="2" borderId="18" xfId="0" applyFont="1" applyFill="1" applyBorder="1" applyAlignment="1">
      <alignment horizontal="center" vertical="center" wrapText="1" readingOrder="1"/>
    </xf>
    <xf numFmtId="0" fontId="2" fillId="2" borderId="20" xfId="0" applyFont="1" applyFill="1" applyBorder="1" applyAlignment="1">
      <alignment horizontal="center" vertical="center" wrapText="1" readingOrder="1"/>
    </xf>
    <xf numFmtId="0" fontId="2" fillId="2" borderId="19" xfId="0" applyFont="1" applyFill="1" applyBorder="1" applyAlignment="1">
      <alignment horizontal="center" vertical="center" wrapText="1" readingOrder="1"/>
    </xf>
    <xf numFmtId="0" fontId="5" fillId="0" borderId="1" xfId="0" applyFont="1" applyFill="1" applyBorder="1" applyAlignment="1">
      <alignment horizontal="center" vertical="center" wrapText="1"/>
    </xf>
    <xf numFmtId="0" fontId="5" fillId="0" borderId="16"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6"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21"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6" xfId="0" applyFont="1" applyFill="1" applyBorder="1" applyAlignment="1">
      <alignment horizontal="left" vertical="center" wrapText="1"/>
    </xf>
    <xf numFmtId="0" fontId="12" fillId="0" borderId="21" xfId="0" applyFont="1" applyFill="1" applyBorder="1" applyAlignment="1">
      <alignment horizontal="left" vertical="center" wrapText="1"/>
    </xf>
    <xf numFmtId="0" fontId="12" fillId="0" borderId="17"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0" borderId="12"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3" fillId="0" borderId="16" xfId="0" applyFont="1" applyBorder="1" applyAlignment="1">
      <alignment horizontal="center" vertical="center"/>
    </xf>
    <xf numFmtId="0" fontId="3" fillId="0" borderId="21" xfId="0" applyFont="1" applyBorder="1" applyAlignment="1">
      <alignment horizontal="center" vertical="center"/>
    </xf>
    <xf numFmtId="0" fontId="3" fillId="0" borderId="17" xfId="0" applyFont="1" applyBorder="1" applyAlignment="1">
      <alignment horizontal="center" vertical="center"/>
    </xf>
    <xf numFmtId="0" fontId="5" fillId="0" borderId="17" xfId="0" applyFont="1" applyFill="1" applyBorder="1" applyAlignment="1">
      <alignment horizontal="left" vertical="center" wrapText="1"/>
    </xf>
    <xf numFmtId="0" fontId="5" fillId="0" borderId="17" xfId="0" applyFont="1" applyFill="1" applyBorder="1" applyAlignment="1">
      <alignment horizontal="center" vertical="center" wrapText="1"/>
    </xf>
    <xf numFmtId="0" fontId="4" fillId="0" borderId="1" xfId="0" applyFont="1" applyBorder="1" applyAlignment="1">
      <alignment horizontal="center"/>
    </xf>
    <xf numFmtId="0" fontId="31" fillId="7" borderId="1" xfId="0" applyFont="1" applyFill="1" applyBorder="1" applyAlignment="1">
      <alignment horizontal="center" vertical="center"/>
    </xf>
    <xf numFmtId="0" fontId="34" fillId="7" borderId="8" xfId="0" applyFont="1" applyFill="1" applyBorder="1" applyAlignment="1">
      <alignment horizontal="left" vertical="center" wrapText="1"/>
    </xf>
    <xf numFmtId="0" fontId="34" fillId="7" borderId="9" xfId="0" applyFont="1" applyFill="1" applyBorder="1" applyAlignment="1">
      <alignment horizontal="left" vertical="center" wrapText="1"/>
    </xf>
    <xf numFmtId="0" fontId="34" fillId="7" borderId="10" xfId="0" applyFont="1" applyFill="1" applyBorder="1" applyAlignment="1">
      <alignment horizontal="left" vertical="center" wrapText="1"/>
    </xf>
    <xf numFmtId="0" fontId="34" fillId="7" borderId="11" xfId="0" applyFont="1" applyFill="1" applyBorder="1" applyAlignment="1">
      <alignment horizontal="left" vertical="center" wrapText="1"/>
    </xf>
    <xf numFmtId="0" fontId="34" fillId="7" borderId="0" xfId="0" applyFont="1" applyFill="1" applyBorder="1" applyAlignment="1">
      <alignment horizontal="left" vertical="center" wrapText="1"/>
    </xf>
    <xf numFmtId="0" fontId="34" fillId="7" borderId="2" xfId="0" applyFont="1" applyFill="1" applyBorder="1" applyAlignment="1">
      <alignment horizontal="left" vertical="center" wrapText="1"/>
    </xf>
    <xf numFmtId="0" fontId="34" fillId="7" borderId="12" xfId="0" applyFont="1" applyFill="1" applyBorder="1" applyAlignment="1">
      <alignment horizontal="left" vertical="center" wrapText="1"/>
    </xf>
    <xf numFmtId="0" fontId="34" fillId="7" borderId="3" xfId="0" applyFont="1" applyFill="1" applyBorder="1" applyAlignment="1">
      <alignment horizontal="left" vertical="center" wrapText="1"/>
    </xf>
    <xf numFmtId="0" fontId="34" fillId="7" borderId="4" xfId="0" applyFont="1" applyFill="1" applyBorder="1" applyAlignment="1">
      <alignment horizontal="left" vertical="center" wrapText="1"/>
    </xf>
    <xf numFmtId="0" fontId="31" fillId="7" borderId="1" xfId="0" applyFont="1" applyFill="1" applyBorder="1" applyAlignment="1">
      <alignment horizontal="left" vertical="center"/>
    </xf>
    <xf numFmtId="0" fontId="31" fillId="7" borderId="1" xfId="0" applyFont="1" applyFill="1" applyBorder="1" applyAlignment="1">
      <alignment horizontal="center" vertical="center" wrapText="1"/>
    </xf>
    <xf numFmtId="0" fontId="25" fillId="10" borderId="1" xfId="5" applyFont="1" applyFill="1" applyBorder="1" applyAlignment="1">
      <alignment horizontal="center" vertical="center" wrapText="1"/>
    </xf>
    <xf numFmtId="0" fontId="25" fillId="10" borderId="1" xfId="5" applyFont="1" applyFill="1" applyBorder="1" applyAlignment="1">
      <alignment horizontal="center" wrapText="1"/>
    </xf>
    <xf numFmtId="0" fontId="25" fillId="10" borderId="1" xfId="5" applyFont="1" applyFill="1" applyBorder="1" applyAlignment="1">
      <alignment horizontal="left" vertical="center" wrapText="1"/>
    </xf>
    <xf numFmtId="0" fontId="25" fillId="10" borderId="18" xfId="5" applyFont="1" applyFill="1" applyBorder="1" applyAlignment="1">
      <alignment horizontal="center" vertical="center" wrapText="1"/>
    </xf>
    <xf numFmtId="0" fontId="25" fillId="10" borderId="20" xfId="5" applyFont="1" applyFill="1" applyBorder="1" applyAlignment="1">
      <alignment horizontal="center" vertical="center" wrapText="1"/>
    </xf>
    <xf numFmtId="0" fontId="25" fillId="10" borderId="19" xfId="5" applyFont="1" applyFill="1" applyBorder="1" applyAlignment="1">
      <alignment horizontal="center" vertical="center" wrapText="1"/>
    </xf>
  </cellXfs>
  <cellStyles count="12">
    <cellStyle name="백분율" xfId="11" builtinId="5"/>
    <cellStyle name="쉼표 [0] 2" xfId="8" xr:uid="{00000000-0005-0000-0000-000001000000}"/>
    <cellStyle name="표준" xfId="0" builtinId="0"/>
    <cellStyle name="표준 2" xfId="2" xr:uid="{00000000-0005-0000-0000-000003000000}"/>
    <cellStyle name="표준 2 2" xfId="7" xr:uid="{00000000-0005-0000-0000-000004000000}"/>
    <cellStyle name="표준 2 3" xfId="9" xr:uid="{00000000-0005-0000-0000-000005000000}"/>
    <cellStyle name="표준 3" xfId="3" xr:uid="{00000000-0005-0000-0000-000006000000}"/>
    <cellStyle name="표준 3 2" xfId="4" xr:uid="{00000000-0005-0000-0000-000007000000}"/>
    <cellStyle name="표준 3 2 2" xfId="10" xr:uid="{00000000-0005-0000-0000-000008000000}"/>
    <cellStyle name="표준 3 3" xfId="6" xr:uid="{00000000-0005-0000-0000-000009000000}"/>
    <cellStyle name="표준 4" xfId="5" xr:uid="{00000000-0005-0000-0000-00000A000000}"/>
    <cellStyle name="표준_(Templete)삼성생명_AA01_보험인수_NA_V0.1" xfId="1"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6.png"/><Relationship Id="rId6" Type="http://schemas.openxmlformats.org/officeDocument/2006/relationships/image" Target="../media/image7.GIF"/><Relationship Id="rId5" Type="http://schemas.openxmlformats.org/officeDocument/2006/relationships/image" Target="../media/image5.GIF"/><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5.GIF"/></Relationships>
</file>

<file path=xl/drawings/_rels/drawing4.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5.GIF"/></Relationships>
</file>

<file path=xl/drawings/_rels/drawing5.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GIF"/></Relationships>
</file>

<file path=xl/drawings/drawing1.xml><?xml version="1.0" encoding="utf-8"?>
<xdr:wsDr xmlns:xdr="http://schemas.openxmlformats.org/drawingml/2006/spreadsheetDrawing" xmlns:a="http://schemas.openxmlformats.org/drawingml/2006/main">
  <xdr:twoCellAnchor>
    <xdr:from>
      <xdr:col>2</xdr:col>
      <xdr:colOff>7620</xdr:colOff>
      <xdr:row>6</xdr:row>
      <xdr:rowOff>0</xdr:rowOff>
    </xdr:from>
    <xdr:to>
      <xdr:col>7</xdr:col>
      <xdr:colOff>15240</xdr:colOff>
      <xdr:row>7</xdr:row>
      <xdr:rowOff>213360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360170" y="1028700"/>
          <a:ext cx="3341370" cy="340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2400">
              <a:latin typeface="나눔고딕" panose="020D0604000000000000" pitchFamily="50" charset="-127"/>
              <a:ea typeface="나눔고딕" panose="020D0604000000000000" pitchFamily="50" charset="-127"/>
            </a:rPr>
            <a:t>구매 및 지출</a:t>
          </a:r>
          <a:r>
            <a:rPr lang="en-US" altLang="ko-KR" sz="2400">
              <a:latin typeface="나눔고딕" panose="020D0604000000000000" pitchFamily="50" charset="-127"/>
              <a:ea typeface="나눔고딕" panose="020D0604000000000000" pitchFamily="50" charset="-127"/>
            </a:rPr>
            <a:t>(EX)</a:t>
          </a:r>
          <a:endParaRPr lang="ko-KR" altLang="en-US" sz="2400">
            <a:latin typeface="나눔고딕" panose="020D0604000000000000" pitchFamily="50" charset="-127"/>
            <a:ea typeface="나눔고딕" panose="020D0604000000000000" pitchFamily="50" charset="-127"/>
          </a:endParaRPr>
        </a:p>
      </xdr:txBody>
    </xdr:sp>
    <xdr:clientData/>
  </xdr:twoCellAnchor>
  <xdr:twoCellAnchor>
    <xdr:from>
      <xdr:col>0</xdr:col>
      <xdr:colOff>596349</xdr:colOff>
      <xdr:row>8</xdr:row>
      <xdr:rowOff>62304</xdr:rowOff>
    </xdr:from>
    <xdr:to>
      <xdr:col>8</xdr:col>
      <xdr:colOff>198783</xdr:colOff>
      <xdr:row>10</xdr:row>
      <xdr:rowOff>6274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96349" y="1433904"/>
          <a:ext cx="4955484" cy="286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latin typeface="나눔고딕" panose="020D0604000000000000" pitchFamily="50" charset="-127"/>
              <a:ea typeface="나눔고딕" panose="020D0604000000000000" pitchFamily="50" charset="-127"/>
            </a:rPr>
            <a:t>내부회계관리제도를 위한 업무흐름도</a:t>
          </a:r>
          <a:r>
            <a:rPr lang="en-US" altLang="ko-KR" sz="1100">
              <a:latin typeface="나눔고딕" panose="020D0604000000000000" pitchFamily="50" charset="-127"/>
              <a:ea typeface="나눔고딕" panose="020D0604000000000000" pitchFamily="50" charset="-127"/>
            </a:rPr>
            <a:t>(Flow</a:t>
          </a:r>
          <a:r>
            <a:rPr lang="en-US" altLang="ko-KR" sz="1100" baseline="0">
              <a:latin typeface="나눔고딕" panose="020D0604000000000000" pitchFamily="50" charset="-127"/>
              <a:ea typeface="나눔고딕" panose="020D0604000000000000" pitchFamily="50" charset="-127"/>
            </a:rPr>
            <a:t> Diagram)</a:t>
          </a:r>
          <a:r>
            <a:rPr lang="ko-KR" altLang="en-US" sz="1100">
              <a:latin typeface="나눔고딕" panose="020D0604000000000000" pitchFamily="50" charset="-127"/>
              <a:ea typeface="나눔고딕" panose="020D0604000000000000" pitchFamily="50" charset="-127"/>
            </a:rPr>
            <a:t> 및 업무기술서</a:t>
          </a:r>
          <a:r>
            <a:rPr lang="en-US" altLang="ko-KR" sz="1100">
              <a:latin typeface="나눔고딕" panose="020D0604000000000000" pitchFamily="50" charset="-127"/>
              <a:ea typeface="나눔고딕" panose="020D0604000000000000" pitchFamily="50" charset="-127"/>
            </a:rPr>
            <a:t>(Narrative)</a:t>
          </a:r>
          <a:endParaRPr lang="ko-KR" altLang="en-US" sz="1100">
            <a:latin typeface="나눔고딕" panose="020D0604000000000000" pitchFamily="50" charset="-127"/>
            <a:ea typeface="나눔고딕" panose="020D0604000000000000" pitchFamily="50" charset="-127"/>
          </a:endParaRPr>
        </a:p>
      </xdr:txBody>
    </xdr:sp>
    <xdr:clientData/>
  </xdr:twoCellAnchor>
  <xdr:twoCellAnchor editAs="oneCell">
    <xdr:from>
      <xdr:col>0</xdr:col>
      <xdr:colOff>0</xdr:colOff>
      <xdr:row>0</xdr:row>
      <xdr:rowOff>1</xdr:rowOff>
    </xdr:from>
    <xdr:to>
      <xdr:col>0</xdr:col>
      <xdr:colOff>692524</xdr:colOff>
      <xdr:row>1</xdr:row>
      <xdr:rowOff>161365</xdr:rowOff>
    </xdr:to>
    <xdr:pic>
      <xdr:nvPicPr>
        <xdr:cNvPr id="4" name="그림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694765" cy="3328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71720</xdr:colOff>
      <xdr:row>13</xdr:row>
      <xdr:rowOff>17930</xdr:rowOff>
    </xdr:from>
    <xdr:to>
      <xdr:col>10</xdr:col>
      <xdr:colOff>609600</xdr:colOff>
      <xdr:row>35</xdr:row>
      <xdr:rowOff>188259</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1720" y="2890670"/>
          <a:ext cx="7243480" cy="5031889"/>
        </a:xfrm>
        <a:prstGeom prst="rect">
          <a:avLst/>
        </a:prstGeom>
      </xdr:spPr>
    </xdr:pic>
    <xdr:clientData/>
  </xdr:twoCellAnchor>
  <xdr:twoCellAnchor>
    <xdr:from>
      <xdr:col>2</xdr:col>
      <xdr:colOff>322343</xdr:colOff>
      <xdr:row>11</xdr:row>
      <xdr:rowOff>46088</xdr:rowOff>
    </xdr:from>
    <xdr:to>
      <xdr:col>2</xdr:col>
      <xdr:colOff>466613</xdr:colOff>
      <xdr:row>11</xdr:row>
      <xdr:rowOff>138421</xdr:rowOff>
    </xdr:to>
    <xdr:sp macro="" textlink="">
      <xdr:nvSpPr>
        <xdr:cNvPr id="3" name="Text Box 419">
          <a:extLst>
            <a:ext uri="{FF2B5EF4-FFF2-40B4-BE49-F238E27FC236}">
              <a16:creationId xmlns:a16="http://schemas.microsoft.com/office/drawing/2014/main" id="{00000000-0008-0000-0A00-000003000000}"/>
            </a:ext>
          </a:extLst>
        </xdr:cNvPr>
        <xdr:cNvSpPr txBox="1">
          <a:spLocks noChangeArrowheads="1"/>
        </xdr:cNvSpPr>
      </xdr:nvSpPr>
      <xdr:spPr bwMode="auto">
        <a:xfrm>
          <a:off x="1663463" y="2034908"/>
          <a:ext cx="144270"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ko-KR" altLang="en-US" sz="600">
              <a:latin typeface="나눔고딕" panose="020D0604000000000000" pitchFamily="50" charset="-127"/>
              <a:ea typeface="나눔고딕" panose="020D0604000000000000" pitchFamily="50" charset="-127"/>
            </a:rPr>
            <a:t>판단</a:t>
          </a:r>
        </a:p>
      </xdr:txBody>
    </xdr:sp>
    <xdr:clientData/>
  </xdr:twoCellAnchor>
  <xdr:twoCellAnchor>
    <xdr:from>
      <xdr:col>1</xdr:col>
      <xdr:colOff>105070</xdr:colOff>
      <xdr:row>11</xdr:row>
      <xdr:rowOff>53408</xdr:rowOff>
    </xdr:from>
    <xdr:to>
      <xdr:col>1</xdr:col>
      <xdr:colOff>249340</xdr:colOff>
      <xdr:row>11</xdr:row>
      <xdr:rowOff>145741</xdr:rowOff>
    </xdr:to>
    <xdr:sp macro="" textlink="">
      <xdr:nvSpPr>
        <xdr:cNvPr id="4" name="Text Box 421">
          <a:extLst>
            <a:ext uri="{FF2B5EF4-FFF2-40B4-BE49-F238E27FC236}">
              <a16:creationId xmlns:a16="http://schemas.microsoft.com/office/drawing/2014/main" id="{00000000-0008-0000-0A00-000004000000}"/>
            </a:ext>
          </a:extLst>
        </xdr:cNvPr>
        <xdr:cNvSpPr txBox="1">
          <a:spLocks noChangeArrowheads="1"/>
        </xdr:cNvSpPr>
      </xdr:nvSpPr>
      <xdr:spPr bwMode="auto">
        <a:xfrm>
          <a:off x="775630" y="2042228"/>
          <a:ext cx="144270"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ko-KR" altLang="en-US" sz="600">
              <a:latin typeface="나눔고딕" panose="020D0604000000000000" pitchFamily="50" charset="-127"/>
              <a:ea typeface="나눔고딕" panose="020D0604000000000000" pitchFamily="50" charset="-127"/>
            </a:rPr>
            <a:t>업무</a:t>
          </a:r>
        </a:p>
      </xdr:txBody>
    </xdr:sp>
    <xdr:clientData/>
  </xdr:twoCellAnchor>
  <xdr:twoCellAnchor>
    <xdr:from>
      <xdr:col>1</xdr:col>
      <xdr:colOff>562648</xdr:colOff>
      <xdr:row>11</xdr:row>
      <xdr:rowOff>48944</xdr:rowOff>
    </xdr:from>
    <xdr:to>
      <xdr:col>2</xdr:col>
      <xdr:colOff>83820</xdr:colOff>
      <xdr:row>11</xdr:row>
      <xdr:rowOff>167640</xdr:rowOff>
    </xdr:to>
    <xdr:sp macro="" textlink="">
      <xdr:nvSpPr>
        <xdr:cNvPr id="5" name="Text Box 423">
          <a:extLst>
            <a:ext uri="{FF2B5EF4-FFF2-40B4-BE49-F238E27FC236}">
              <a16:creationId xmlns:a16="http://schemas.microsoft.com/office/drawing/2014/main" id="{00000000-0008-0000-0A00-000005000000}"/>
            </a:ext>
          </a:extLst>
        </xdr:cNvPr>
        <xdr:cNvSpPr txBox="1">
          <a:spLocks noChangeArrowheads="1"/>
        </xdr:cNvSpPr>
      </xdr:nvSpPr>
      <xdr:spPr bwMode="auto">
        <a:xfrm>
          <a:off x="1233208" y="2037764"/>
          <a:ext cx="191732" cy="118696"/>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ko-KR" altLang="en-US" sz="600">
              <a:latin typeface="나눔고딕" panose="020D0604000000000000" pitchFamily="50" charset="-127"/>
              <a:ea typeface="나눔고딕" panose="020D0604000000000000" pitchFamily="50" charset="-127"/>
            </a:rPr>
            <a:t>문서</a:t>
          </a:r>
        </a:p>
      </xdr:txBody>
    </xdr:sp>
    <xdr:clientData/>
  </xdr:twoCellAnchor>
  <xdr:twoCellAnchor>
    <xdr:from>
      <xdr:col>0</xdr:col>
      <xdr:colOff>225500</xdr:colOff>
      <xdr:row>11</xdr:row>
      <xdr:rowOff>59867</xdr:rowOff>
    </xdr:from>
    <xdr:to>
      <xdr:col>0</xdr:col>
      <xdr:colOff>470760</xdr:colOff>
      <xdr:row>11</xdr:row>
      <xdr:rowOff>152200</xdr:rowOff>
    </xdr:to>
    <xdr:sp macro="" textlink="">
      <xdr:nvSpPr>
        <xdr:cNvPr id="6" name="Text Box 430">
          <a:extLst>
            <a:ext uri="{FF2B5EF4-FFF2-40B4-BE49-F238E27FC236}">
              <a16:creationId xmlns:a16="http://schemas.microsoft.com/office/drawing/2014/main" id="{00000000-0008-0000-0A00-000006000000}"/>
            </a:ext>
          </a:extLst>
        </xdr:cNvPr>
        <xdr:cNvSpPr txBox="1">
          <a:spLocks noChangeArrowheads="1"/>
        </xdr:cNvSpPr>
      </xdr:nvSpPr>
      <xdr:spPr bwMode="auto">
        <a:xfrm>
          <a:off x="225500" y="2048687"/>
          <a:ext cx="245260"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ko-KR" altLang="en-US" sz="600">
              <a:latin typeface="나눔고딕" panose="020D0604000000000000" pitchFamily="50" charset="-127"/>
              <a:ea typeface="나눔고딕" panose="020D0604000000000000" pitchFamily="50" charset="-127"/>
            </a:rPr>
            <a:t>시작</a:t>
          </a:r>
          <a:r>
            <a:rPr lang="en-US" altLang="ko-KR" sz="600">
              <a:latin typeface="나눔고딕" panose="020D0604000000000000" pitchFamily="50" charset="-127"/>
              <a:ea typeface="나눔고딕" panose="020D0604000000000000" pitchFamily="50" charset="-127"/>
            </a:rPr>
            <a:t>/</a:t>
          </a:r>
          <a:r>
            <a:rPr lang="ko-KR" altLang="en-US" sz="600">
              <a:latin typeface="나눔고딕" panose="020D0604000000000000" pitchFamily="50" charset="-127"/>
              <a:ea typeface="나눔고딕" panose="020D0604000000000000" pitchFamily="50" charset="-127"/>
            </a:rPr>
            <a:t>끝</a:t>
          </a:r>
        </a:p>
      </xdr:txBody>
    </xdr:sp>
    <xdr:clientData/>
  </xdr:twoCellAnchor>
  <xdr:twoCellAnchor>
    <xdr:from>
      <xdr:col>1</xdr:col>
      <xdr:colOff>321348</xdr:colOff>
      <xdr:row>11</xdr:row>
      <xdr:rowOff>28306</xdr:rowOff>
    </xdr:from>
    <xdr:to>
      <xdr:col>1</xdr:col>
      <xdr:colOff>522961</xdr:colOff>
      <xdr:row>11</xdr:row>
      <xdr:rowOff>180706</xdr:rowOff>
    </xdr:to>
    <xdr:sp macro="" textlink="">
      <xdr:nvSpPr>
        <xdr:cNvPr id="7" name="AutoShape 441">
          <a:extLst>
            <a:ext uri="{FF2B5EF4-FFF2-40B4-BE49-F238E27FC236}">
              <a16:creationId xmlns:a16="http://schemas.microsoft.com/office/drawing/2014/main" id="{00000000-0008-0000-0A00-000007000000}"/>
            </a:ext>
          </a:extLst>
        </xdr:cNvPr>
        <xdr:cNvSpPr>
          <a:spLocks noChangeAspect="1" noChangeArrowheads="1"/>
        </xdr:cNvSpPr>
      </xdr:nvSpPr>
      <xdr:spPr bwMode="auto">
        <a:xfrm>
          <a:off x="991908" y="2017126"/>
          <a:ext cx="201613" cy="152400"/>
        </a:xfrm>
        <a:prstGeom prst="flowChartDocument">
          <a:avLst/>
        </a:prstGeom>
        <a:solidFill>
          <a:schemeClr val="bg1"/>
        </a:solidFill>
        <a:ln w="12700" algn="ctr">
          <a:solidFill>
            <a:schemeClr val="tx1"/>
          </a:solidFill>
          <a:miter lim="800000"/>
          <a:headEnd/>
          <a:tailEnd/>
        </a:ln>
        <a:effectLst/>
      </xdr:spPr>
      <xdr:txBody>
        <a:bodyPr wrap="square" anchor="ct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defRPr/>
          </a:pPr>
          <a:endParaRPr lang="ko-KR" altLang="ko-KR">
            <a:latin typeface="나눔고딕" panose="020D0604000000000000" pitchFamily="50" charset="-127"/>
            <a:ea typeface="나눔고딕" panose="020D0604000000000000" pitchFamily="50" charset="-127"/>
          </a:endParaRPr>
        </a:p>
      </xdr:txBody>
    </xdr:sp>
    <xdr:clientData/>
  </xdr:twoCellAnchor>
  <xdr:twoCellAnchor>
    <xdr:from>
      <xdr:col>0</xdr:col>
      <xdr:colOff>537711</xdr:colOff>
      <xdr:row>11</xdr:row>
      <xdr:rowOff>17302</xdr:rowOff>
    </xdr:from>
    <xdr:to>
      <xdr:col>1</xdr:col>
      <xdr:colOff>66970</xdr:colOff>
      <xdr:row>11</xdr:row>
      <xdr:rowOff>169702</xdr:rowOff>
    </xdr:to>
    <xdr:sp macro="" textlink="">
      <xdr:nvSpPr>
        <xdr:cNvPr id="8" name="AutoShape 446">
          <a:extLst>
            <a:ext uri="{FF2B5EF4-FFF2-40B4-BE49-F238E27FC236}">
              <a16:creationId xmlns:a16="http://schemas.microsoft.com/office/drawing/2014/main" id="{00000000-0008-0000-0A00-000008000000}"/>
            </a:ext>
          </a:extLst>
        </xdr:cNvPr>
        <xdr:cNvSpPr>
          <a:spLocks noChangeAspect="1" noChangeArrowheads="1"/>
        </xdr:cNvSpPr>
      </xdr:nvSpPr>
      <xdr:spPr bwMode="auto">
        <a:xfrm>
          <a:off x="537711" y="2006122"/>
          <a:ext cx="199819" cy="152400"/>
        </a:xfrm>
        <a:prstGeom prst="flowChartProcess">
          <a:avLst/>
        </a:prstGeom>
        <a:solidFill>
          <a:schemeClr val="bg1"/>
        </a:solidFill>
        <a:ln w="12700" algn="ctr">
          <a:solidFill>
            <a:schemeClr val="tx1"/>
          </a:solidFill>
          <a:miter lim="800000"/>
          <a:headEnd/>
          <a:tailEnd/>
        </a:ln>
        <a:effectLst/>
      </xdr:spPr>
      <xdr:txBody>
        <a:bodyPr wrap="square" anchor="ct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defRPr/>
          </a:pPr>
          <a:endParaRPr lang="ko-KR" altLang="ko-KR">
            <a:latin typeface="나눔고딕" panose="020D0604000000000000" pitchFamily="50" charset="-127"/>
            <a:ea typeface="나눔고딕" panose="020D0604000000000000" pitchFamily="50" charset="-127"/>
          </a:endParaRPr>
        </a:p>
      </xdr:txBody>
    </xdr:sp>
    <xdr:clientData/>
  </xdr:twoCellAnchor>
  <xdr:twoCellAnchor>
    <xdr:from>
      <xdr:col>2</xdr:col>
      <xdr:colOff>81043</xdr:colOff>
      <xdr:row>11</xdr:row>
      <xdr:rowOff>17513</xdr:rowOff>
    </xdr:from>
    <xdr:to>
      <xdr:col>2</xdr:col>
      <xdr:colOff>282655</xdr:colOff>
      <xdr:row>11</xdr:row>
      <xdr:rowOff>169913</xdr:rowOff>
    </xdr:to>
    <xdr:sp macro="" textlink="">
      <xdr:nvSpPr>
        <xdr:cNvPr id="9" name="AutoShape 450">
          <a:extLst>
            <a:ext uri="{FF2B5EF4-FFF2-40B4-BE49-F238E27FC236}">
              <a16:creationId xmlns:a16="http://schemas.microsoft.com/office/drawing/2014/main" id="{00000000-0008-0000-0A00-000009000000}"/>
            </a:ext>
          </a:extLst>
        </xdr:cNvPr>
        <xdr:cNvSpPr>
          <a:spLocks noChangeAspect="1" noChangeArrowheads="1"/>
        </xdr:cNvSpPr>
      </xdr:nvSpPr>
      <xdr:spPr bwMode="auto">
        <a:xfrm>
          <a:off x="1422163" y="2006333"/>
          <a:ext cx="201612" cy="152400"/>
        </a:xfrm>
        <a:prstGeom prst="flowChartDecision">
          <a:avLst/>
        </a:prstGeom>
        <a:solidFill>
          <a:schemeClr val="bg1"/>
        </a:solidFill>
        <a:ln w="12700" algn="ctr">
          <a:solidFill>
            <a:schemeClr val="tx1"/>
          </a:solidFill>
          <a:miter lim="800000"/>
          <a:headEnd/>
          <a:tailEnd/>
        </a:ln>
        <a:effectLst/>
      </xdr:spPr>
      <xdr:txBody>
        <a:bodyPr wrap="square" anchor="ct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defRPr/>
          </a:pPr>
          <a:endParaRPr lang="ko-KR" altLang="ko-KR">
            <a:latin typeface="나눔고딕" panose="020D0604000000000000" pitchFamily="50" charset="-127"/>
            <a:ea typeface="나눔고딕" panose="020D0604000000000000" pitchFamily="50" charset="-127"/>
          </a:endParaRPr>
        </a:p>
      </xdr:txBody>
    </xdr:sp>
    <xdr:clientData/>
  </xdr:twoCellAnchor>
  <xdr:twoCellAnchor>
    <xdr:from>
      <xdr:col>0</xdr:col>
      <xdr:colOff>22860</xdr:colOff>
      <xdr:row>11</xdr:row>
      <xdr:rowOff>17302</xdr:rowOff>
    </xdr:from>
    <xdr:to>
      <xdr:col>0</xdr:col>
      <xdr:colOff>224473</xdr:colOff>
      <xdr:row>11</xdr:row>
      <xdr:rowOff>169702</xdr:rowOff>
    </xdr:to>
    <xdr:sp macro="" textlink="">
      <xdr:nvSpPr>
        <xdr:cNvPr id="10" name="AutoShape 444">
          <a:extLst>
            <a:ext uri="{FF2B5EF4-FFF2-40B4-BE49-F238E27FC236}">
              <a16:creationId xmlns:a16="http://schemas.microsoft.com/office/drawing/2014/main" id="{00000000-0008-0000-0A00-00000A000000}"/>
            </a:ext>
          </a:extLst>
        </xdr:cNvPr>
        <xdr:cNvSpPr>
          <a:spLocks noChangeAspect="1" noChangeArrowheads="1"/>
        </xdr:cNvSpPr>
      </xdr:nvSpPr>
      <xdr:spPr bwMode="auto">
        <a:xfrm>
          <a:off x="22860" y="2006122"/>
          <a:ext cx="201613" cy="152400"/>
        </a:xfrm>
        <a:prstGeom prst="flowChartTerminator">
          <a:avLst/>
        </a:prstGeom>
        <a:solidFill>
          <a:schemeClr val="bg1"/>
        </a:solidFill>
        <a:ln w="12700" algn="ctr">
          <a:solidFill>
            <a:schemeClr val="tx1"/>
          </a:solidFill>
          <a:miter lim="800000"/>
          <a:headEnd/>
          <a:tailEnd/>
        </a:ln>
        <a:effectLst/>
      </xdr:spPr>
      <xdr:txBody>
        <a:bodyPr wrap="square" anchor="ct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defRPr/>
          </a:pPr>
          <a:endParaRPr lang="ko-KR" altLang="ko-KR">
            <a:latin typeface="나눔고딕" panose="020D0604000000000000" pitchFamily="50" charset="-127"/>
            <a:ea typeface="나눔고딕" panose="020D0604000000000000" pitchFamily="50" charset="-127"/>
          </a:endParaRPr>
        </a:p>
      </xdr:txBody>
    </xdr:sp>
    <xdr:clientData/>
  </xdr:twoCellAnchor>
  <xdr:twoCellAnchor>
    <xdr:from>
      <xdr:col>2</xdr:col>
      <xdr:colOff>513091</xdr:colOff>
      <xdr:row>11</xdr:row>
      <xdr:rowOff>36563</xdr:rowOff>
    </xdr:from>
    <xdr:to>
      <xdr:col>3</xdr:col>
      <xdr:colOff>132963</xdr:colOff>
      <xdr:row>11</xdr:row>
      <xdr:rowOff>161529</xdr:rowOff>
    </xdr:to>
    <xdr:sp macro="" textlink="">
      <xdr:nvSpPr>
        <xdr:cNvPr id="11" name="Flowchart: Data 10">
          <a:extLst>
            <a:ext uri="{FF2B5EF4-FFF2-40B4-BE49-F238E27FC236}">
              <a16:creationId xmlns:a16="http://schemas.microsoft.com/office/drawing/2014/main" id="{00000000-0008-0000-0A00-00000B000000}"/>
            </a:ext>
          </a:extLst>
        </xdr:cNvPr>
        <xdr:cNvSpPr/>
      </xdr:nvSpPr>
      <xdr:spPr>
        <a:xfrm>
          <a:off x="1854211" y="2025383"/>
          <a:ext cx="290432" cy="124966"/>
        </a:xfrm>
        <a:prstGeom prst="flowChartInputOutpu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algn="ctr" rtl="0" fontAlgn="base" latinLnBrk="1">
            <a:spcBef>
              <a:spcPct val="0"/>
            </a:spcBef>
            <a:spcAft>
              <a:spcPct val="0"/>
            </a:spcAft>
            <a:defRPr kumimoji="1" sz="700" kern="1200">
              <a:solidFill>
                <a:schemeClr val="lt1"/>
              </a:solidFill>
              <a:latin typeface="+mn-lt"/>
              <a:ea typeface="+mn-ea"/>
              <a:cs typeface="+mn-cs"/>
            </a:defRPr>
          </a:lvl1pPr>
          <a:lvl2pPr marL="457200" algn="ctr" rtl="0" fontAlgn="base" latinLnBrk="1">
            <a:spcBef>
              <a:spcPct val="0"/>
            </a:spcBef>
            <a:spcAft>
              <a:spcPct val="0"/>
            </a:spcAft>
            <a:defRPr kumimoji="1" sz="700" kern="1200">
              <a:solidFill>
                <a:schemeClr val="lt1"/>
              </a:solidFill>
              <a:latin typeface="+mn-lt"/>
              <a:ea typeface="+mn-ea"/>
              <a:cs typeface="+mn-cs"/>
            </a:defRPr>
          </a:lvl2pPr>
          <a:lvl3pPr marL="914400" algn="ctr" rtl="0" fontAlgn="base" latinLnBrk="1">
            <a:spcBef>
              <a:spcPct val="0"/>
            </a:spcBef>
            <a:spcAft>
              <a:spcPct val="0"/>
            </a:spcAft>
            <a:defRPr kumimoji="1" sz="700" kern="1200">
              <a:solidFill>
                <a:schemeClr val="lt1"/>
              </a:solidFill>
              <a:latin typeface="+mn-lt"/>
              <a:ea typeface="+mn-ea"/>
              <a:cs typeface="+mn-cs"/>
            </a:defRPr>
          </a:lvl3pPr>
          <a:lvl4pPr marL="1371600" algn="ctr" rtl="0" fontAlgn="base" latinLnBrk="1">
            <a:spcBef>
              <a:spcPct val="0"/>
            </a:spcBef>
            <a:spcAft>
              <a:spcPct val="0"/>
            </a:spcAft>
            <a:defRPr kumimoji="1" sz="700" kern="1200">
              <a:solidFill>
                <a:schemeClr val="lt1"/>
              </a:solidFill>
              <a:latin typeface="+mn-lt"/>
              <a:ea typeface="+mn-ea"/>
              <a:cs typeface="+mn-cs"/>
            </a:defRPr>
          </a:lvl4pPr>
          <a:lvl5pPr marL="1828800" algn="ctr" rtl="0" fontAlgn="base" latinLnBrk="1">
            <a:spcBef>
              <a:spcPct val="0"/>
            </a:spcBef>
            <a:spcAft>
              <a:spcPct val="0"/>
            </a:spcAft>
            <a:defRPr kumimoji="1" sz="700" kern="1200">
              <a:solidFill>
                <a:schemeClr val="lt1"/>
              </a:solidFill>
              <a:latin typeface="+mn-lt"/>
              <a:ea typeface="+mn-ea"/>
              <a:cs typeface="+mn-cs"/>
            </a:defRPr>
          </a:lvl5pPr>
          <a:lvl6pPr marL="2286000" algn="l" defTabSz="914400" rtl="0" eaLnBrk="1" latinLnBrk="1" hangingPunct="1">
            <a:defRPr kumimoji="1" sz="700" kern="1200">
              <a:solidFill>
                <a:schemeClr val="lt1"/>
              </a:solidFill>
              <a:latin typeface="+mn-lt"/>
              <a:ea typeface="+mn-ea"/>
              <a:cs typeface="+mn-cs"/>
            </a:defRPr>
          </a:lvl6pPr>
          <a:lvl7pPr marL="2743200" algn="l" defTabSz="914400" rtl="0" eaLnBrk="1" latinLnBrk="1" hangingPunct="1">
            <a:defRPr kumimoji="1" sz="700" kern="1200">
              <a:solidFill>
                <a:schemeClr val="lt1"/>
              </a:solidFill>
              <a:latin typeface="+mn-lt"/>
              <a:ea typeface="+mn-ea"/>
              <a:cs typeface="+mn-cs"/>
            </a:defRPr>
          </a:lvl7pPr>
          <a:lvl8pPr marL="3200400" algn="l" defTabSz="914400" rtl="0" eaLnBrk="1" latinLnBrk="1" hangingPunct="1">
            <a:defRPr kumimoji="1" sz="700" kern="1200">
              <a:solidFill>
                <a:schemeClr val="lt1"/>
              </a:solidFill>
              <a:latin typeface="+mn-lt"/>
              <a:ea typeface="+mn-ea"/>
              <a:cs typeface="+mn-cs"/>
            </a:defRPr>
          </a:lvl8pPr>
          <a:lvl9pPr marL="3657600" algn="l" defTabSz="914400" rtl="0" eaLnBrk="1" latinLnBrk="1" hangingPunct="1">
            <a:defRPr kumimoji="1" sz="700" kern="1200">
              <a:solidFill>
                <a:schemeClr val="lt1"/>
              </a:solidFill>
              <a:latin typeface="+mn-lt"/>
              <a:ea typeface="+mn-ea"/>
              <a:cs typeface="+mn-cs"/>
            </a:defRPr>
          </a:lvl9pPr>
        </a:lstStyle>
        <a:p>
          <a:pPr algn="ctr"/>
          <a:endParaRPr lang="en-US" sz="600">
            <a:solidFill>
              <a:schemeClr val="tx1"/>
            </a:solidFill>
            <a:latin typeface="나눔고딕" panose="020D0604000000000000" pitchFamily="50" charset="-127"/>
            <a:ea typeface="나눔고딕" panose="020D0604000000000000" pitchFamily="50" charset="-127"/>
          </a:endParaRPr>
        </a:p>
      </xdr:txBody>
    </xdr:sp>
    <xdr:clientData/>
  </xdr:twoCellAnchor>
  <xdr:twoCellAnchor>
    <xdr:from>
      <xdr:col>3</xdr:col>
      <xdr:colOff>141340</xdr:colOff>
      <xdr:row>11</xdr:row>
      <xdr:rowOff>53470</xdr:rowOff>
    </xdr:from>
    <xdr:to>
      <xdr:col>3</xdr:col>
      <xdr:colOff>272786</xdr:colOff>
      <xdr:row>11</xdr:row>
      <xdr:rowOff>145803</xdr:rowOff>
    </xdr:to>
    <xdr:sp macro="" textlink="">
      <xdr:nvSpPr>
        <xdr:cNvPr id="12" name="Text Box 419">
          <a:extLst>
            <a:ext uri="{FF2B5EF4-FFF2-40B4-BE49-F238E27FC236}">
              <a16:creationId xmlns:a16="http://schemas.microsoft.com/office/drawing/2014/main" id="{00000000-0008-0000-0A00-00000C000000}"/>
            </a:ext>
          </a:extLst>
        </xdr:cNvPr>
        <xdr:cNvSpPr txBox="1">
          <a:spLocks noChangeArrowheads="1"/>
        </xdr:cNvSpPr>
      </xdr:nvSpPr>
      <xdr:spPr bwMode="auto">
        <a:xfrm>
          <a:off x="2153020" y="2042290"/>
          <a:ext cx="131446"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IUC</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editAs="oneCell">
    <xdr:from>
      <xdr:col>4</xdr:col>
      <xdr:colOff>176497</xdr:colOff>
      <xdr:row>11</xdr:row>
      <xdr:rowOff>1731</xdr:rowOff>
    </xdr:from>
    <xdr:to>
      <xdr:col>4</xdr:col>
      <xdr:colOff>420317</xdr:colOff>
      <xdr:row>11</xdr:row>
      <xdr:rowOff>192040</xdr:rowOff>
    </xdr:to>
    <xdr:pic>
      <xdr:nvPicPr>
        <xdr:cNvPr id="13" name="그림 12">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2"/>
        <a:stretch>
          <a:fillRect/>
        </a:stretch>
      </xdr:blipFill>
      <xdr:spPr>
        <a:xfrm>
          <a:off x="2858737" y="2432511"/>
          <a:ext cx="243820" cy="190309"/>
        </a:xfrm>
        <a:prstGeom prst="rect">
          <a:avLst/>
        </a:prstGeom>
      </xdr:spPr>
    </xdr:pic>
    <xdr:clientData/>
  </xdr:twoCellAnchor>
  <xdr:twoCellAnchor>
    <xdr:from>
      <xdr:col>4</xdr:col>
      <xdr:colOff>413221</xdr:colOff>
      <xdr:row>11</xdr:row>
      <xdr:rowOff>42433</xdr:rowOff>
    </xdr:from>
    <xdr:to>
      <xdr:col>4</xdr:col>
      <xdr:colOff>571919</xdr:colOff>
      <xdr:row>11</xdr:row>
      <xdr:rowOff>134766</xdr:rowOff>
    </xdr:to>
    <xdr:sp macro="" textlink="">
      <xdr:nvSpPr>
        <xdr:cNvPr id="14" name="Text Box 419">
          <a:extLst>
            <a:ext uri="{FF2B5EF4-FFF2-40B4-BE49-F238E27FC236}">
              <a16:creationId xmlns:a16="http://schemas.microsoft.com/office/drawing/2014/main" id="{00000000-0008-0000-0A00-00000E000000}"/>
            </a:ext>
          </a:extLst>
        </xdr:cNvPr>
        <xdr:cNvSpPr txBox="1">
          <a:spLocks noChangeArrowheads="1"/>
        </xdr:cNvSpPr>
      </xdr:nvSpPr>
      <xdr:spPr bwMode="auto">
        <a:xfrm>
          <a:off x="3095461" y="2031253"/>
          <a:ext cx="158698"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RISK</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editAs="oneCell">
    <xdr:from>
      <xdr:col>5</xdr:col>
      <xdr:colOff>8200</xdr:colOff>
      <xdr:row>11</xdr:row>
      <xdr:rowOff>0</xdr:rowOff>
    </xdr:from>
    <xdr:to>
      <xdr:col>5</xdr:col>
      <xdr:colOff>207327</xdr:colOff>
      <xdr:row>11</xdr:row>
      <xdr:rowOff>212958</xdr:rowOff>
    </xdr:to>
    <xdr:pic>
      <xdr:nvPicPr>
        <xdr:cNvPr id="15" name="그림 14">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3"/>
        <a:stretch>
          <a:fillRect/>
        </a:stretch>
      </xdr:blipFill>
      <xdr:spPr>
        <a:xfrm flipH="1">
          <a:off x="3361000" y="1988820"/>
          <a:ext cx="199127" cy="212958"/>
        </a:xfrm>
        <a:prstGeom prst="rect">
          <a:avLst/>
        </a:prstGeom>
      </xdr:spPr>
    </xdr:pic>
    <xdr:clientData/>
  </xdr:twoCellAnchor>
  <xdr:twoCellAnchor>
    <xdr:from>
      <xdr:col>5</xdr:col>
      <xdr:colOff>261671</xdr:colOff>
      <xdr:row>11</xdr:row>
      <xdr:rowOff>53408</xdr:rowOff>
    </xdr:from>
    <xdr:to>
      <xdr:col>5</xdr:col>
      <xdr:colOff>397927</xdr:colOff>
      <xdr:row>11</xdr:row>
      <xdr:rowOff>145741</xdr:rowOff>
    </xdr:to>
    <xdr:sp macro="" textlink="">
      <xdr:nvSpPr>
        <xdr:cNvPr id="16" name="Text Box 419">
          <a:extLst>
            <a:ext uri="{FF2B5EF4-FFF2-40B4-BE49-F238E27FC236}">
              <a16:creationId xmlns:a16="http://schemas.microsoft.com/office/drawing/2014/main" id="{00000000-0008-0000-0A00-000010000000}"/>
            </a:ext>
          </a:extLst>
        </xdr:cNvPr>
        <xdr:cNvSpPr txBox="1">
          <a:spLocks noChangeArrowheads="1"/>
        </xdr:cNvSpPr>
      </xdr:nvSpPr>
      <xdr:spPr bwMode="auto">
        <a:xfrm>
          <a:off x="3614471" y="2042228"/>
          <a:ext cx="136256"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A/C</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xdr:from>
      <xdr:col>6</xdr:col>
      <xdr:colOff>1888</xdr:colOff>
      <xdr:row>11</xdr:row>
      <xdr:rowOff>53408</xdr:rowOff>
    </xdr:from>
    <xdr:to>
      <xdr:col>6</xdr:col>
      <xdr:colOff>157380</xdr:colOff>
      <xdr:row>11</xdr:row>
      <xdr:rowOff>145741</xdr:rowOff>
    </xdr:to>
    <xdr:sp macro="" textlink="">
      <xdr:nvSpPr>
        <xdr:cNvPr id="17" name="Text Box 419">
          <a:extLst>
            <a:ext uri="{FF2B5EF4-FFF2-40B4-BE49-F238E27FC236}">
              <a16:creationId xmlns:a16="http://schemas.microsoft.com/office/drawing/2014/main" id="{00000000-0008-0000-0A00-000011000000}"/>
            </a:ext>
          </a:extLst>
        </xdr:cNvPr>
        <xdr:cNvSpPr txBox="1">
          <a:spLocks noChangeArrowheads="1"/>
        </xdr:cNvSpPr>
      </xdr:nvSpPr>
      <xdr:spPr bwMode="auto">
        <a:xfrm>
          <a:off x="4025248" y="2042228"/>
          <a:ext cx="155492"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M/C</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xdr:from>
      <xdr:col>6</xdr:col>
      <xdr:colOff>225096</xdr:colOff>
      <xdr:row>11</xdr:row>
      <xdr:rowOff>17302</xdr:rowOff>
    </xdr:from>
    <xdr:to>
      <xdr:col>6</xdr:col>
      <xdr:colOff>531148</xdr:colOff>
      <xdr:row>11</xdr:row>
      <xdr:rowOff>169702</xdr:rowOff>
    </xdr:to>
    <xdr:sp macro="" textlink="">
      <xdr:nvSpPr>
        <xdr:cNvPr id="18" name="Flowchart: Process 16">
          <a:extLst>
            <a:ext uri="{FF2B5EF4-FFF2-40B4-BE49-F238E27FC236}">
              <a16:creationId xmlns:a16="http://schemas.microsoft.com/office/drawing/2014/main" id="{00000000-0008-0000-0A00-000012000000}"/>
            </a:ext>
          </a:extLst>
        </xdr:cNvPr>
        <xdr:cNvSpPr/>
      </xdr:nvSpPr>
      <xdr:spPr>
        <a:xfrm>
          <a:off x="4248456" y="2006122"/>
          <a:ext cx="306052" cy="152400"/>
        </a:xfrm>
        <a:prstGeom prst="flowChartProcess">
          <a:avLst/>
        </a:prstGeom>
        <a:solidFill>
          <a:srgbClr val="92D05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algn="ctr" rtl="0" fontAlgn="base" latinLnBrk="1">
            <a:spcBef>
              <a:spcPct val="0"/>
            </a:spcBef>
            <a:spcAft>
              <a:spcPct val="0"/>
            </a:spcAft>
            <a:defRPr kumimoji="1" sz="700" kern="1200">
              <a:solidFill>
                <a:schemeClr val="lt1"/>
              </a:solidFill>
              <a:latin typeface="+mn-lt"/>
              <a:ea typeface="+mn-ea"/>
              <a:cs typeface="+mn-cs"/>
            </a:defRPr>
          </a:lvl1pPr>
          <a:lvl2pPr marL="457200" algn="ctr" rtl="0" fontAlgn="base" latinLnBrk="1">
            <a:spcBef>
              <a:spcPct val="0"/>
            </a:spcBef>
            <a:spcAft>
              <a:spcPct val="0"/>
            </a:spcAft>
            <a:defRPr kumimoji="1" sz="700" kern="1200">
              <a:solidFill>
                <a:schemeClr val="lt1"/>
              </a:solidFill>
              <a:latin typeface="+mn-lt"/>
              <a:ea typeface="+mn-ea"/>
              <a:cs typeface="+mn-cs"/>
            </a:defRPr>
          </a:lvl2pPr>
          <a:lvl3pPr marL="914400" algn="ctr" rtl="0" fontAlgn="base" latinLnBrk="1">
            <a:spcBef>
              <a:spcPct val="0"/>
            </a:spcBef>
            <a:spcAft>
              <a:spcPct val="0"/>
            </a:spcAft>
            <a:defRPr kumimoji="1" sz="700" kern="1200">
              <a:solidFill>
                <a:schemeClr val="lt1"/>
              </a:solidFill>
              <a:latin typeface="+mn-lt"/>
              <a:ea typeface="+mn-ea"/>
              <a:cs typeface="+mn-cs"/>
            </a:defRPr>
          </a:lvl3pPr>
          <a:lvl4pPr marL="1371600" algn="ctr" rtl="0" fontAlgn="base" latinLnBrk="1">
            <a:spcBef>
              <a:spcPct val="0"/>
            </a:spcBef>
            <a:spcAft>
              <a:spcPct val="0"/>
            </a:spcAft>
            <a:defRPr kumimoji="1" sz="700" kern="1200">
              <a:solidFill>
                <a:schemeClr val="lt1"/>
              </a:solidFill>
              <a:latin typeface="+mn-lt"/>
              <a:ea typeface="+mn-ea"/>
              <a:cs typeface="+mn-cs"/>
            </a:defRPr>
          </a:lvl4pPr>
          <a:lvl5pPr marL="1828800" algn="ctr" rtl="0" fontAlgn="base" latinLnBrk="1">
            <a:spcBef>
              <a:spcPct val="0"/>
            </a:spcBef>
            <a:spcAft>
              <a:spcPct val="0"/>
            </a:spcAft>
            <a:defRPr kumimoji="1" sz="700" kern="1200">
              <a:solidFill>
                <a:schemeClr val="lt1"/>
              </a:solidFill>
              <a:latin typeface="+mn-lt"/>
              <a:ea typeface="+mn-ea"/>
              <a:cs typeface="+mn-cs"/>
            </a:defRPr>
          </a:lvl5pPr>
          <a:lvl6pPr marL="2286000" algn="l" defTabSz="914400" rtl="0" eaLnBrk="1" latinLnBrk="1" hangingPunct="1">
            <a:defRPr kumimoji="1" sz="700" kern="1200">
              <a:solidFill>
                <a:schemeClr val="lt1"/>
              </a:solidFill>
              <a:latin typeface="+mn-lt"/>
              <a:ea typeface="+mn-ea"/>
              <a:cs typeface="+mn-cs"/>
            </a:defRPr>
          </a:lvl6pPr>
          <a:lvl7pPr marL="2743200" algn="l" defTabSz="914400" rtl="0" eaLnBrk="1" latinLnBrk="1" hangingPunct="1">
            <a:defRPr kumimoji="1" sz="700" kern="1200">
              <a:solidFill>
                <a:schemeClr val="lt1"/>
              </a:solidFill>
              <a:latin typeface="+mn-lt"/>
              <a:ea typeface="+mn-ea"/>
              <a:cs typeface="+mn-cs"/>
            </a:defRPr>
          </a:lvl7pPr>
          <a:lvl8pPr marL="3200400" algn="l" defTabSz="914400" rtl="0" eaLnBrk="1" latinLnBrk="1" hangingPunct="1">
            <a:defRPr kumimoji="1" sz="700" kern="1200">
              <a:solidFill>
                <a:schemeClr val="lt1"/>
              </a:solidFill>
              <a:latin typeface="+mn-lt"/>
              <a:ea typeface="+mn-ea"/>
              <a:cs typeface="+mn-cs"/>
            </a:defRPr>
          </a:lvl8pPr>
          <a:lvl9pPr marL="3657600" algn="l" defTabSz="914400" rtl="0" eaLnBrk="1" latinLnBrk="1" hangingPunct="1">
            <a:defRPr kumimoji="1" sz="700" kern="1200">
              <a:solidFill>
                <a:schemeClr val="lt1"/>
              </a:solidFill>
              <a:latin typeface="+mn-lt"/>
              <a:ea typeface="+mn-ea"/>
              <a:cs typeface="+mn-cs"/>
            </a:defRPr>
          </a:lvl9pPr>
        </a:lstStyle>
        <a:p>
          <a:pPr algn="ctr"/>
          <a:endParaRPr lang="en-US" sz="1100">
            <a:solidFill>
              <a:sysClr val="windowText" lastClr="000000"/>
            </a:solidFill>
          </a:endParaRPr>
        </a:p>
      </xdr:txBody>
    </xdr:sp>
    <xdr:clientData/>
  </xdr:twoCellAnchor>
  <xdr:twoCellAnchor>
    <xdr:from>
      <xdr:col>6</xdr:col>
      <xdr:colOff>572367</xdr:colOff>
      <xdr:row>11</xdr:row>
      <xdr:rowOff>49199</xdr:rowOff>
    </xdr:from>
    <xdr:to>
      <xdr:col>7</xdr:col>
      <xdr:colOff>344627</xdr:colOff>
      <xdr:row>11</xdr:row>
      <xdr:rowOff>141532</xdr:rowOff>
    </xdr:to>
    <xdr:sp macro="" textlink="">
      <xdr:nvSpPr>
        <xdr:cNvPr id="19" name="Text Box 419">
          <a:extLst>
            <a:ext uri="{FF2B5EF4-FFF2-40B4-BE49-F238E27FC236}">
              <a16:creationId xmlns:a16="http://schemas.microsoft.com/office/drawing/2014/main" id="{00000000-0008-0000-0A00-000013000000}"/>
            </a:ext>
          </a:extLst>
        </xdr:cNvPr>
        <xdr:cNvSpPr txBox="1">
          <a:spLocks noChangeArrowheads="1"/>
        </xdr:cNvSpPr>
      </xdr:nvSpPr>
      <xdr:spPr bwMode="auto">
        <a:xfrm>
          <a:off x="4595727" y="2038019"/>
          <a:ext cx="442820" cy="92333"/>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Application</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xdr:from>
      <xdr:col>3</xdr:col>
      <xdr:colOff>344794</xdr:colOff>
      <xdr:row>11</xdr:row>
      <xdr:rowOff>33071</xdr:rowOff>
    </xdr:from>
    <xdr:to>
      <xdr:col>3</xdr:col>
      <xdr:colOff>639230</xdr:colOff>
      <xdr:row>11</xdr:row>
      <xdr:rowOff>167689</xdr:rowOff>
    </xdr:to>
    <xdr:sp macro="" textlink="">
      <xdr:nvSpPr>
        <xdr:cNvPr id="20" name="순서도: 수동 연산 19">
          <a:extLst>
            <a:ext uri="{FF2B5EF4-FFF2-40B4-BE49-F238E27FC236}">
              <a16:creationId xmlns:a16="http://schemas.microsoft.com/office/drawing/2014/main" id="{00000000-0008-0000-0A00-000014000000}"/>
            </a:ext>
          </a:extLst>
        </xdr:cNvPr>
        <xdr:cNvSpPr/>
      </xdr:nvSpPr>
      <xdr:spPr bwMode="gray">
        <a:xfrm>
          <a:off x="2349440" y="1369502"/>
          <a:ext cx="294436" cy="134618"/>
        </a:xfrm>
        <a:prstGeom prst="flowChartManualOperat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algn="ctr" rtl="0" fontAlgn="base" latinLnBrk="1">
            <a:spcBef>
              <a:spcPct val="0"/>
            </a:spcBef>
            <a:spcAft>
              <a:spcPct val="0"/>
            </a:spcAft>
            <a:defRPr kumimoji="1" sz="700" kern="1200">
              <a:solidFill>
                <a:schemeClr val="lt1"/>
              </a:solidFill>
              <a:latin typeface="+mn-lt"/>
              <a:ea typeface="+mn-ea"/>
              <a:cs typeface="+mn-cs"/>
            </a:defRPr>
          </a:lvl1pPr>
          <a:lvl2pPr marL="457200" algn="ctr" rtl="0" fontAlgn="base" latinLnBrk="1">
            <a:spcBef>
              <a:spcPct val="0"/>
            </a:spcBef>
            <a:spcAft>
              <a:spcPct val="0"/>
            </a:spcAft>
            <a:defRPr kumimoji="1" sz="700" kern="1200">
              <a:solidFill>
                <a:schemeClr val="lt1"/>
              </a:solidFill>
              <a:latin typeface="+mn-lt"/>
              <a:ea typeface="+mn-ea"/>
              <a:cs typeface="+mn-cs"/>
            </a:defRPr>
          </a:lvl2pPr>
          <a:lvl3pPr marL="914400" algn="ctr" rtl="0" fontAlgn="base" latinLnBrk="1">
            <a:spcBef>
              <a:spcPct val="0"/>
            </a:spcBef>
            <a:spcAft>
              <a:spcPct val="0"/>
            </a:spcAft>
            <a:defRPr kumimoji="1" sz="700" kern="1200">
              <a:solidFill>
                <a:schemeClr val="lt1"/>
              </a:solidFill>
              <a:latin typeface="+mn-lt"/>
              <a:ea typeface="+mn-ea"/>
              <a:cs typeface="+mn-cs"/>
            </a:defRPr>
          </a:lvl3pPr>
          <a:lvl4pPr marL="1371600" algn="ctr" rtl="0" fontAlgn="base" latinLnBrk="1">
            <a:spcBef>
              <a:spcPct val="0"/>
            </a:spcBef>
            <a:spcAft>
              <a:spcPct val="0"/>
            </a:spcAft>
            <a:defRPr kumimoji="1" sz="700" kern="1200">
              <a:solidFill>
                <a:schemeClr val="lt1"/>
              </a:solidFill>
              <a:latin typeface="+mn-lt"/>
              <a:ea typeface="+mn-ea"/>
              <a:cs typeface="+mn-cs"/>
            </a:defRPr>
          </a:lvl4pPr>
          <a:lvl5pPr marL="1828800" algn="ctr" rtl="0" fontAlgn="base" latinLnBrk="1">
            <a:spcBef>
              <a:spcPct val="0"/>
            </a:spcBef>
            <a:spcAft>
              <a:spcPct val="0"/>
            </a:spcAft>
            <a:defRPr kumimoji="1" sz="700" kern="1200">
              <a:solidFill>
                <a:schemeClr val="lt1"/>
              </a:solidFill>
              <a:latin typeface="+mn-lt"/>
              <a:ea typeface="+mn-ea"/>
              <a:cs typeface="+mn-cs"/>
            </a:defRPr>
          </a:lvl5pPr>
          <a:lvl6pPr marL="2286000" algn="l" defTabSz="914400" rtl="0" eaLnBrk="1" latinLnBrk="1" hangingPunct="1">
            <a:defRPr kumimoji="1" sz="700" kern="1200">
              <a:solidFill>
                <a:schemeClr val="lt1"/>
              </a:solidFill>
              <a:latin typeface="+mn-lt"/>
              <a:ea typeface="+mn-ea"/>
              <a:cs typeface="+mn-cs"/>
            </a:defRPr>
          </a:lvl6pPr>
          <a:lvl7pPr marL="2743200" algn="l" defTabSz="914400" rtl="0" eaLnBrk="1" latinLnBrk="1" hangingPunct="1">
            <a:defRPr kumimoji="1" sz="700" kern="1200">
              <a:solidFill>
                <a:schemeClr val="lt1"/>
              </a:solidFill>
              <a:latin typeface="+mn-lt"/>
              <a:ea typeface="+mn-ea"/>
              <a:cs typeface="+mn-cs"/>
            </a:defRPr>
          </a:lvl7pPr>
          <a:lvl8pPr marL="3200400" algn="l" defTabSz="914400" rtl="0" eaLnBrk="1" latinLnBrk="1" hangingPunct="1">
            <a:defRPr kumimoji="1" sz="700" kern="1200">
              <a:solidFill>
                <a:schemeClr val="lt1"/>
              </a:solidFill>
              <a:latin typeface="+mn-lt"/>
              <a:ea typeface="+mn-ea"/>
              <a:cs typeface="+mn-cs"/>
            </a:defRPr>
          </a:lvl8pPr>
          <a:lvl9pPr marL="3657600" algn="l" defTabSz="914400" rtl="0" eaLnBrk="1" latinLnBrk="1" hangingPunct="1">
            <a:defRPr kumimoji="1" sz="700" kern="1200">
              <a:solidFill>
                <a:schemeClr val="lt1"/>
              </a:solidFill>
              <a:latin typeface="+mn-lt"/>
              <a:ea typeface="+mn-ea"/>
              <a:cs typeface="+mn-cs"/>
            </a:defRPr>
          </a:lvl9pPr>
        </a:lstStyle>
        <a:p>
          <a:pPr algn="ctr"/>
          <a:endParaRPr lang="ko-KR" altLang="en-US" sz="1100">
            <a:solidFill>
              <a:sysClr val="windowText" lastClr="000000"/>
            </a:solidFill>
          </a:endParaRPr>
        </a:p>
      </xdr:txBody>
    </xdr:sp>
    <xdr:clientData/>
  </xdr:twoCellAnchor>
  <xdr:twoCellAnchor>
    <xdr:from>
      <xdr:col>3</xdr:col>
      <xdr:colOff>661476</xdr:colOff>
      <xdr:row>11</xdr:row>
      <xdr:rowOff>53409</xdr:rowOff>
    </xdr:from>
    <xdr:to>
      <xdr:col>4</xdr:col>
      <xdr:colOff>192156</xdr:colOff>
      <xdr:row>11</xdr:row>
      <xdr:rowOff>168440</xdr:rowOff>
    </xdr:to>
    <xdr:sp macro="" textlink="">
      <xdr:nvSpPr>
        <xdr:cNvPr id="21" name="Text Box 419">
          <a:extLst>
            <a:ext uri="{FF2B5EF4-FFF2-40B4-BE49-F238E27FC236}">
              <a16:creationId xmlns:a16="http://schemas.microsoft.com/office/drawing/2014/main" id="{00000000-0008-0000-0A00-000015000000}"/>
            </a:ext>
          </a:extLst>
        </xdr:cNvPr>
        <xdr:cNvSpPr txBox="1">
          <a:spLocks noChangeArrowheads="1"/>
        </xdr:cNvSpPr>
      </xdr:nvSpPr>
      <xdr:spPr bwMode="auto">
        <a:xfrm>
          <a:off x="2673156" y="2042229"/>
          <a:ext cx="201240" cy="115031"/>
        </a:xfrm>
        <a:prstGeom prst="rect">
          <a:avLst/>
        </a:prstGeom>
        <a:noFill/>
        <a:ln w="9525">
          <a:noFill/>
          <a:miter lim="800000"/>
          <a:headEnd/>
          <a:tailEnd/>
        </a:ln>
        <a:effectLst/>
      </xdr:spPr>
      <xdr:txBody>
        <a:bodyPr wrap="square" lIns="0" tIns="0" rIns="0" bIns="0">
          <a:spAutoFit/>
        </a:bodyPr>
        <a:lstStyle>
          <a:defPPr>
            <a:defRPr lang="ko-KR"/>
          </a:defPPr>
          <a:lvl1pPr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1pPr>
          <a:lvl2pPr marL="4572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2pPr>
          <a:lvl3pPr marL="9144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3pPr>
          <a:lvl4pPr marL="13716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4pPr>
          <a:lvl5pPr marL="1828800" algn="ctr" rtl="0" fontAlgn="base" latinLnBrk="1">
            <a:spcBef>
              <a:spcPct val="0"/>
            </a:spcBef>
            <a:spcAft>
              <a:spcPct val="0"/>
            </a:spcAft>
            <a:defRPr kumimoji="1" sz="700" kern="1200">
              <a:solidFill>
                <a:schemeClr val="tx1"/>
              </a:solidFill>
              <a:latin typeface="돋움" pitchFamily="50" charset="-127"/>
              <a:ea typeface="돋움" pitchFamily="50" charset="-127"/>
              <a:cs typeface="+mn-cs"/>
            </a:defRPr>
          </a:lvl5pPr>
          <a:lvl6pPr marL="2286000" algn="l" defTabSz="914400" rtl="0" eaLnBrk="1" latinLnBrk="1" hangingPunct="1">
            <a:defRPr kumimoji="1" sz="700" kern="1200">
              <a:solidFill>
                <a:schemeClr val="tx1"/>
              </a:solidFill>
              <a:latin typeface="돋움" pitchFamily="50" charset="-127"/>
              <a:ea typeface="돋움" pitchFamily="50" charset="-127"/>
              <a:cs typeface="+mn-cs"/>
            </a:defRPr>
          </a:lvl6pPr>
          <a:lvl7pPr marL="2743200" algn="l" defTabSz="914400" rtl="0" eaLnBrk="1" latinLnBrk="1" hangingPunct="1">
            <a:defRPr kumimoji="1" sz="700" kern="1200">
              <a:solidFill>
                <a:schemeClr val="tx1"/>
              </a:solidFill>
              <a:latin typeface="돋움" pitchFamily="50" charset="-127"/>
              <a:ea typeface="돋움" pitchFamily="50" charset="-127"/>
              <a:cs typeface="+mn-cs"/>
            </a:defRPr>
          </a:lvl7pPr>
          <a:lvl8pPr marL="3200400" algn="l" defTabSz="914400" rtl="0" eaLnBrk="1" latinLnBrk="1" hangingPunct="1">
            <a:defRPr kumimoji="1" sz="700" kern="1200">
              <a:solidFill>
                <a:schemeClr val="tx1"/>
              </a:solidFill>
              <a:latin typeface="돋움" pitchFamily="50" charset="-127"/>
              <a:ea typeface="돋움" pitchFamily="50" charset="-127"/>
              <a:cs typeface="+mn-cs"/>
            </a:defRPr>
          </a:lvl8pPr>
          <a:lvl9pPr marL="3657600" algn="l" defTabSz="914400" rtl="0" eaLnBrk="1" latinLnBrk="1" hangingPunct="1">
            <a:defRPr kumimoji="1" sz="700" kern="1200">
              <a:solidFill>
                <a:schemeClr val="tx1"/>
              </a:solidFill>
              <a:latin typeface="돋움" pitchFamily="50" charset="-127"/>
              <a:ea typeface="돋움" pitchFamily="50" charset="-127"/>
              <a:cs typeface="+mn-cs"/>
            </a:defRPr>
          </a:lvl9pPr>
        </a:lstStyle>
        <a:p>
          <a:pPr algn="l">
            <a:defRPr/>
          </a:pPr>
          <a:r>
            <a:rPr lang="en-US" altLang="ko-KR" sz="600">
              <a:latin typeface="나눔고딕" panose="020D0604000000000000" pitchFamily="50" charset="-127"/>
              <a:ea typeface="나눔고딕" panose="020D0604000000000000" pitchFamily="50" charset="-127"/>
            </a:rPr>
            <a:t>EUC</a:t>
          </a:r>
          <a:endParaRPr lang="ko-KR" altLang="en-US" sz="600">
            <a:latin typeface="나눔고딕" panose="020D0604000000000000" pitchFamily="50" charset="-127"/>
            <a:ea typeface="나눔고딕" panose="020D0604000000000000" pitchFamily="50" charset="-127"/>
          </a:endParaRPr>
        </a:p>
      </xdr:txBody>
    </xdr:sp>
    <xdr:clientData/>
  </xdr:twoCellAnchor>
  <xdr:twoCellAnchor editAs="oneCell">
    <xdr:from>
      <xdr:col>5</xdr:col>
      <xdr:colOff>432194</xdr:colOff>
      <xdr:row>10</xdr:row>
      <xdr:rowOff>205808</xdr:rowOff>
    </xdr:from>
    <xdr:to>
      <xdr:col>5</xdr:col>
      <xdr:colOff>642692</xdr:colOff>
      <xdr:row>12</xdr:row>
      <xdr:rowOff>1480</xdr:rowOff>
    </xdr:to>
    <xdr:pic>
      <xdr:nvPicPr>
        <xdr:cNvPr id="22" name="그림 21">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a:stretch>
          <a:fillRect/>
        </a:stretch>
      </xdr:blipFill>
      <xdr:spPr>
        <a:xfrm flipH="1">
          <a:off x="3784994" y="1973648"/>
          <a:ext cx="210498" cy="235727"/>
        </a:xfrm>
        <a:prstGeom prst="rect">
          <a:avLst/>
        </a:prstGeom>
      </xdr:spPr>
    </xdr:pic>
    <xdr:clientData/>
  </xdr:twoCellAnchor>
  <xdr:twoCellAnchor editAs="oneCell">
    <xdr:from>
      <xdr:col>4</xdr:col>
      <xdr:colOff>289560</xdr:colOff>
      <xdr:row>12</xdr:row>
      <xdr:rowOff>7620</xdr:rowOff>
    </xdr:from>
    <xdr:to>
      <xdr:col>4</xdr:col>
      <xdr:colOff>571499</xdr:colOff>
      <xdr:row>12</xdr:row>
      <xdr:rowOff>186731</xdr:rowOff>
    </xdr:to>
    <xdr:pic>
      <xdr:nvPicPr>
        <xdr:cNvPr id="23" name="그림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71800" y="2217420"/>
          <a:ext cx="281939" cy="179111"/>
        </a:xfrm>
        <a:prstGeom prst="rect">
          <a:avLst/>
        </a:prstGeom>
      </xdr:spPr>
    </xdr:pic>
    <xdr:clientData/>
  </xdr:twoCellAnchor>
  <xdr:twoCellAnchor editAs="oneCell">
    <xdr:from>
      <xdr:col>4</xdr:col>
      <xdr:colOff>15238</xdr:colOff>
      <xdr:row>12</xdr:row>
      <xdr:rowOff>22860</xdr:rowOff>
    </xdr:from>
    <xdr:to>
      <xdr:col>4</xdr:col>
      <xdr:colOff>304795</xdr:colOff>
      <xdr:row>12</xdr:row>
      <xdr:rowOff>187675</xdr:rowOff>
    </xdr:to>
    <xdr:pic>
      <xdr:nvPicPr>
        <xdr:cNvPr id="24" name="그림 23">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2697478" y="2232660"/>
          <a:ext cx="289557" cy="164815"/>
        </a:xfrm>
        <a:prstGeom prst="rect">
          <a:avLst/>
        </a:prstGeom>
      </xdr:spPr>
    </xdr:pic>
    <xdr:clientData/>
  </xdr:twoCellAnchor>
  <xdr:twoCellAnchor>
    <xdr:from>
      <xdr:col>1</xdr:col>
      <xdr:colOff>30480</xdr:colOff>
      <xdr:row>2</xdr:row>
      <xdr:rowOff>22860</xdr:rowOff>
    </xdr:from>
    <xdr:to>
      <xdr:col>1</xdr:col>
      <xdr:colOff>434340</xdr:colOff>
      <xdr:row>2</xdr:row>
      <xdr:rowOff>190500</xdr:rowOff>
    </xdr:to>
    <xdr:sp macro="" textlink="">
      <xdr:nvSpPr>
        <xdr:cNvPr id="28" name="직사각형 27">
          <a:extLst>
            <a:ext uri="{FF2B5EF4-FFF2-40B4-BE49-F238E27FC236}">
              <a16:creationId xmlns:a16="http://schemas.microsoft.com/office/drawing/2014/main" id="{00000000-0008-0000-0A00-00001C000000}"/>
            </a:ext>
          </a:extLst>
        </xdr:cNvPr>
        <xdr:cNvSpPr/>
      </xdr:nvSpPr>
      <xdr:spPr>
        <a:xfrm>
          <a:off x="3383280" y="243840"/>
          <a:ext cx="403860" cy="16764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ko-KR" sz="1050">
              <a:solidFill>
                <a:sysClr val="windowText" lastClr="000000"/>
              </a:solidFill>
              <a:latin typeface="나눔고딕" panose="020D0604000000000000" pitchFamily="50" charset="-127"/>
              <a:ea typeface="나눔고딕" panose="020D0604000000000000" pitchFamily="50" charset="-127"/>
              <a:cs typeface="+mn-cs"/>
            </a:rPr>
            <a:t>I&amp;E</a:t>
          </a:r>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1</xdr:col>
      <xdr:colOff>26670</xdr:colOff>
      <xdr:row>3</xdr:row>
      <xdr:rowOff>15240</xdr:rowOff>
    </xdr:from>
    <xdr:to>
      <xdr:col>1</xdr:col>
      <xdr:colOff>428625</xdr:colOff>
      <xdr:row>3</xdr:row>
      <xdr:rowOff>190500</xdr:rowOff>
    </xdr:to>
    <xdr:sp macro="" textlink="">
      <xdr:nvSpPr>
        <xdr:cNvPr id="29" name="직사각형 28">
          <a:extLst>
            <a:ext uri="{FF2B5EF4-FFF2-40B4-BE49-F238E27FC236}">
              <a16:creationId xmlns:a16="http://schemas.microsoft.com/office/drawing/2014/main" id="{00000000-0008-0000-0A00-00001D000000}"/>
            </a:ext>
          </a:extLst>
        </xdr:cNvPr>
        <xdr:cNvSpPr/>
      </xdr:nvSpPr>
      <xdr:spPr>
        <a:xfrm>
          <a:off x="3379470" y="457200"/>
          <a:ext cx="401955" cy="17526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ko-KR" sz="1050">
              <a:solidFill>
                <a:sysClr val="windowText" lastClr="000000"/>
              </a:solidFill>
              <a:latin typeface="나눔고딕" panose="020D0604000000000000" pitchFamily="50" charset="-127"/>
              <a:ea typeface="나눔고딕" panose="020D0604000000000000" pitchFamily="50" charset="-127"/>
              <a:cs typeface="+mn-cs"/>
            </a:rPr>
            <a:t>I</a:t>
          </a:r>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1</xdr:col>
      <xdr:colOff>30480</xdr:colOff>
      <xdr:row>4</xdr:row>
      <xdr:rowOff>30480</xdr:rowOff>
    </xdr:from>
    <xdr:to>
      <xdr:col>1</xdr:col>
      <xdr:colOff>434340</xdr:colOff>
      <xdr:row>4</xdr:row>
      <xdr:rowOff>180975</xdr:rowOff>
    </xdr:to>
    <xdr:sp macro="" textlink="">
      <xdr:nvSpPr>
        <xdr:cNvPr id="30" name="직사각형 29">
          <a:extLst>
            <a:ext uri="{FF2B5EF4-FFF2-40B4-BE49-F238E27FC236}">
              <a16:creationId xmlns:a16="http://schemas.microsoft.com/office/drawing/2014/main" id="{00000000-0008-0000-0A00-00001E000000}"/>
            </a:ext>
          </a:extLst>
        </xdr:cNvPr>
        <xdr:cNvSpPr/>
      </xdr:nvSpPr>
      <xdr:spPr>
        <a:xfrm>
          <a:off x="3383280" y="693420"/>
          <a:ext cx="403860" cy="15049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ko-KR" sz="1050">
              <a:solidFill>
                <a:sysClr val="windowText" lastClr="000000"/>
              </a:solidFill>
              <a:latin typeface="나눔고딕" panose="020D0604000000000000" pitchFamily="50" charset="-127"/>
              <a:ea typeface="나눔고딕" panose="020D0604000000000000" pitchFamily="50" charset="-127"/>
              <a:cs typeface="+mn-cs"/>
            </a:rPr>
            <a:t>E</a:t>
          </a:r>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0</xdr:col>
      <xdr:colOff>45720</xdr:colOff>
      <xdr:row>7</xdr:row>
      <xdr:rowOff>7620</xdr:rowOff>
    </xdr:from>
    <xdr:to>
      <xdr:col>0</xdr:col>
      <xdr:colOff>486878</xdr:colOff>
      <xdr:row>7</xdr:row>
      <xdr:rowOff>175260</xdr:rowOff>
    </xdr:to>
    <xdr:sp macro="" textlink="">
      <xdr:nvSpPr>
        <xdr:cNvPr id="31" name="직사각형 30">
          <a:extLst>
            <a:ext uri="{FF2B5EF4-FFF2-40B4-BE49-F238E27FC236}">
              <a16:creationId xmlns:a16="http://schemas.microsoft.com/office/drawing/2014/main" id="{00000000-0008-0000-0A00-00001F000000}"/>
            </a:ext>
          </a:extLst>
        </xdr:cNvPr>
        <xdr:cNvSpPr/>
      </xdr:nvSpPr>
      <xdr:spPr>
        <a:xfrm>
          <a:off x="45720" y="1554480"/>
          <a:ext cx="441158" cy="16764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ko-KR" sz="1050">
              <a:solidFill>
                <a:sysClr val="windowText" lastClr="000000"/>
              </a:solidFill>
              <a:latin typeface="나눔고딕" panose="020D0604000000000000" pitchFamily="50" charset="-127"/>
              <a:ea typeface="나눔고딕" panose="020D0604000000000000" pitchFamily="50" charset="-127"/>
              <a:cs typeface="+mn-cs"/>
            </a:rPr>
            <a:t>OSP</a:t>
          </a:r>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339981</xdr:colOff>
      <xdr:row>18</xdr:row>
      <xdr:rowOff>152404</xdr:rowOff>
    </xdr:from>
    <xdr:to>
      <xdr:col>7</xdr:col>
      <xdr:colOff>259976</xdr:colOff>
      <xdr:row>22</xdr:row>
      <xdr:rowOff>0</xdr:rowOff>
    </xdr:to>
    <xdr:sp macro="" textlink="">
      <xdr:nvSpPr>
        <xdr:cNvPr id="4" name="Flowchart: Process 1">
          <a:extLst>
            <a:ext uri="{FF2B5EF4-FFF2-40B4-BE49-F238E27FC236}">
              <a16:creationId xmlns:a16="http://schemas.microsoft.com/office/drawing/2014/main" id="{00000000-0008-0000-0200-000004000000}"/>
            </a:ext>
          </a:extLst>
        </xdr:cNvPr>
        <xdr:cNvSpPr/>
      </xdr:nvSpPr>
      <xdr:spPr>
        <a:xfrm>
          <a:off x="1813181" y="4660904"/>
          <a:ext cx="1577345" cy="681789"/>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구매처 등록</a:t>
          </a:r>
          <a:r>
            <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rPr>
            <a:t>/</a:t>
          </a: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변경</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4</xdr:col>
      <xdr:colOff>3497</xdr:colOff>
      <xdr:row>12</xdr:row>
      <xdr:rowOff>134476</xdr:rowOff>
    </xdr:from>
    <xdr:to>
      <xdr:col>7</xdr:col>
      <xdr:colOff>259976</xdr:colOff>
      <xdr:row>16</xdr:row>
      <xdr:rowOff>67235</xdr:rowOff>
    </xdr:to>
    <xdr:sp macro="" textlink="">
      <xdr:nvSpPr>
        <xdr:cNvPr id="5" name="Flowchart: Process 1">
          <a:extLst>
            <a:ext uri="{FF2B5EF4-FFF2-40B4-BE49-F238E27FC236}">
              <a16:creationId xmlns:a16="http://schemas.microsoft.com/office/drawing/2014/main" id="{00000000-0008-0000-0200-000005000000}"/>
            </a:ext>
          </a:extLst>
        </xdr:cNvPr>
        <xdr:cNvSpPr/>
      </xdr:nvSpPr>
      <xdr:spPr>
        <a:xfrm>
          <a:off x="1818850" y="2203829"/>
          <a:ext cx="1578773" cy="620053"/>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구매처 평가 및 선정</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352119</xdr:colOff>
      <xdr:row>9</xdr:row>
      <xdr:rowOff>31301</xdr:rowOff>
    </xdr:from>
    <xdr:to>
      <xdr:col>5</xdr:col>
      <xdr:colOff>361263</xdr:colOff>
      <xdr:row>12</xdr:row>
      <xdr:rowOff>134476</xdr:rowOff>
    </xdr:to>
    <xdr:cxnSp macro="">
      <xdr:nvCxnSpPr>
        <xdr:cNvPr id="9" name="직선 화살표 연결선 8">
          <a:extLst>
            <a:ext uri="{FF2B5EF4-FFF2-40B4-BE49-F238E27FC236}">
              <a16:creationId xmlns:a16="http://schemas.microsoft.com/office/drawing/2014/main" id="{00000000-0008-0000-0200-000009000000}"/>
            </a:ext>
          </a:extLst>
        </xdr:cNvPr>
        <xdr:cNvCxnSpPr>
          <a:stCxn id="32" idx="2"/>
          <a:endCxn id="5" idx="0"/>
        </xdr:cNvCxnSpPr>
      </xdr:nvCxnSpPr>
      <xdr:spPr>
        <a:xfrm flipH="1">
          <a:off x="2608237" y="1585183"/>
          <a:ext cx="9144" cy="6186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348537</xdr:colOff>
      <xdr:row>16</xdr:row>
      <xdr:rowOff>67235</xdr:rowOff>
    </xdr:from>
    <xdr:to>
      <xdr:col>5</xdr:col>
      <xdr:colOff>352119</xdr:colOff>
      <xdr:row>18</xdr:row>
      <xdr:rowOff>152404</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5" idx="2"/>
          <a:endCxn id="4" idx="0"/>
        </xdr:cNvCxnSpPr>
      </xdr:nvCxnSpPr>
      <xdr:spPr>
        <a:xfrm flipH="1">
          <a:off x="2604655" y="2823882"/>
          <a:ext cx="3582" cy="4288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7</xdr:col>
      <xdr:colOff>51170</xdr:colOff>
      <xdr:row>20</xdr:row>
      <xdr:rowOff>128194</xdr:rowOff>
    </xdr:from>
    <xdr:to>
      <xdr:col>7</xdr:col>
      <xdr:colOff>387650</xdr:colOff>
      <xdr:row>22</xdr:row>
      <xdr:rowOff>48641</xdr:rowOff>
    </xdr:to>
    <xdr:pic>
      <xdr:nvPicPr>
        <xdr:cNvPr id="14" name="그림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stretch>
          <a:fillRect/>
        </a:stretch>
      </xdr:blipFill>
      <xdr:spPr>
        <a:xfrm flipH="1">
          <a:off x="3188817" y="3572135"/>
          <a:ext cx="336480" cy="353740"/>
        </a:xfrm>
        <a:prstGeom prst="rect">
          <a:avLst/>
        </a:prstGeom>
      </xdr:spPr>
    </xdr:pic>
    <xdr:clientData/>
  </xdr:twoCellAnchor>
  <xdr:twoCellAnchor editAs="oneCell">
    <xdr:from>
      <xdr:col>6</xdr:col>
      <xdr:colOff>147821</xdr:colOff>
      <xdr:row>20</xdr:row>
      <xdr:rowOff>123265</xdr:rowOff>
    </xdr:from>
    <xdr:to>
      <xdr:col>7</xdr:col>
      <xdr:colOff>41996</xdr:colOff>
      <xdr:row>22</xdr:row>
      <xdr:rowOff>25781</xdr:rowOff>
    </xdr:to>
    <xdr:pic>
      <xdr:nvPicPr>
        <xdr:cNvPr id="15" name="그림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a:stretch>
          <a:fillRect/>
        </a:stretch>
      </xdr:blipFill>
      <xdr:spPr>
        <a:xfrm>
          <a:off x="2844703" y="3567206"/>
          <a:ext cx="334940" cy="335809"/>
        </a:xfrm>
        <a:prstGeom prst="rect">
          <a:avLst/>
        </a:prstGeom>
      </xdr:spPr>
    </xdr:pic>
    <xdr:clientData/>
  </xdr:twoCellAnchor>
  <xdr:twoCellAnchor>
    <xdr:from>
      <xdr:col>6</xdr:col>
      <xdr:colOff>120881</xdr:colOff>
      <xdr:row>22</xdr:row>
      <xdr:rowOff>71266</xdr:rowOff>
    </xdr:from>
    <xdr:to>
      <xdr:col>7</xdr:col>
      <xdr:colOff>73215</xdr:colOff>
      <xdr:row>24</xdr:row>
      <xdr:rowOff>59758</xdr:rowOff>
    </xdr:to>
    <xdr:sp macro="" textlink="">
      <xdr:nvSpPr>
        <xdr:cNvPr id="16" name="직사각형 15">
          <a:extLst>
            <a:ext uri="{FF2B5EF4-FFF2-40B4-BE49-F238E27FC236}">
              <a16:creationId xmlns:a16="http://schemas.microsoft.com/office/drawing/2014/main" id="{00000000-0008-0000-0200-000010000000}"/>
            </a:ext>
          </a:extLst>
        </xdr:cNvPr>
        <xdr:cNvSpPr/>
      </xdr:nvSpPr>
      <xdr:spPr>
        <a:xfrm>
          <a:off x="2817763" y="3858854"/>
          <a:ext cx="393099" cy="376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34523</xdr:colOff>
      <xdr:row>22</xdr:row>
      <xdr:rowOff>71266</xdr:rowOff>
    </xdr:from>
    <xdr:to>
      <xdr:col>8</xdr:col>
      <xdr:colOff>67239</xdr:colOff>
      <xdr:row>23</xdr:row>
      <xdr:rowOff>162854</xdr:rowOff>
    </xdr:to>
    <xdr:sp macro="" textlink="">
      <xdr:nvSpPr>
        <xdr:cNvPr id="17" name="직사각형 16">
          <a:extLst>
            <a:ext uri="{FF2B5EF4-FFF2-40B4-BE49-F238E27FC236}">
              <a16:creationId xmlns:a16="http://schemas.microsoft.com/office/drawing/2014/main" id="{00000000-0008-0000-0200-000011000000}"/>
            </a:ext>
          </a:extLst>
        </xdr:cNvPr>
        <xdr:cNvSpPr/>
      </xdr:nvSpPr>
      <xdr:spPr>
        <a:xfrm>
          <a:off x="3172170" y="3858854"/>
          <a:ext cx="473481" cy="3082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1</xdr:colOff>
      <xdr:row>17</xdr:row>
      <xdr:rowOff>164352</xdr:rowOff>
    </xdr:from>
    <xdr:to>
      <xdr:col>0</xdr:col>
      <xdr:colOff>261471</xdr:colOff>
      <xdr:row>23</xdr:row>
      <xdr:rowOff>44824</xdr:rowOff>
    </xdr:to>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1" y="3092823"/>
          <a:ext cx="261470" cy="956236"/>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재경팀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346399</xdr:colOff>
      <xdr:row>22</xdr:row>
      <xdr:rowOff>0</xdr:rowOff>
    </xdr:from>
    <xdr:to>
      <xdr:col>5</xdr:col>
      <xdr:colOff>348537</xdr:colOff>
      <xdr:row>23</xdr:row>
      <xdr:rowOff>40338</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4" idx="2"/>
          <a:endCxn id="27" idx="0"/>
        </xdr:cNvCxnSpPr>
      </xdr:nvCxnSpPr>
      <xdr:spPr>
        <a:xfrm flipH="1">
          <a:off x="2602517" y="3787588"/>
          <a:ext cx="2138" cy="2569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2988</xdr:colOff>
      <xdr:row>11</xdr:row>
      <xdr:rowOff>71719</xdr:rowOff>
    </xdr:from>
    <xdr:to>
      <xdr:col>5</xdr:col>
      <xdr:colOff>328707</xdr:colOff>
      <xdr:row>12</xdr:row>
      <xdr:rowOff>143438</xdr:rowOff>
    </xdr:to>
    <xdr:sp macro="" textlink="">
      <xdr:nvSpPr>
        <xdr:cNvPr id="22" name="Flowchart: Process 56">
          <a:extLst>
            <a:ext uri="{FF2B5EF4-FFF2-40B4-BE49-F238E27FC236}">
              <a16:creationId xmlns:a16="http://schemas.microsoft.com/office/drawing/2014/main" id="{00000000-0008-0000-0200-000016000000}"/>
            </a:ext>
          </a:extLst>
        </xdr:cNvPr>
        <xdr:cNvSpPr/>
      </xdr:nvSpPr>
      <xdr:spPr>
        <a:xfrm>
          <a:off x="1818341" y="1969248"/>
          <a:ext cx="766484" cy="243543"/>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GW</a:t>
          </a:r>
        </a:p>
      </xdr:txBody>
    </xdr:sp>
    <xdr:clientData/>
  </xdr:twoCellAnchor>
  <xdr:twoCellAnchor>
    <xdr:from>
      <xdr:col>3</xdr:col>
      <xdr:colOff>342096</xdr:colOff>
      <xdr:row>23</xdr:row>
      <xdr:rowOff>40338</xdr:rowOff>
    </xdr:from>
    <xdr:to>
      <xdr:col>7</xdr:col>
      <xdr:colOff>253584</xdr:colOff>
      <xdr:row>25</xdr:row>
      <xdr:rowOff>141943</xdr:rowOff>
    </xdr:to>
    <xdr:sp macro="" textlink="">
      <xdr:nvSpPr>
        <xdr:cNvPr id="27" name="Flowchart: Process 1">
          <a:extLst>
            <a:ext uri="{FF2B5EF4-FFF2-40B4-BE49-F238E27FC236}">
              <a16:creationId xmlns:a16="http://schemas.microsoft.com/office/drawing/2014/main" id="{00000000-0008-0000-0200-00001B000000}"/>
            </a:ext>
          </a:extLst>
        </xdr:cNvPr>
        <xdr:cNvSpPr/>
      </xdr:nvSpPr>
      <xdr:spPr>
        <a:xfrm>
          <a:off x="1813802" y="4044573"/>
          <a:ext cx="1577429" cy="44525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구매처 사후관리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1493</xdr:colOff>
      <xdr:row>17</xdr:row>
      <xdr:rowOff>89648</xdr:rowOff>
    </xdr:from>
    <xdr:to>
      <xdr:col>5</xdr:col>
      <xdr:colOff>327212</xdr:colOff>
      <xdr:row>18</xdr:row>
      <xdr:rowOff>141947</xdr:rowOff>
    </xdr:to>
    <xdr:sp macro="" textlink="">
      <xdr:nvSpPr>
        <xdr:cNvPr id="31" name="Flowchart: Process 56">
          <a:extLst>
            <a:ext uri="{FF2B5EF4-FFF2-40B4-BE49-F238E27FC236}">
              <a16:creationId xmlns:a16="http://schemas.microsoft.com/office/drawing/2014/main" id="{00000000-0008-0000-0200-00001F000000}"/>
            </a:ext>
          </a:extLst>
        </xdr:cNvPr>
        <xdr:cNvSpPr/>
      </xdr:nvSpPr>
      <xdr:spPr>
        <a:xfrm>
          <a:off x="1816846" y="3018119"/>
          <a:ext cx="766484" cy="224122"/>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4</xdr:col>
      <xdr:colOff>84264</xdr:colOff>
      <xdr:row>5</xdr:row>
      <xdr:rowOff>163984</xdr:rowOff>
    </xdr:from>
    <xdr:to>
      <xdr:col>7</xdr:col>
      <xdr:colOff>197498</xdr:colOff>
      <xdr:row>9</xdr:row>
      <xdr:rowOff>31301</xdr:rowOff>
    </xdr:to>
    <xdr:sp macro="" textlink="">
      <xdr:nvSpPr>
        <xdr:cNvPr id="32" name="Flowchart: Alternate Process 2">
          <a:extLst>
            <a:ext uri="{FF2B5EF4-FFF2-40B4-BE49-F238E27FC236}">
              <a16:creationId xmlns:a16="http://schemas.microsoft.com/office/drawing/2014/main" id="{00000000-0008-0000-0200-000020000000}"/>
            </a:ext>
          </a:extLst>
        </xdr:cNvPr>
        <xdr:cNvSpPr/>
      </xdr:nvSpPr>
      <xdr:spPr>
        <a:xfrm>
          <a:off x="1899617" y="1023102"/>
          <a:ext cx="1435528" cy="554611"/>
        </a:xfrm>
        <a:prstGeom prst="flowChartAlternate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0" indent="0"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구매처 등록요청</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a:p>
          <a:pPr marL="0" indent="0" algn="ctr"/>
          <a:r>
            <a:rPr lang="ko-KR" altLang="en-US" sz="1100">
              <a:solidFill>
                <a:schemeClr val="tx1"/>
              </a:solidFill>
              <a:effectLst/>
              <a:latin typeface="나눔고딕" panose="020D0604000000000000" pitchFamily="50" charset="-127"/>
              <a:ea typeface="나눔고딕" panose="020D0604000000000000" pitchFamily="50" charset="-127"/>
              <a:cs typeface="+mn-cs"/>
            </a:rPr>
            <a:t>사유발생</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7470</xdr:colOff>
      <xdr:row>26</xdr:row>
      <xdr:rowOff>52292</xdr:rowOff>
    </xdr:from>
    <xdr:to>
      <xdr:col>6</xdr:col>
      <xdr:colOff>291353</xdr:colOff>
      <xdr:row>28</xdr:row>
      <xdr:rowOff>171822</xdr:rowOff>
    </xdr:to>
    <xdr:sp macro="" textlink="">
      <xdr:nvSpPr>
        <xdr:cNvPr id="30" name="Flowchart: Document 5">
          <a:extLst>
            <a:ext uri="{FF2B5EF4-FFF2-40B4-BE49-F238E27FC236}">
              <a16:creationId xmlns:a16="http://schemas.microsoft.com/office/drawing/2014/main" id="{00000000-0008-0000-0200-00001E000000}"/>
            </a:ext>
          </a:extLst>
        </xdr:cNvPr>
        <xdr:cNvSpPr/>
      </xdr:nvSpPr>
      <xdr:spPr>
        <a:xfrm>
          <a:off x="1822823" y="4571998"/>
          <a:ext cx="1165412" cy="463177"/>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ko-KR" sz="1100">
              <a:solidFill>
                <a:sysClr val="windowText" lastClr="000000"/>
              </a:solidFill>
              <a:latin typeface="나눔고딕" panose="020D0604000000000000" pitchFamily="50" charset="-127"/>
              <a:ea typeface="나눔고딕" panose="020D0604000000000000" pitchFamily="50" charset="-127"/>
              <a:cs typeface="+mn-cs"/>
            </a:rPr>
            <a:t>협력업체 </a:t>
          </a:r>
        </a:p>
        <a:p>
          <a:pPr marL="0" indent="0" algn="ctr"/>
          <a:r>
            <a:rPr lang="ko-KR" altLang="ko-KR" sz="1100">
              <a:solidFill>
                <a:sysClr val="windowText" lastClr="000000"/>
              </a:solidFill>
              <a:latin typeface="나눔고딕" panose="020D0604000000000000" pitchFamily="50" charset="-127"/>
              <a:ea typeface="나눔고딕" panose="020D0604000000000000" pitchFamily="50" charset="-127"/>
              <a:cs typeface="+mn-cs"/>
            </a:rPr>
            <a:t>평가보고서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0</xdr:col>
      <xdr:colOff>17931</xdr:colOff>
      <xdr:row>11</xdr:row>
      <xdr:rowOff>40340</xdr:rowOff>
    </xdr:from>
    <xdr:to>
      <xdr:col>0</xdr:col>
      <xdr:colOff>254000</xdr:colOff>
      <xdr:row>17</xdr:row>
      <xdr:rowOff>47812</xdr:rowOff>
    </xdr:to>
    <xdr:sp macro="" textlink="">
      <xdr:nvSpPr>
        <xdr:cNvPr id="33" name="직사각형 32">
          <a:extLst>
            <a:ext uri="{FF2B5EF4-FFF2-40B4-BE49-F238E27FC236}">
              <a16:creationId xmlns:a16="http://schemas.microsoft.com/office/drawing/2014/main" id="{00000000-0008-0000-0200-000021000000}"/>
            </a:ext>
          </a:extLst>
        </xdr:cNvPr>
        <xdr:cNvSpPr/>
      </xdr:nvSpPr>
      <xdr:spPr>
        <a:xfrm>
          <a:off x="17931" y="2528046"/>
          <a:ext cx="236069" cy="103841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0</xdr:col>
      <xdr:colOff>20920</xdr:colOff>
      <xdr:row>23</xdr:row>
      <xdr:rowOff>140451</xdr:rowOff>
    </xdr:from>
    <xdr:to>
      <xdr:col>0</xdr:col>
      <xdr:colOff>256989</xdr:colOff>
      <xdr:row>28</xdr:row>
      <xdr:rowOff>147922</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20920" y="4144686"/>
          <a:ext cx="236069" cy="866589"/>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editAs="oneCell">
    <xdr:from>
      <xdr:col>0</xdr:col>
      <xdr:colOff>0</xdr:colOff>
      <xdr:row>0</xdr:row>
      <xdr:rowOff>0</xdr:rowOff>
    </xdr:from>
    <xdr:to>
      <xdr:col>0</xdr:col>
      <xdr:colOff>694765</xdr:colOff>
      <xdr:row>1</xdr:row>
      <xdr:rowOff>160990</xdr:rowOff>
    </xdr:to>
    <xdr:pic>
      <xdr:nvPicPr>
        <xdr:cNvPr id="35" name="그림 34">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814"/>
        </a:xfrm>
        <a:prstGeom prst="rect">
          <a:avLst/>
        </a:prstGeom>
      </xdr:spPr>
    </xdr:pic>
    <xdr:clientData/>
  </xdr:twoCellAnchor>
  <xdr:twoCellAnchor>
    <xdr:from>
      <xdr:col>8</xdr:col>
      <xdr:colOff>410882</xdr:colOff>
      <xdr:row>14</xdr:row>
      <xdr:rowOff>156881</xdr:rowOff>
    </xdr:from>
    <xdr:to>
      <xdr:col>10</xdr:col>
      <xdr:colOff>433294</xdr:colOff>
      <xdr:row>17</xdr:row>
      <xdr:rowOff>126998</xdr:rowOff>
    </xdr:to>
    <xdr:sp macro="" textlink="">
      <xdr:nvSpPr>
        <xdr:cNvPr id="6" name="원통 5">
          <a:extLst>
            <a:ext uri="{FF2B5EF4-FFF2-40B4-BE49-F238E27FC236}">
              <a16:creationId xmlns:a16="http://schemas.microsoft.com/office/drawing/2014/main" id="{00000000-0008-0000-0200-000006000000}"/>
            </a:ext>
          </a:extLst>
        </xdr:cNvPr>
        <xdr:cNvSpPr/>
      </xdr:nvSpPr>
      <xdr:spPr>
        <a:xfrm>
          <a:off x="3989294" y="2569881"/>
          <a:ext cx="1053353" cy="485588"/>
        </a:xfrm>
        <a:prstGeom prst="ca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altLang="ko-KR" sz="1050">
              <a:solidFill>
                <a:sysClr val="windowText" lastClr="000000"/>
              </a:solidFill>
              <a:latin typeface="나눔고딕" panose="020D0604000000000000" pitchFamily="50" charset="-127"/>
              <a:ea typeface="나눔고딕" panose="020D0604000000000000" pitchFamily="50" charset="-127"/>
              <a:cs typeface="+mn-cs"/>
            </a:rPr>
            <a:t>SAP</a:t>
          </a:r>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259976</xdr:colOff>
      <xdr:row>16</xdr:row>
      <xdr:rowOff>56028</xdr:rowOff>
    </xdr:from>
    <xdr:to>
      <xdr:col>8</xdr:col>
      <xdr:colOff>410882</xdr:colOff>
      <xdr:row>20</xdr:row>
      <xdr:rowOff>76202</xdr:rowOff>
    </xdr:to>
    <xdr:cxnSp macro="">
      <xdr:nvCxnSpPr>
        <xdr:cNvPr id="12" name="꺾인 연결선 11">
          <a:extLst>
            <a:ext uri="{FF2B5EF4-FFF2-40B4-BE49-F238E27FC236}">
              <a16:creationId xmlns:a16="http://schemas.microsoft.com/office/drawing/2014/main" id="{00000000-0008-0000-0200-00000C000000}"/>
            </a:ext>
          </a:extLst>
        </xdr:cNvPr>
        <xdr:cNvCxnSpPr>
          <a:stCxn id="4" idx="3"/>
          <a:endCxn id="6" idx="2"/>
        </xdr:cNvCxnSpPr>
      </xdr:nvCxnSpPr>
      <xdr:spPr>
        <a:xfrm flipV="1">
          <a:off x="3397623" y="2812675"/>
          <a:ext cx="591671" cy="707468"/>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410881</xdr:colOff>
      <xdr:row>18</xdr:row>
      <xdr:rowOff>44822</xdr:rowOff>
    </xdr:from>
    <xdr:to>
      <xdr:col>11</xdr:col>
      <xdr:colOff>246529</xdr:colOff>
      <xdr:row>20</xdr:row>
      <xdr:rowOff>164352</xdr:rowOff>
    </xdr:to>
    <xdr:sp macro="" textlink="">
      <xdr:nvSpPr>
        <xdr:cNvPr id="36" name="Flowchart: Document 5">
          <a:extLst>
            <a:ext uri="{FF2B5EF4-FFF2-40B4-BE49-F238E27FC236}">
              <a16:creationId xmlns:a16="http://schemas.microsoft.com/office/drawing/2014/main" id="{00000000-0008-0000-0200-000024000000}"/>
            </a:ext>
          </a:extLst>
        </xdr:cNvPr>
        <xdr:cNvSpPr/>
      </xdr:nvSpPr>
      <xdr:spPr>
        <a:xfrm>
          <a:off x="3989293" y="3145116"/>
          <a:ext cx="1352177" cy="463177"/>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구매처 마스터파일</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388468</xdr:colOff>
      <xdr:row>21</xdr:row>
      <xdr:rowOff>103083</xdr:rowOff>
    </xdr:from>
    <xdr:to>
      <xdr:col>11</xdr:col>
      <xdr:colOff>264041</xdr:colOff>
      <xdr:row>23</xdr:row>
      <xdr:rowOff>159865</xdr:rowOff>
    </xdr:to>
    <xdr:sp macro="" textlink="">
      <xdr:nvSpPr>
        <xdr:cNvPr id="37" name="Flowchart: Process 1">
          <a:extLst>
            <a:ext uri="{FF2B5EF4-FFF2-40B4-BE49-F238E27FC236}">
              <a16:creationId xmlns:a16="http://schemas.microsoft.com/office/drawing/2014/main" id="{00000000-0008-0000-0200-000025000000}"/>
            </a:ext>
          </a:extLst>
        </xdr:cNvPr>
        <xdr:cNvSpPr/>
      </xdr:nvSpPr>
      <xdr:spPr>
        <a:xfrm>
          <a:off x="3966880" y="3718848"/>
          <a:ext cx="1392102" cy="44525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구매업체 관리 및 접근제한</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10</xdr:col>
      <xdr:colOff>53578</xdr:colOff>
      <xdr:row>20</xdr:row>
      <xdr:rowOff>133731</xdr:rowOff>
    </xdr:from>
    <xdr:to>
      <xdr:col>10</xdr:col>
      <xdr:colOff>56029</xdr:colOff>
      <xdr:row>21</xdr:row>
      <xdr:rowOff>103083</xdr:rowOff>
    </xdr:to>
    <xdr:cxnSp macro="">
      <xdr:nvCxnSpPr>
        <xdr:cNvPr id="21" name="직선 화살표 연결선 20">
          <a:extLst>
            <a:ext uri="{FF2B5EF4-FFF2-40B4-BE49-F238E27FC236}">
              <a16:creationId xmlns:a16="http://schemas.microsoft.com/office/drawing/2014/main" id="{00000000-0008-0000-0200-000015000000}"/>
            </a:ext>
          </a:extLst>
        </xdr:cNvPr>
        <xdr:cNvCxnSpPr>
          <a:stCxn id="36" idx="2"/>
          <a:endCxn id="37" idx="0"/>
        </xdr:cNvCxnSpPr>
      </xdr:nvCxnSpPr>
      <xdr:spPr>
        <a:xfrm flipH="1">
          <a:off x="4662931" y="3577672"/>
          <a:ext cx="2451" cy="1411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10</xdr:col>
      <xdr:colOff>61168</xdr:colOff>
      <xdr:row>23</xdr:row>
      <xdr:rowOff>66486</xdr:rowOff>
    </xdr:from>
    <xdr:to>
      <xdr:col>10</xdr:col>
      <xdr:colOff>396108</xdr:colOff>
      <xdr:row>24</xdr:row>
      <xdr:rowOff>47442</xdr:rowOff>
    </xdr:to>
    <xdr:pic>
      <xdr:nvPicPr>
        <xdr:cNvPr id="39" name="그림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2"/>
        <a:stretch>
          <a:fillRect/>
        </a:stretch>
      </xdr:blipFill>
      <xdr:spPr>
        <a:xfrm>
          <a:off x="4670521" y="4070721"/>
          <a:ext cx="334940" cy="335809"/>
        </a:xfrm>
        <a:prstGeom prst="rect">
          <a:avLst/>
        </a:prstGeom>
      </xdr:spPr>
    </xdr:pic>
    <xdr:clientData/>
  </xdr:twoCellAnchor>
  <xdr:twoCellAnchor>
    <xdr:from>
      <xdr:col>10</xdr:col>
      <xdr:colOff>34228</xdr:colOff>
      <xdr:row>25</xdr:row>
      <xdr:rowOff>14487</xdr:rowOff>
    </xdr:from>
    <xdr:to>
      <xdr:col>11</xdr:col>
      <xdr:colOff>59765</xdr:colOff>
      <xdr:row>27</xdr:row>
      <xdr:rowOff>47803</xdr:rowOff>
    </xdr:to>
    <xdr:sp macro="" textlink="">
      <xdr:nvSpPr>
        <xdr:cNvPr id="40" name="직사각형 39">
          <a:extLst>
            <a:ext uri="{FF2B5EF4-FFF2-40B4-BE49-F238E27FC236}">
              <a16:creationId xmlns:a16="http://schemas.microsoft.com/office/drawing/2014/main" id="{00000000-0008-0000-0200-000028000000}"/>
            </a:ext>
          </a:extLst>
        </xdr:cNvPr>
        <xdr:cNvSpPr/>
      </xdr:nvSpPr>
      <xdr:spPr>
        <a:xfrm>
          <a:off x="4643581" y="4362369"/>
          <a:ext cx="511125" cy="376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10</xdr:col>
      <xdr:colOff>388635</xdr:colOff>
      <xdr:row>25</xdr:row>
      <xdr:rowOff>14487</xdr:rowOff>
    </xdr:from>
    <xdr:to>
      <xdr:col>11</xdr:col>
      <xdr:colOff>376528</xdr:colOff>
      <xdr:row>26</xdr:row>
      <xdr:rowOff>150898</xdr:rowOff>
    </xdr:to>
    <xdr:sp macro="" textlink="">
      <xdr:nvSpPr>
        <xdr:cNvPr id="41" name="직사각형 40">
          <a:extLst>
            <a:ext uri="{FF2B5EF4-FFF2-40B4-BE49-F238E27FC236}">
              <a16:creationId xmlns:a16="http://schemas.microsoft.com/office/drawing/2014/main" id="{00000000-0008-0000-0200-000029000000}"/>
            </a:ext>
          </a:extLst>
        </xdr:cNvPr>
        <xdr:cNvSpPr/>
      </xdr:nvSpPr>
      <xdr:spPr>
        <a:xfrm>
          <a:off x="4997988" y="4362369"/>
          <a:ext cx="473481" cy="3082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10</xdr:col>
      <xdr:colOff>448238</xdr:colOff>
      <xdr:row>23</xdr:row>
      <xdr:rowOff>67230</xdr:rowOff>
    </xdr:from>
    <xdr:to>
      <xdr:col>11</xdr:col>
      <xdr:colOff>272801</xdr:colOff>
      <xdr:row>24</xdr:row>
      <xdr:rowOff>30090</xdr:rowOff>
    </xdr:to>
    <xdr:pic>
      <xdr:nvPicPr>
        <xdr:cNvPr id="43" name="그림 42">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4"/>
        <a:stretch>
          <a:fillRect/>
        </a:stretch>
      </xdr:blipFill>
      <xdr:spPr>
        <a:xfrm flipH="1">
          <a:off x="5057591" y="4071465"/>
          <a:ext cx="310151" cy="317713"/>
        </a:xfrm>
        <a:prstGeom prst="rect">
          <a:avLst/>
        </a:prstGeom>
      </xdr:spPr>
    </xdr:pic>
    <xdr:clientData/>
  </xdr:twoCellAnchor>
  <xdr:twoCellAnchor>
    <xdr:from>
      <xdr:col>8</xdr:col>
      <xdr:colOff>407893</xdr:colOff>
      <xdr:row>17</xdr:row>
      <xdr:rowOff>40341</xdr:rowOff>
    </xdr:from>
    <xdr:to>
      <xdr:col>10</xdr:col>
      <xdr:colOff>143436</xdr:colOff>
      <xdr:row>18</xdr:row>
      <xdr:rowOff>92640</xdr:rowOff>
    </xdr:to>
    <xdr:sp macro="" textlink="">
      <xdr:nvSpPr>
        <xdr:cNvPr id="44" name="Flowchart: Process 56">
          <a:extLst>
            <a:ext uri="{FF2B5EF4-FFF2-40B4-BE49-F238E27FC236}">
              <a16:creationId xmlns:a16="http://schemas.microsoft.com/office/drawing/2014/main" id="{00000000-0008-0000-0200-00002C000000}"/>
            </a:ext>
          </a:extLst>
        </xdr:cNvPr>
        <xdr:cNvSpPr/>
      </xdr:nvSpPr>
      <xdr:spPr>
        <a:xfrm>
          <a:off x="3986305" y="2968812"/>
          <a:ext cx="766484" cy="224122"/>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293489</xdr:colOff>
      <xdr:row>5</xdr:row>
      <xdr:rowOff>145143</xdr:rowOff>
    </xdr:from>
    <xdr:to>
      <xdr:col>6</xdr:col>
      <xdr:colOff>410361</xdr:colOff>
      <xdr:row>7</xdr:row>
      <xdr:rowOff>145143</xdr:rowOff>
    </xdr:to>
    <xdr:sp macro="" textlink="">
      <xdr:nvSpPr>
        <xdr:cNvPr id="2" name="Flowchart: Alternate Process 2">
          <a:extLst>
            <a:ext uri="{FF2B5EF4-FFF2-40B4-BE49-F238E27FC236}">
              <a16:creationId xmlns:a16="http://schemas.microsoft.com/office/drawing/2014/main" id="{00000000-0008-0000-0300-000002000000}"/>
            </a:ext>
          </a:extLst>
        </xdr:cNvPr>
        <xdr:cNvSpPr/>
      </xdr:nvSpPr>
      <xdr:spPr>
        <a:xfrm>
          <a:off x="2108842" y="1004261"/>
          <a:ext cx="998401" cy="343647"/>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ko-KR" altLang="en-US" sz="1100">
              <a:solidFill>
                <a:sysClr val="windowText" lastClr="000000"/>
              </a:solidFill>
              <a:latin typeface="+mn-lt"/>
              <a:ea typeface="+mn-ea"/>
              <a:cs typeface="+mn-cs"/>
            </a:rPr>
            <a:t>사업계획</a:t>
          </a:r>
          <a:endParaRPr lang="en-US" sz="1100">
            <a:solidFill>
              <a:sysClr val="windowText" lastClr="000000"/>
            </a:solidFill>
            <a:latin typeface="+mn-lt"/>
            <a:ea typeface="+mn-ea"/>
            <a:cs typeface="+mn-cs"/>
          </a:endParaRPr>
        </a:p>
      </xdr:txBody>
    </xdr:sp>
    <xdr:clientData/>
  </xdr:twoCellAnchor>
  <xdr:twoCellAnchor>
    <xdr:from>
      <xdr:col>4</xdr:col>
      <xdr:colOff>1340</xdr:colOff>
      <xdr:row>11</xdr:row>
      <xdr:rowOff>35650</xdr:rowOff>
    </xdr:from>
    <xdr:to>
      <xdr:col>7</xdr:col>
      <xdr:colOff>259976</xdr:colOff>
      <xdr:row>15</xdr:row>
      <xdr:rowOff>51290</xdr:rowOff>
    </xdr:to>
    <xdr:sp macro="" textlink="">
      <xdr:nvSpPr>
        <xdr:cNvPr id="3" name="Flowchart: Process 1">
          <a:extLst>
            <a:ext uri="{FF2B5EF4-FFF2-40B4-BE49-F238E27FC236}">
              <a16:creationId xmlns:a16="http://schemas.microsoft.com/office/drawing/2014/main" id="{00000000-0008-0000-0300-000003000000}"/>
            </a:ext>
          </a:extLst>
        </xdr:cNvPr>
        <xdr:cNvSpPr/>
      </xdr:nvSpPr>
      <xdr:spPr>
        <a:xfrm>
          <a:off x="1824697" y="1931579"/>
          <a:ext cx="1564922" cy="70506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연간구매계획 </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algn="ct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수립 및 승인</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3</xdr:col>
      <xdr:colOff>339981</xdr:colOff>
      <xdr:row>27</xdr:row>
      <xdr:rowOff>152405</xdr:rowOff>
    </xdr:from>
    <xdr:to>
      <xdr:col>7</xdr:col>
      <xdr:colOff>259976</xdr:colOff>
      <xdr:row>29</xdr:row>
      <xdr:rowOff>0</xdr:rowOff>
    </xdr:to>
    <xdr:sp macro="" textlink="">
      <xdr:nvSpPr>
        <xdr:cNvPr id="4" name="Flowchart: Process 1">
          <a:extLst>
            <a:ext uri="{FF2B5EF4-FFF2-40B4-BE49-F238E27FC236}">
              <a16:creationId xmlns:a16="http://schemas.microsoft.com/office/drawing/2014/main" id="{00000000-0008-0000-0300-000004000000}"/>
            </a:ext>
          </a:extLst>
        </xdr:cNvPr>
        <xdr:cNvSpPr/>
      </xdr:nvSpPr>
      <xdr:spPr>
        <a:xfrm>
          <a:off x="1808419" y="5446718"/>
          <a:ext cx="1570995" cy="52228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견적절차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4</xdr:col>
      <xdr:colOff>3499</xdr:colOff>
      <xdr:row>17</xdr:row>
      <xdr:rowOff>104320</xdr:rowOff>
    </xdr:from>
    <xdr:to>
      <xdr:col>7</xdr:col>
      <xdr:colOff>259978</xdr:colOff>
      <xdr:row>21</xdr:row>
      <xdr:rowOff>7938</xdr:rowOff>
    </xdr:to>
    <xdr:sp macro="" textlink="">
      <xdr:nvSpPr>
        <xdr:cNvPr id="5" name="Flowchart: Process 1">
          <a:extLst>
            <a:ext uri="{FF2B5EF4-FFF2-40B4-BE49-F238E27FC236}">
              <a16:creationId xmlns:a16="http://schemas.microsoft.com/office/drawing/2014/main" id="{00000000-0008-0000-0300-000005000000}"/>
            </a:ext>
          </a:extLst>
        </xdr:cNvPr>
        <xdr:cNvSpPr/>
      </xdr:nvSpPr>
      <xdr:spPr>
        <a:xfrm>
          <a:off x="1813249" y="3072945"/>
          <a:ext cx="1566167" cy="60211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월 구매계획 및 실적</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수립 및 승인</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5012</xdr:colOff>
      <xdr:row>36</xdr:row>
      <xdr:rowOff>14938</xdr:rowOff>
    </xdr:from>
    <xdr:to>
      <xdr:col>7</xdr:col>
      <xdr:colOff>261214</xdr:colOff>
      <xdr:row>39</xdr:row>
      <xdr:rowOff>119062</xdr:rowOff>
    </xdr:to>
    <xdr:sp macro="" textlink="">
      <xdr:nvSpPr>
        <xdr:cNvPr id="8" name="Flowchart: Process 1">
          <a:extLst>
            <a:ext uri="{FF2B5EF4-FFF2-40B4-BE49-F238E27FC236}">
              <a16:creationId xmlns:a16="http://schemas.microsoft.com/office/drawing/2014/main" id="{00000000-0008-0000-0300-000008000000}"/>
            </a:ext>
          </a:extLst>
        </xdr:cNvPr>
        <xdr:cNvSpPr/>
      </xdr:nvSpPr>
      <xdr:spPr>
        <a:xfrm>
          <a:off x="1814762" y="7769876"/>
          <a:ext cx="1565890" cy="627999"/>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계약 체결</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209740</xdr:colOff>
      <xdr:row>27</xdr:row>
      <xdr:rowOff>164371</xdr:rowOff>
    </xdr:from>
    <xdr:to>
      <xdr:col>10</xdr:col>
      <xdr:colOff>424893</xdr:colOff>
      <xdr:row>29</xdr:row>
      <xdr:rowOff>0</xdr:rowOff>
    </xdr:to>
    <xdr:sp macro="" textlink="">
      <xdr:nvSpPr>
        <xdr:cNvPr id="11" name="Flowchart: Document 5">
          <a:extLst>
            <a:ext uri="{FF2B5EF4-FFF2-40B4-BE49-F238E27FC236}">
              <a16:creationId xmlns:a16="http://schemas.microsoft.com/office/drawing/2014/main" id="{00000000-0008-0000-0300-00000B000000}"/>
            </a:ext>
          </a:extLst>
        </xdr:cNvPr>
        <xdr:cNvSpPr/>
      </xdr:nvSpPr>
      <xdr:spPr>
        <a:xfrm>
          <a:off x="3765740" y="5458684"/>
          <a:ext cx="1247028" cy="502379"/>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업체별 견적서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259976</xdr:colOff>
      <xdr:row>28</xdr:row>
      <xdr:rowOff>143671</xdr:rowOff>
    </xdr:from>
    <xdr:to>
      <xdr:col>8</xdr:col>
      <xdr:colOff>209740</xdr:colOff>
      <xdr:row>28</xdr:row>
      <xdr:rowOff>145686</xdr:rowOff>
    </xdr:to>
    <xdr:cxnSp macro="">
      <xdr:nvCxnSpPr>
        <xdr:cNvPr id="12" name="직선 연결선 11">
          <a:extLst>
            <a:ext uri="{FF2B5EF4-FFF2-40B4-BE49-F238E27FC236}">
              <a16:creationId xmlns:a16="http://schemas.microsoft.com/office/drawing/2014/main" id="{00000000-0008-0000-0300-00000C000000}"/>
            </a:ext>
          </a:extLst>
        </xdr:cNvPr>
        <xdr:cNvCxnSpPr>
          <a:stCxn id="11" idx="1"/>
          <a:endCxn id="4" idx="3"/>
        </xdr:cNvCxnSpPr>
      </xdr:nvCxnSpPr>
      <xdr:spPr>
        <a:xfrm flipH="1" flipV="1">
          <a:off x="3379414" y="5707859"/>
          <a:ext cx="386326" cy="201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348939</xdr:colOff>
      <xdr:row>15</xdr:row>
      <xdr:rowOff>51290</xdr:rowOff>
    </xdr:from>
    <xdr:to>
      <xdr:col>5</xdr:col>
      <xdr:colOff>350020</xdr:colOff>
      <xdr:row>17</xdr:row>
      <xdr:rowOff>104320</xdr:rowOff>
    </xdr:to>
    <xdr:cxnSp macro="">
      <xdr:nvCxnSpPr>
        <xdr:cNvPr id="13" name="직선 화살표 연결선 12">
          <a:extLst>
            <a:ext uri="{FF2B5EF4-FFF2-40B4-BE49-F238E27FC236}">
              <a16:creationId xmlns:a16="http://schemas.microsoft.com/office/drawing/2014/main" id="{00000000-0008-0000-0300-00000D000000}"/>
            </a:ext>
          </a:extLst>
        </xdr:cNvPr>
        <xdr:cNvCxnSpPr>
          <a:stCxn id="3" idx="2"/>
          <a:endCxn id="5" idx="0"/>
        </xdr:cNvCxnSpPr>
      </xdr:nvCxnSpPr>
      <xdr:spPr>
        <a:xfrm>
          <a:off x="2595252" y="2670665"/>
          <a:ext cx="1081" cy="4022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351040</xdr:colOff>
      <xdr:row>7</xdr:row>
      <xdr:rowOff>145143</xdr:rowOff>
    </xdr:from>
    <xdr:to>
      <xdr:col>5</xdr:col>
      <xdr:colOff>351925</xdr:colOff>
      <xdr:row>11</xdr:row>
      <xdr:rowOff>35650</xdr:rowOff>
    </xdr:to>
    <xdr:cxnSp macro="">
      <xdr:nvCxnSpPr>
        <xdr:cNvPr id="17" name="직선 화살표 연결선 16">
          <a:extLst>
            <a:ext uri="{FF2B5EF4-FFF2-40B4-BE49-F238E27FC236}">
              <a16:creationId xmlns:a16="http://schemas.microsoft.com/office/drawing/2014/main" id="{00000000-0008-0000-0300-000011000000}"/>
            </a:ext>
          </a:extLst>
        </xdr:cNvPr>
        <xdr:cNvCxnSpPr>
          <a:stCxn id="2" idx="2"/>
          <a:endCxn id="3" idx="0"/>
        </xdr:cNvCxnSpPr>
      </xdr:nvCxnSpPr>
      <xdr:spPr>
        <a:xfrm flipH="1">
          <a:off x="2607158" y="1347908"/>
          <a:ext cx="885" cy="577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261214</xdr:colOff>
      <xdr:row>37</xdr:row>
      <xdr:rowOff>153621</xdr:rowOff>
    </xdr:from>
    <xdr:to>
      <xdr:col>8</xdr:col>
      <xdr:colOff>180253</xdr:colOff>
      <xdr:row>37</xdr:row>
      <xdr:rowOff>154313</xdr:rowOff>
    </xdr:to>
    <xdr:cxnSp macro="">
      <xdr:nvCxnSpPr>
        <xdr:cNvPr id="18" name="직선 화살표 연결선 17">
          <a:extLst>
            <a:ext uri="{FF2B5EF4-FFF2-40B4-BE49-F238E27FC236}">
              <a16:creationId xmlns:a16="http://schemas.microsoft.com/office/drawing/2014/main" id="{00000000-0008-0000-0300-000012000000}"/>
            </a:ext>
          </a:extLst>
        </xdr:cNvPr>
        <xdr:cNvCxnSpPr>
          <a:stCxn id="8" idx="3"/>
          <a:endCxn id="39" idx="1"/>
        </xdr:cNvCxnSpPr>
      </xdr:nvCxnSpPr>
      <xdr:spPr>
        <a:xfrm flipV="1">
          <a:off x="3380652" y="8083184"/>
          <a:ext cx="355601" cy="6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10</xdr:col>
      <xdr:colOff>460450</xdr:colOff>
      <xdr:row>23</xdr:row>
      <xdr:rowOff>94037</xdr:rowOff>
    </xdr:from>
    <xdr:to>
      <xdr:col>11</xdr:col>
      <xdr:colOff>310808</xdr:colOff>
      <xdr:row>23</xdr:row>
      <xdr:rowOff>445049</xdr:rowOff>
    </xdr:to>
    <xdr:pic>
      <xdr:nvPicPr>
        <xdr:cNvPr id="20" name="그림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
        <a:stretch>
          <a:fillRect/>
        </a:stretch>
      </xdr:blipFill>
      <xdr:spPr>
        <a:xfrm flipH="1">
          <a:off x="5059664" y="4611608"/>
          <a:ext cx="331144" cy="360084"/>
        </a:xfrm>
        <a:prstGeom prst="rect">
          <a:avLst/>
        </a:prstGeom>
      </xdr:spPr>
    </xdr:pic>
    <xdr:clientData/>
  </xdr:twoCellAnchor>
  <xdr:twoCellAnchor editAs="oneCell">
    <xdr:from>
      <xdr:col>10</xdr:col>
      <xdr:colOff>121672</xdr:colOff>
      <xdr:row>23</xdr:row>
      <xdr:rowOff>89108</xdr:rowOff>
    </xdr:from>
    <xdr:to>
      <xdr:col>10</xdr:col>
      <xdr:colOff>451276</xdr:colOff>
      <xdr:row>23</xdr:row>
      <xdr:rowOff>422189</xdr:rowOff>
    </xdr:to>
    <xdr:pic>
      <xdr:nvPicPr>
        <xdr:cNvPr id="21" name="그림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
        <a:stretch>
          <a:fillRect/>
        </a:stretch>
      </xdr:blipFill>
      <xdr:spPr>
        <a:xfrm>
          <a:off x="4720886" y="4606679"/>
          <a:ext cx="329604" cy="342153"/>
        </a:xfrm>
        <a:prstGeom prst="rect">
          <a:avLst/>
        </a:prstGeom>
      </xdr:spPr>
    </xdr:pic>
    <xdr:clientData/>
  </xdr:twoCellAnchor>
  <xdr:twoCellAnchor>
    <xdr:from>
      <xdr:col>10</xdr:col>
      <xdr:colOff>92065</xdr:colOff>
      <xdr:row>25</xdr:row>
      <xdr:rowOff>21639</xdr:rowOff>
    </xdr:from>
    <xdr:to>
      <xdr:col>11</xdr:col>
      <xdr:colOff>4378</xdr:colOff>
      <xdr:row>28</xdr:row>
      <xdr:rowOff>161466</xdr:rowOff>
    </xdr:to>
    <xdr:sp macro="" textlink="">
      <xdr:nvSpPr>
        <xdr:cNvPr id="22" name="직사각형 21">
          <a:extLst>
            <a:ext uri="{FF2B5EF4-FFF2-40B4-BE49-F238E27FC236}">
              <a16:creationId xmlns:a16="http://schemas.microsoft.com/office/drawing/2014/main" id="{00000000-0008-0000-0300-000016000000}"/>
            </a:ext>
          </a:extLst>
        </xdr:cNvPr>
        <xdr:cNvSpPr/>
      </xdr:nvSpPr>
      <xdr:spPr>
        <a:xfrm>
          <a:off x="4691279" y="4929282"/>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10</xdr:col>
      <xdr:colOff>425661</xdr:colOff>
      <xdr:row>25</xdr:row>
      <xdr:rowOff>21640</xdr:rowOff>
    </xdr:from>
    <xdr:to>
      <xdr:col>11</xdr:col>
      <xdr:colOff>413020</xdr:colOff>
      <xdr:row>28</xdr:row>
      <xdr:rowOff>90172</xdr:rowOff>
    </xdr:to>
    <xdr:sp macro="" textlink="">
      <xdr:nvSpPr>
        <xdr:cNvPr id="23" name="직사각형 22">
          <a:extLst>
            <a:ext uri="{FF2B5EF4-FFF2-40B4-BE49-F238E27FC236}">
              <a16:creationId xmlns:a16="http://schemas.microsoft.com/office/drawing/2014/main" id="{00000000-0008-0000-0300-000017000000}"/>
            </a:ext>
          </a:extLst>
        </xdr:cNvPr>
        <xdr:cNvSpPr/>
      </xdr:nvSpPr>
      <xdr:spPr>
        <a:xfrm>
          <a:off x="5024875" y="4929283"/>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0</xdr:colOff>
      <xdr:row>10</xdr:row>
      <xdr:rowOff>117930</xdr:rowOff>
    </xdr:from>
    <xdr:to>
      <xdr:col>0</xdr:col>
      <xdr:colOff>293687</xdr:colOff>
      <xdr:row>21</xdr:row>
      <xdr:rowOff>261939</xdr:rowOff>
    </xdr:to>
    <xdr:sp macro="" textlink="">
      <xdr:nvSpPr>
        <xdr:cNvPr id="25" name="직사각형 24">
          <a:extLst>
            <a:ext uri="{FF2B5EF4-FFF2-40B4-BE49-F238E27FC236}">
              <a16:creationId xmlns:a16="http://schemas.microsoft.com/office/drawing/2014/main" id="{00000000-0008-0000-0300-000019000000}"/>
            </a:ext>
          </a:extLst>
        </xdr:cNvPr>
        <xdr:cNvSpPr/>
      </xdr:nvSpPr>
      <xdr:spPr>
        <a:xfrm>
          <a:off x="0" y="1821224"/>
          <a:ext cx="293687" cy="201763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구매팀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347604</xdr:colOff>
      <xdr:row>29</xdr:row>
      <xdr:rowOff>0</xdr:rowOff>
    </xdr:from>
    <xdr:to>
      <xdr:col>5</xdr:col>
      <xdr:colOff>353840</xdr:colOff>
      <xdr:row>30</xdr:row>
      <xdr:rowOff>121789</xdr:rowOff>
    </xdr:to>
    <xdr:cxnSp macro="">
      <xdr:nvCxnSpPr>
        <xdr:cNvPr id="37" name="직선 화살표 연결선 36">
          <a:extLst>
            <a:ext uri="{FF2B5EF4-FFF2-40B4-BE49-F238E27FC236}">
              <a16:creationId xmlns:a16="http://schemas.microsoft.com/office/drawing/2014/main" id="{00000000-0008-0000-0300-000025000000}"/>
            </a:ext>
          </a:extLst>
        </xdr:cNvPr>
        <xdr:cNvCxnSpPr>
          <a:stCxn id="4" idx="2"/>
          <a:endCxn id="40" idx="0"/>
        </xdr:cNvCxnSpPr>
      </xdr:nvCxnSpPr>
      <xdr:spPr>
        <a:xfrm>
          <a:off x="2593917" y="5969000"/>
          <a:ext cx="6236" cy="431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89646</xdr:colOff>
      <xdr:row>11</xdr:row>
      <xdr:rowOff>77647</xdr:rowOff>
    </xdr:from>
    <xdr:to>
      <xdr:col>10</xdr:col>
      <xdr:colOff>373528</xdr:colOff>
      <xdr:row>15</xdr:row>
      <xdr:rowOff>8751</xdr:rowOff>
    </xdr:to>
    <xdr:sp macro="" textlink="">
      <xdr:nvSpPr>
        <xdr:cNvPr id="26" name="Flowchart: Document 5">
          <a:extLst>
            <a:ext uri="{FF2B5EF4-FFF2-40B4-BE49-F238E27FC236}">
              <a16:creationId xmlns:a16="http://schemas.microsoft.com/office/drawing/2014/main" id="{00000000-0008-0000-0300-00001A000000}"/>
            </a:ext>
          </a:extLst>
        </xdr:cNvPr>
        <xdr:cNvSpPr/>
      </xdr:nvSpPr>
      <xdr:spPr>
        <a:xfrm>
          <a:off x="3654717" y="1973576"/>
          <a:ext cx="1318025" cy="620532"/>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algn="ctr"/>
          <a:r>
            <a:rPr lang="ko-KR" altLang="en-US" sz="1100" kern="1200">
              <a:solidFill>
                <a:sysClr val="windowText" lastClr="000000"/>
              </a:solidFill>
              <a:effectLst/>
              <a:latin typeface="나눔고딕" panose="020D0604000000000000" pitchFamily="50" charset="-127"/>
              <a:ea typeface="나눔고딕" panose="020D0604000000000000" pitchFamily="50" charset="-127"/>
              <a:cs typeface="+mn-cs"/>
            </a:rPr>
            <a:t>구매계획서</a:t>
          </a:r>
          <a:endParaRPr lang="ko-KR" altLang="ko-KR" sz="1100">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7</xdr:col>
      <xdr:colOff>259976</xdr:colOff>
      <xdr:row>13</xdr:row>
      <xdr:rowOff>43199</xdr:rowOff>
    </xdr:from>
    <xdr:to>
      <xdr:col>8</xdr:col>
      <xdr:colOff>89646</xdr:colOff>
      <xdr:row>13</xdr:row>
      <xdr:rowOff>43470</xdr:rowOff>
    </xdr:to>
    <xdr:cxnSp macro="">
      <xdr:nvCxnSpPr>
        <xdr:cNvPr id="27" name="직선 연결선 26">
          <a:extLst>
            <a:ext uri="{FF2B5EF4-FFF2-40B4-BE49-F238E27FC236}">
              <a16:creationId xmlns:a16="http://schemas.microsoft.com/office/drawing/2014/main" id="{00000000-0008-0000-0300-00001B000000}"/>
            </a:ext>
          </a:extLst>
        </xdr:cNvPr>
        <xdr:cNvCxnSpPr>
          <a:stCxn id="26" idx="1"/>
          <a:endCxn id="3" idx="3"/>
        </xdr:cNvCxnSpPr>
      </xdr:nvCxnSpPr>
      <xdr:spPr>
        <a:xfrm flipH="1">
          <a:off x="3389619" y="2283842"/>
          <a:ext cx="265098" cy="271"/>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8468</xdr:colOff>
      <xdr:row>42</xdr:row>
      <xdr:rowOff>0</xdr:rowOff>
    </xdr:from>
    <xdr:to>
      <xdr:col>7</xdr:col>
      <xdr:colOff>264670</xdr:colOff>
      <xdr:row>44</xdr:row>
      <xdr:rowOff>119062</xdr:rowOff>
    </xdr:to>
    <xdr:sp macro="" textlink="">
      <xdr:nvSpPr>
        <xdr:cNvPr id="33" name="Flowchart: Process 1">
          <a:extLst>
            <a:ext uri="{FF2B5EF4-FFF2-40B4-BE49-F238E27FC236}">
              <a16:creationId xmlns:a16="http://schemas.microsoft.com/office/drawing/2014/main" id="{00000000-0008-0000-0300-000021000000}"/>
            </a:ext>
          </a:extLst>
        </xdr:cNvPr>
        <xdr:cNvSpPr/>
      </xdr:nvSpPr>
      <xdr:spPr>
        <a:xfrm>
          <a:off x="1818218" y="8843025"/>
          <a:ext cx="1565890" cy="6026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구매오더</a:t>
          </a:r>
          <a:r>
            <a:rPr lang="en-US" altLang="ko-KR" sz="1100">
              <a:solidFill>
                <a:schemeClr val="tx1"/>
              </a:solidFill>
              <a:effectLst/>
              <a:latin typeface="나눔고딕" panose="020D0604000000000000" pitchFamily="50" charset="-127"/>
              <a:ea typeface="나눔고딕" panose="020D0604000000000000" pitchFamily="50" charset="-127"/>
              <a:cs typeface="+mn-cs"/>
            </a:rPr>
            <a:t> </a:t>
          </a:r>
          <a:r>
            <a:rPr lang="ko-KR" altLang="en-US" sz="1100">
              <a:solidFill>
                <a:schemeClr val="tx1"/>
              </a:solidFill>
              <a:effectLst/>
              <a:latin typeface="나눔고딕" panose="020D0604000000000000" pitchFamily="50" charset="-127"/>
              <a:ea typeface="나눔고딕" panose="020D0604000000000000" pitchFamily="50" charset="-127"/>
              <a:cs typeface="+mn-cs"/>
            </a:rPr>
            <a:t>입력</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264670</xdr:colOff>
      <xdr:row>42</xdr:row>
      <xdr:rowOff>164251</xdr:rowOff>
    </xdr:from>
    <xdr:to>
      <xdr:col>8</xdr:col>
      <xdr:colOff>158869</xdr:colOff>
      <xdr:row>42</xdr:row>
      <xdr:rowOff>167012</xdr:rowOff>
    </xdr:to>
    <xdr:cxnSp macro="">
      <xdr:nvCxnSpPr>
        <xdr:cNvPr id="35" name="직선 화살표 연결선 34">
          <a:extLst>
            <a:ext uri="{FF2B5EF4-FFF2-40B4-BE49-F238E27FC236}">
              <a16:creationId xmlns:a16="http://schemas.microsoft.com/office/drawing/2014/main" id="{00000000-0008-0000-0300-000023000000}"/>
            </a:ext>
          </a:extLst>
        </xdr:cNvPr>
        <xdr:cNvCxnSpPr>
          <a:stCxn id="33" idx="3"/>
        </xdr:cNvCxnSpPr>
      </xdr:nvCxnSpPr>
      <xdr:spPr>
        <a:xfrm flipV="1">
          <a:off x="3384108" y="9141564"/>
          <a:ext cx="330761" cy="27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351394</xdr:colOff>
      <xdr:row>39</xdr:row>
      <xdr:rowOff>119062</xdr:rowOff>
    </xdr:from>
    <xdr:to>
      <xdr:col>5</xdr:col>
      <xdr:colOff>354850</xdr:colOff>
      <xdr:row>42</xdr:row>
      <xdr:rowOff>0</xdr:rowOff>
    </xdr:to>
    <xdr:cxnSp macro="">
      <xdr:nvCxnSpPr>
        <xdr:cNvPr id="36" name="직선 화살표 연결선 35">
          <a:extLst>
            <a:ext uri="{FF2B5EF4-FFF2-40B4-BE49-F238E27FC236}">
              <a16:creationId xmlns:a16="http://schemas.microsoft.com/office/drawing/2014/main" id="{00000000-0008-0000-0300-000024000000}"/>
            </a:ext>
          </a:extLst>
        </xdr:cNvPr>
        <xdr:cNvCxnSpPr>
          <a:stCxn id="8" idx="2"/>
          <a:endCxn id="33" idx="0"/>
        </xdr:cNvCxnSpPr>
      </xdr:nvCxnSpPr>
      <xdr:spPr>
        <a:xfrm>
          <a:off x="2597707" y="8397875"/>
          <a:ext cx="3456" cy="445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10564</xdr:colOff>
      <xdr:row>40</xdr:row>
      <xdr:rowOff>113385</xdr:rowOff>
    </xdr:from>
    <xdr:to>
      <xdr:col>5</xdr:col>
      <xdr:colOff>336283</xdr:colOff>
      <xdr:row>41</xdr:row>
      <xdr:rowOff>163285</xdr:rowOff>
    </xdr:to>
    <xdr:sp macro="" textlink="">
      <xdr:nvSpPr>
        <xdr:cNvPr id="38" name="Flowchart: Process 56">
          <a:extLst>
            <a:ext uri="{FF2B5EF4-FFF2-40B4-BE49-F238E27FC236}">
              <a16:creationId xmlns:a16="http://schemas.microsoft.com/office/drawing/2014/main" id="{00000000-0008-0000-0300-000026000000}"/>
            </a:ext>
          </a:extLst>
        </xdr:cNvPr>
        <xdr:cNvSpPr/>
      </xdr:nvSpPr>
      <xdr:spPr>
        <a:xfrm>
          <a:off x="1833921" y="7787814"/>
          <a:ext cx="761148" cy="222257"/>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8</xdr:col>
      <xdr:colOff>180253</xdr:colOff>
      <xdr:row>36</xdr:row>
      <xdr:rowOff>92932</xdr:rowOff>
    </xdr:from>
    <xdr:to>
      <xdr:col>10</xdr:col>
      <xdr:colOff>395406</xdr:colOff>
      <xdr:row>39</xdr:row>
      <xdr:rowOff>39685</xdr:rowOff>
    </xdr:to>
    <xdr:sp macro="" textlink="">
      <xdr:nvSpPr>
        <xdr:cNvPr id="39" name="Flowchart: Document 5">
          <a:extLst>
            <a:ext uri="{FF2B5EF4-FFF2-40B4-BE49-F238E27FC236}">
              <a16:creationId xmlns:a16="http://schemas.microsoft.com/office/drawing/2014/main" id="{00000000-0008-0000-0300-000027000000}"/>
            </a:ext>
          </a:extLst>
        </xdr:cNvPr>
        <xdr:cNvSpPr/>
      </xdr:nvSpPr>
      <xdr:spPr>
        <a:xfrm>
          <a:off x="3736253" y="8546370"/>
          <a:ext cx="1247028" cy="470628"/>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계약서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3204</xdr:colOff>
      <xdr:row>30</xdr:row>
      <xdr:rowOff>121789</xdr:rowOff>
    </xdr:from>
    <xdr:to>
      <xdr:col>7</xdr:col>
      <xdr:colOff>267913</xdr:colOff>
      <xdr:row>34</xdr:row>
      <xdr:rowOff>39687</xdr:rowOff>
    </xdr:to>
    <xdr:sp macro="" textlink="">
      <xdr:nvSpPr>
        <xdr:cNvPr id="40" name="Flowchart: Process 1">
          <a:extLst>
            <a:ext uri="{FF2B5EF4-FFF2-40B4-BE49-F238E27FC236}">
              <a16:creationId xmlns:a16="http://schemas.microsoft.com/office/drawing/2014/main" id="{00000000-0008-0000-0300-000028000000}"/>
            </a:ext>
          </a:extLst>
        </xdr:cNvPr>
        <xdr:cNvSpPr/>
      </xdr:nvSpPr>
      <xdr:spPr>
        <a:xfrm>
          <a:off x="1812954" y="6828977"/>
          <a:ext cx="1574397" cy="61639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구매품의서 </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작성 및 승인</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5</xdr:col>
      <xdr:colOff>351394</xdr:colOff>
      <xdr:row>34</xdr:row>
      <xdr:rowOff>39687</xdr:rowOff>
    </xdr:from>
    <xdr:to>
      <xdr:col>5</xdr:col>
      <xdr:colOff>353840</xdr:colOff>
      <xdr:row>36</xdr:row>
      <xdr:rowOff>14938</xdr:rowOff>
    </xdr:to>
    <xdr:cxnSp macro="">
      <xdr:nvCxnSpPr>
        <xdr:cNvPr id="41" name="직선 화살표 연결선 40">
          <a:extLst>
            <a:ext uri="{FF2B5EF4-FFF2-40B4-BE49-F238E27FC236}">
              <a16:creationId xmlns:a16="http://schemas.microsoft.com/office/drawing/2014/main" id="{00000000-0008-0000-0300-000029000000}"/>
            </a:ext>
          </a:extLst>
        </xdr:cNvPr>
        <xdr:cNvCxnSpPr>
          <a:stCxn id="40" idx="2"/>
          <a:endCxn id="8" idx="0"/>
        </xdr:cNvCxnSpPr>
      </xdr:nvCxnSpPr>
      <xdr:spPr>
        <a:xfrm flipH="1">
          <a:off x="2597707" y="7445375"/>
          <a:ext cx="2446" cy="324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267913</xdr:colOff>
      <xdr:row>32</xdr:row>
      <xdr:rowOff>80738</xdr:rowOff>
    </xdr:from>
    <xdr:to>
      <xdr:col>8</xdr:col>
      <xdr:colOff>196582</xdr:colOff>
      <xdr:row>32</xdr:row>
      <xdr:rowOff>84113</xdr:rowOff>
    </xdr:to>
    <xdr:cxnSp macro="">
      <xdr:nvCxnSpPr>
        <xdr:cNvPr id="42" name="직선 화살표 연결선 41">
          <a:extLst>
            <a:ext uri="{FF2B5EF4-FFF2-40B4-BE49-F238E27FC236}">
              <a16:creationId xmlns:a16="http://schemas.microsoft.com/office/drawing/2014/main" id="{00000000-0008-0000-0300-00002A000000}"/>
            </a:ext>
          </a:extLst>
        </xdr:cNvPr>
        <xdr:cNvCxnSpPr>
          <a:stCxn id="40" idx="3"/>
          <a:endCxn id="43" idx="1"/>
        </xdr:cNvCxnSpPr>
      </xdr:nvCxnSpPr>
      <xdr:spPr>
        <a:xfrm>
          <a:off x="3387351" y="7137176"/>
          <a:ext cx="365231" cy="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196582</xdr:colOff>
      <xdr:row>30</xdr:row>
      <xdr:rowOff>144415</xdr:rowOff>
    </xdr:from>
    <xdr:to>
      <xdr:col>10</xdr:col>
      <xdr:colOff>411735</xdr:colOff>
      <xdr:row>34</xdr:row>
      <xdr:rowOff>23811</xdr:rowOff>
    </xdr:to>
    <xdr:sp macro="" textlink="">
      <xdr:nvSpPr>
        <xdr:cNvPr id="43" name="Flowchart: Document 5">
          <a:extLst>
            <a:ext uri="{FF2B5EF4-FFF2-40B4-BE49-F238E27FC236}">
              <a16:creationId xmlns:a16="http://schemas.microsoft.com/office/drawing/2014/main" id="{00000000-0008-0000-0300-00002B000000}"/>
            </a:ext>
          </a:extLst>
        </xdr:cNvPr>
        <xdr:cNvSpPr/>
      </xdr:nvSpPr>
      <xdr:spPr>
        <a:xfrm>
          <a:off x="3752582" y="6851603"/>
          <a:ext cx="1247028" cy="577896"/>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구매품의서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3</xdr:col>
      <xdr:colOff>338203</xdr:colOff>
      <xdr:row>29</xdr:row>
      <xdr:rowOff>33414</xdr:rowOff>
    </xdr:from>
    <xdr:to>
      <xdr:col>5</xdr:col>
      <xdr:colOff>319208</xdr:colOff>
      <xdr:row>30</xdr:row>
      <xdr:rowOff>105665</xdr:rowOff>
    </xdr:to>
    <xdr:sp macro="" textlink="">
      <xdr:nvSpPr>
        <xdr:cNvPr id="44" name="Flowchart: Process 56">
          <a:extLst>
            <a:ext uri="{FF2B5EF4-FFF2-40B4-BE49-F238E27FC236}">
              <a16:creationId xmlns:a16="http://schemas.microsoft.com/office/drawing/2014/main" id="{00000000-0008-0000-0300-00002C000000}"/>
            </a:ext>
          </a:extLst>
        </xdr:cNvPr>
        <xdr:cNvSpPr/>
      </xdr:nvSpPr>
      <xdr:spPr>
        <a:xfrm>
          <a:off x="1816846" y="5430914"/>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0</xdr:col>
      <xdr:colOff>1</xdr:colOff>
      <xdr:row>4</xdr:row>
      <xdr:rowOff>16328</xdr:rowOff>
    </xdr:from>
    <xdr:to>
      <xdr:col>0</xdr:col>
      <xdr:colOff>299357</xdr:colOff>
      <xdr:row>10</xdr:row>
      <xdr:rowOff>54429</xdr:rowOff>
    </xdr:to>
    <xdr:sp macro="" textlink="">
      <xdr:nvSpPr>
        <xdr:cNvPr id="53" name="직사각형 52">
          <a:extLst>
            <a:ext uri="{FF2B5EF4-FFF2-40B4-BE49-F238E27FC236}">
              <a16:creationId xmlns:a16="http://schemas.microsoft.com/office/drawing/2014/main" id="{00000000-0008-0000-0300-000035000000}"/>
            </a:ext>
          </a:extLst>
        </xdr:cNvPr>
        <xdr:cNvSpPr/>
      </xdr:nvSpPr>
      <xdr:spPr>
        <a:xfrm>
          <a:off x="1" y="705757"/>
          <a:ext cx="299356" cy="107224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348537</xdr:colOff>
      <xdr:row>21</xdr:row>
      <xdr:rowOff>7938</xdr:rowOff>
    </xdr:from>
    <xdr:to>
      <xdr:col>5</xdr:col>
      <xdr:colOff>352121</xdr:colOff>
      <xdr:row>27</xdr:row>
      <xdr:rowOff>152405</xdr:rowOff>
    </xdr:to>
    <xdr:cxnSp macro="">
      <xdr:nvCxnSpPr>
        <xdr:cNvPr id="48" name="직선 화살표 연결선 47">
          <a:extLst>
            <a:ext uri="{FF2B5EF4-FFF2-40B4-BE49-F238E27FC236}">
              <a16:creationId xmlns:a16="http://schemas.microsoft.com/office/drawing/2014/main" id="{00000000-0008-0000-0300-000030000000}"/>
            </a:ext>
          </a:extLst>
        </xdr:cNvPr>
        <xdr:cNvCxnSpPr>
          <a:stCxn id="5" idx="2"/>
          <a:endCxn id="4" idx="0"/>
        </xdr:cNvCxnSpPr>
      </xdr:nvCxnSpPr>
      <xdr:spPr>
        <a:xfrm flipH="1">
          <a:off x="2604655" y="3616232"/>
          <a:ext cx="3584" cy="1765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355172</xdr:colOff>
      <xdr:row>44</xdr:row>
      <xdr:rowOff>119062</xdr:rowOff>
    </xdr:from>
    <xdr:to>
      <xdr:col>5</xdr:col>
      <xdr:colOff>356951</xdr:colOff>
      <xdr:row>47</xdr:row>
      <xdr:rowOff>39505</xdr:rowOff>
    </xdr:to>
    <xdr:cxnSp macro="">
      <xdr:nvCxnSpPr>
        <xdr:cNvPr id="59" name="직선 화살표 연결선 58">
          <a:extLst>
            <a:ext uri="{FF2B5EF4-FFF2-40B4-BE49-F238E27FC236}">
              <a16:creationId xmlns:a16="http://schemas.microsoft.com/office/drawing/2014/main" id="{00000000-0008-0000-0300-00003B000000}"/>
            </a:ext>
          </a:extLst>
        </xdr:cNvPr>
        <xdr:cNvCxnSpPr>
          <a:stCxn id="33" idx="2"/>
          <a:endCxn id="68" idx="0"/>
        </xdr:cNvCxnSpPr>
      </xdr:nvCxnSpPr>
      <xdr:spPr>
        <a:xfrm flipH="1">
          <a:off x="2611290" y="8463709"/>
          <a:ext cx="1779" cy="2640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148503</xdr:colOff>
      <xdr:row>42</xdr:row>
      <xdr:rowOff>0</xdr:rowOff>
    </xdr:from>
    <xdr:to>
      <xdr:col>10</xdr:col>
      <xdr:colOff>363656</xdr:colOff>
      <xdr:row>44</xdr:row>
      <xdr:rowOff>71435</xdr:rowOff>
    </xdr:to>
    <xdr:sp macro="" textlink="">
      <xdr:nvSpPr>
        <xdr:cNvPr id="60" name="Flowchart: Document 5">
          <a:extLst>
            <a:ext uri="{FF2B5EF4-FFF2-40B4-BE49-F238E27FC236}">
              <a16:creationId xmlns:a16="http://schemas.microsoft.com/office/drawing/2014/main" id="{00000000-0008-0000-0300-00003C000000}"/>
            </a:ext>
          </a:extLst>
        </xdr:cNvPr>
        <xdr:cNvSpPr/>
      </xdr:nvSpPr>
      <xdr:spPr>
        <a:xfrm>
          <a:off x="3704503" y="8927370"/>
          <a:ext cx="1247028" cy="470628"/>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en-US" altLang="ko-KR" sz="1100">
              <a:solidFill>
                <a:sysClr val="windowText" lastClr="000000"/>
              </a:solidFill>
              <a:latin typeface="나눔고딕" panose="020D0604000000000000" pitchFamily="50" charset="-127"/>
              <a:ea typeface="나눔고딕" panose="020D0604000000000000" pitchFamily="50" charset="-127"/>
              <a:cs typeface="+mn-cs"/>
            </a:rPr>
            <a:t>PO</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3705</xdr:colOff>
      <xdr:row>60</xdr:row>
      <xdr:rowOff>81336</xdr:rowOff>
    </xdr:from>
    <xdr:to>
      <xdr:col>7</xdr:col>
      <xdr:colOff>259907</xdr:colOff>
      <xdr:row>63</xdr:row>
      <xdr:rowOff>29884</xdr:rowOff>
    </xdr:to>
    <xdr:sp macro="" textlink="">
      <xdr:nvSpPr>
        <xdr:cNvPr id="61" name="Flowchart: Process 1">
          <a:extLst>
            <a:ext uri="{FF2B5EF4-FFF2-40B4-BE49-F238E27FC236}">
              <a16:creationId xmlns:a16="http://schemas.microsoft.com/office/drawing/2014/main" id="{00000000-0008-0000-0300-00003D000000}"/>
            </a:ext>
          </a:extLst>
        </xdr:cNvPr>
        <xdr:cNvSpPr/>
      </xdr:nvSpPr>
      <xdr:spPr>
        <a:xfrm>
          <a:off x="1819058" y="11152748"/>
          <a:ext cx="1578496" cy="46401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입고처리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352188</xdr:colOff>
      <xdr:row>56</xdr:row>
      <xdr:rowOff>127016</xdr:rowOff>
    </xdr:from>
    <xdr:to>
      <xdr:col>5</xdr:col>
      <xdr:colOff>358589</xdr:colOff>
      <xdr:row>60</xdr:row>
      <xdr:rowOff>81336</xdr:rowOff>
    </xdr:to>
    <xdr:cxnSp macro="">
      <xdr:nvCxnSpPr>
        <xdr:cNvPr id="63" name="직선 화살표 연결선 62">
          <a:extLst>
            <a:ext uri="{FF2B5EF4-FFF2-40B4-BE49-F238E27FC236}">
              <a16:creationId xmlns:a16="http://schemas.microsoft.com/office/drawing/2014/main" id="{00000000-0008-0000-0300-00003F000000}"/>
            </a:ext>
          </a:extLst>
        </xdr:cNvPr>
        <xdr:cNvCxnSpPr>
          <a:stCxn id="6" idx="2"/>
          <a:endCxn id="61" idx="0"/>
        </xdr:cNvCxnSpPr>
      </xdr:nvCxnSpPr>
      <xdr:spPr>
        <a:xfrm flipH="1">
          <a:off x="2608306" y="10511134"/>
          <a:ext cx="6401" cy="6416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335867</xdr:colOff>
      <xdr:row>59</xdr:row>
      <xdr:rowOff>935</xdr:rowOff>
    </xdr:from>
    <xdr:to>
      <xdr:col>5</xdr:col>
      <xdr:colOff>317939</xdr:colOff>
      <xdr:row>60</xdr:row>
      <xdr:rowOff>72652</xdr:rowOff>
    </xdr:to>
    <xdr:sp macro="" textlink="">
      <xdr:nvSpPr>
        <xdr:cNvPr id="65" name="Flowchart: Process 56">
          <a:extLst>
            <a:ext uri="{FF2B5EF4-FFF2-40B4-BE49-F238E27FC236}">
              <a16:creationId xmlns:a16="http://schemas.microsoft.com/office/drawing/2014/main" id="{00000000-0008-0000-0300-000041000000}"/>
            </a:ext>
          </a:extLst>
        </xdr:cNvPr>
        <xdr:cNvSpPr/>
      </xdr:nvSpPr>
      <xdr:spPr>
        <a:xfrm>
          <a:off x="1807573" y="10900523"/>
          <a:ext cx="766484" cy="243541"/>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4</xdr:col>
      <xdr:colOff>5293</xdr:colOff>
      <xdr:row>70</xdr:row>
      <xdr:rowOff>39688</xdr:rowOff>
    </xdr:from>
    <xdr:to>
      <xdr:col>7</xdr:col>
      <xdr:colOff>261495</xdr:colOff>
      <xdr:row>73</xdr:row>
      <xdr:rowOff>1</xdr:rowOff>
    </xdr:to>
    <xdr:sp macro="" textlink="">
      <xdr:nvSpPr>
        <xdr:cNvPr id="66" name="Flowchart: Process 1">
          <a:extLst>
            <a:ext uri="{FF2B5EF4-FFF2-40B4-BE49-F238E27FC236}">
              <a16:creationId xmlns:a16="http://schemas.microsoft.com/office/drawing/2014/main" id="{00000000-0008-0000-0300-000042000000}"/>
            </a:ext>
          </a:extLst>
        </xdr:cNvPr>
        <xdr:cNvSpPr/>
      </xdr:nvSpPr>
      <xdr:spPr>
        <a:xfrm>
          <a:off x="1815043" y="11922126"/>
          <a:ext cx="1565890" cy="48418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지출승인서 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353776</xdr:colOff>
      <xdr:row>68</xdr:row>
      <xdr:rowOff>77700</xdr:rowOff>
    </xdr:from>
    <xdr:to>
      <xdr:col>5</xdr:col>
      <xdr:colOff>355177</xdr:colOff>
      <xdr:row>70</xdr:row>
      <xdr:rowOff>39688</xdr:rowOff>
    </xdr:to>
    <xdr:cxnSp macro="">
      <xdr:nvCxnSpPr>
        <xdr:cNvPr id="67" name="직선 화살표 연결선 66">
          <a:extLst>
            <a:ext uri="{FF2B5EF4-FFF2-40B4-BE49-F238E27FC236}">
              <a16:creationId xmlns:a16="http://schemas.microsoft.com/office/drawing/2014/main" id="{00000000-0008-0000-0300-000043000000}"/>
            </a:ext>
          </a:extLst>
        </xdr:cNvPr>
        <xdr:cNvCxnSpPr>
          <a:stCxn id="84" idx="2"/>
          <a:endCxn id="66" idx="0"/>
        </xdr:cNvCxnSpPr>
      </xdr:nvCxnSpPr>
      <xdr:spPr>
        <a:xfrm flipH="1">
          <a:off x="2609894" y="12523700"/>
          <a:ext cx="1401" cy="4176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8750</xdr:colOff>
      <xdr:row>68</xdr:row>
      <xdr:rowOff>239708</xdr:rowOff>
    </xdr:from>
    <xdr:to>
      <xdr:col>5</xdr:col>
      <xdr:colOff>334469</xdr:colOff>
      <xdr:row>70</xdr:row>
      <xdr:rowOff>28477</xdr:rowOff>
    </xdr:to>
    <xdr:sp macro="" textlink="">
      <xdr:nvSpPr>
        <xdr:cNvPr id="69" name="Flowchart: Process 56">
          <a:extLst>
            <a:ext uri="{FF2B5EF4-FFF2-40B4-BE49-F238E27FC236}">
              <a16:creationId xmlns:a16="http://schemas.microsoft.com/office/drawing/2014/main" id="{00000000-0008-0000-0300-000045000000}"/>
            </a:ext>
          </a:extLst>
        </xdr:cNvPr>
        <xdr:cNvSpPr/>
      </xdr:nvSpPr>
      <xdr:spPr>
        <a:xfrm>
          <a:off x="1818500" y="11661771"/>
          <a:ext cx="762282" cy="249144"/>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0</xdr:col>
      <xdr:colOff>2</xdr:colOff>
      <xdr:row>46</xdr:row>
      <xdr:rowOff>31070</xdr:rowOff>
    </xdr:from>
    <xdr:to>
      <xdr:col>0</xdr:col>
      <xdr:colOff>261471</xdr:colOff>
      <xdr:row>64</xdr:row>
      <xdr:rowOff>37353</xdr:rowOff>
    </xdr:to>
    <xdr:sp macro="" textlink="">
      <xdr:nvSpPr>
        <xdr:cNvPr id="75" name="직사각형 74">
          <a:extLst>
            <a:ext uri="{FF2B5EF4-FFF2-40B4-BE49-F238E27FC236}">
              <a16:creationId xmlns:a16="http://schemas.microsoft.com/office/drawing/2014/main" id="{00000000-0008-0000-0300-00004B000000}"/>
            </a:ext>
          </a:extLst>
        </xdr:cNvPr>
        <xdr:cNvSpPr/>
      </xdr:nvSpPr>
      <xdr:spPr>
        <a:xfrm>
          <a:off x="2" y="8719364"/>
          <a:ext cx="261469" cy="3076695"/>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자재물류</a:t>
          </a:r>
          <a:r>
            <a:rPr lang="en-US" altLang="ko-KR" sz="1100">
              <a:solidFill>
                <a:sysClr val="windowText" lastClr="000000"/>
              </a:solidFill>
              <a:latin typeface=""/>
              <a:ea typeface="나눔고딕" panose="020D0604000000000000" pitchFamily="50" charset="-127"/>
              <a:cs typeface="+mn-cs"/>
            </a:rPr>
            <a:t>/</a:t>
          </a:r>
          <a:r>
            <a:rPr lang="ko-KR" altLang="en-US" sz="1100">
              <a:solidFill>
                <a:sysClr val="windowText" lastClr="000000"/>
              </a:solidFill>
              <a:latin typeface=""/>
              <a:ea typeface="나눔고딕" panose="020D0604000000000000" pitchFamily="50" charset="-127"/>
              <a:cs typeface="+mn-cs"/>
            </a:rPr>
            <a:t>업무지원</a:t>
          </a:r>
          <a:r>
            <a:rPr lang="en-US" altLang="ko-KR" sz="1100">
              <a:solidFill>
                <a:sysClr val="windowText" lastClr="000000"/>
              </a:solidFill>
              <a:latin typeface=""/>
              <a:ea typeface="나눔고딕" panose="020D0604000000000000" pitchFamily="50" charset="-127"/>
              <a:cs typeface="+mn-cs"/>
            </a:rPr>
            <a:t>/</a:t>
          </a:r>
          <a:r>
            <a:rPr lang="ko-KR" altLang="en-US" sz="1100">
              <a:solidFill>
                <a:sysClr val="windowText" lastClr="000000"/>
              </a:solidFill>
              <a:latin typeface=""/>
              <a:ea typeface="나눔고딕" panose="020D0604000000000000" pitchFamily="50" charset="-127"/>
              <a:cs typeface="+mn-cs"/>
            </a:rPr>
            <a:t>생산기획</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0</xdr:col>
      <xdr:colOff>15874</xdr:colOff>
      <xdr:row>65</xdr:row>
      <xdr:rowOff>7472</xdr:rowOff>
    </xdr:from>
    <xdr:to>
      <xdr:col>0</xdr:col>
      <xdr:colOff>268941</xdr:colOff>
      <xdr:row>73</xdr:row>
      <xdr:rowOff>85045</xdr:rowOff>
    </xdr:to>
    <xdr:sp macro="" textlink="">
      <xdr:nvSpPr>
        <xdr:cNvPr id="76" name="직사각형 75">
          <a:extLst>
            <a:ext uri="{FF2B5EF4-FFF2-40B4-BE49-F238E27FC236}">
              <a16:creationId xmlns:a16="http://schemas.microsoft.com/office/drawing/2014/main" id="{00000000-0008-0000-0300-00004C000000}"/>
            </a:ext>
          </a:extLst>
        </xdr:cNvPr>
        <xdr:cNvSpPr/>
      </xdr:nvSpPr>
      <xdr:spPr>
        <a:xfrm>
          <a:off x="15874" y="11938001"/>
          <a:ext cx="253067" cy="1564220"/>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구매팀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0</xdr:col>
      <xdr:colOff>0</xdr:colOff>
      <xdr:row>21</xdr:row>
      <xdr:rowOff>324757</xdr:rowOff>
    </xdr:from>
    <xdr:to>
      <xdr:col>0</xdr:col>
      <xdr:colOff>299356</xdr:colOff>
      <xdr:row>25</xdr:row>
      <xdr:rowOff>132670</xdr:rowOff>
    </xdr:to>
    <xdr:sp macro="" textlink="">
      <xdr:nvSpPr>
        <xdr:cNvPr id="81" name="직사각형 80">
          <a:extLst>
            <a:ext uri="{FF2B5EF4-FFF2-40B4-BE49-F238E27FC236}">
              <a16:creationId xmlns:a16="http://schemas.microsoft.com/office/drawing/2014/main" id="{00000000-0008-0000-0300-000051000000}"/>
            </a:ext>
          </a:extLst>
        </xdr:cNvPr>
        <xdr:cNvSpPr/>
      </xdr:nvSpPr>
      <xdr:spPr>
        <a:xfrm>
          <a:off x="0" y="3991882"/>
          <a:ext cx="299356" cy="1085851"/>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0</xdr:col>
      <xdr:colOff>17463</xdr:colOff>
      <xdr:row>26</xdr:row>
      <xdr:rowOff>32205</xdr:rowOff>
    </xdr:from>
    <xdr:to>
      <xdr:col>0</xdr:col>
      <xdr:colOff>285751</xdr:colOff>
      <xdr:row>44</xdr:row>
      <xdr:rowOff>103187</xdr:rowOff>
    </xdr:to>
    <xdr:sp macro="" textlink="">
      <xdr:nvSpPr>
        <xdr:cNvPr id="82" name="직사각형 81">
          <a:extLst>
            <a:ext uri="{FF2B5EF4-FFF2-40B4-BE49-F238E27FC236}">
              <a16:creationId xmlns:a16="http://schemas.microsoft.com/office/drawing/2014/main" id="{00000000-0008-0000-0300-000052000000}"/>
            </a:ext>
          </a:extLst>
        </xdr:cNvPr>
        <xdr:cNvSpPr/>
      </xdr:nvSpPr>
      <xdr:spPr>
        <a:xfrm>
          <a:off x="17463" y="5151893"/>
          <a:ext cx="268288" cy="3404732"/>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구매팀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editAs="oneCell">
    <xdr:from>
      <xdr:col>0</xdr:col>
      <xdr:colOff>0</xdr:colOff>
      <xdr:row>0</xdr:row>
      <xdr:rowOff>0</xdr:rowOff>
    </xdr:from>
    <xdr:to>
      <xdr:col>0</xdr:col>
      <xdr:colOff>694765</xdr:colOff>
      <xdr:row>1</xdr:row>
      <xdr:rowOff>160990</xdr:rowOff>
    </xdr:to>
    <xdr:pic>
      <xdr:nvPicPr>
        <xdr:cNvPr id="83" name="그림 82">
          <a:extLst>
            <a:ext uri="{FF2B5EF4-FFF2-40B4-BE49-F238E27FC236}">
              <a16:creationId xmlns:a16="http://schemas.microsoft.com/office/drawing/2014/main" id="{00000000-0008-0000-0300-00005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814"/>
        </a:xfrm>
        <a:prstGeom prst="rect">
          <a:avLst/>
        </a:prstGeom>
      </xdr:spPr>
    </xdr:pic>
    <xdr:clientData/>
  </xdr:twoCellAnchor>
  <xdr:twoCellAnchor>
    <xdr:from>
      <xdr:col>4</xdr:col>
      <xdr:colOff>52295</xdr:colOff>
      <xdr:row>53</xdr:row>
      <xdr:rowOff>82186</xdr:rowOff>
    </xdr:from>
    <xdr:to>
      <xdr:col>7</xdr:col>
      <xdr:colOff>224119</xdr:colOff>
      <xdr:row>56</xdr:row>
      <xdr:rowOff>127016</xdr:rowOff>
    </xdr:to>
    <xdr:sp macro="" textlink="">
      <xdr:nvSpPr>
        <xdr:cNvPr id="6" name="순서도: 판단 5">
          <a:extLst>
            <a:ext uri="{FF2B5EF4-FFF2-40B4-BE49-F238E27FC236}">
              <a16:creationId xmlns:a16="http://schemas.microsoft.com/office/drawing/2014/main" id="{00000000-0008-0000-0300-000006000000}"/>
            </a:ext>
          </a:extLst>
        </xdr:cNvPr>
        <xdr:cNvSpPr/>
      </xdr:nvSpPr>
      <xdr:spPr>
        <a:xfrm>
          <a:off x="1867648" y="9450304"/>
          <a:ext cx="1494118" cy="5603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ko-KR" altLang="en-US" sz="1050">
              <a:solidFill>
                <a:sysClr val="windowText" lastClr="000000"/>
              </a:solidFill>
              <a:latin typeface="나눔고딕" panose="020D0604000000000000" pitchFamily="50" charset="-127"/>
              <a:ea typeface="나눔고딕" panose="020D0604000000000000" pitchFamily="50" charset="-127"/>
              <a:cs typeface="+mn-cs"/>
            </a:rPr>
            <a:t>품질검사</a:t>
          </a:r>
        </a:p>
      </xdr:txBody>
    </xdr:sp>
    <xdr:clientData/>
  </xdr:twoCellAnchor>
  <xdr:twoCellAnchor>
    <xdr:from>
      <xdr:col>1</xdr:col>
      <xdr:colOff>11360</xdr:colOff>
      <xdr:row>49</xdr:row>
      <xdr:rowOff>0</xdr:rowOff>
    </xdr:from>
    <xdr:to>
      <xdr:col>3</xdr:col>
      <xdr:colOff>228600</xdr:colOff>
      <xdr:row>51</xdr:row>
      <xdr:rowOff>0</xdr:rowOff>
    </xdr:to>
    <xdr:sp macro="" textlink="">
      <xdr:nvSpPr>
        <xdr:cNvPr id="62" name="Flowchart: Process 1">
          <a:extLst>
            <a:ext uri="{FF2B5EF4-FFF2-40B4-BE49-F238E27FC236}">
              <a16:creationId xmlns:a16="http://schemas.microsoft.com/office/drawing/2014/main" id="{00000000-0008-0000-0300-00003E000000}"/>
            </a:ext>
          </a:extLst>
        </xdr:cNvPr>
        <xdr:cNvSpPr/>
      </xdr:nvSpPr>
      <xdr:spPr>
        <a:xfrm>
          <a:off x="800254" y="9574306"/>
          <a:ext cx="898558" cy="33169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반품</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2</xdr:col>
      <xdr:colOff>119981</xdr:colOff>
      <xdr:row>51</xdr:row>
      <xdr:rowOff>1</xdr:rowOff>
    </xdr:from>
    <xdr:to>
      <xdr:col>4</xdr:col>
      <xdr:colOff>52296</xdr:colOff>
      <xdr:row>55</xdr:row>
      <xdr:rowOff>19438</xdr:rowOff>
    </xdr:to>
    <xdr:cxnSp macro="">
      <xdr:nvCxnSpPr>
        <xdr:cNvPr id="34" name="꺾인 연결선 33">
          <a:extLst>
            <a:ext uri="{FF2B5EF4-FFF2-40B4-BE49-F238E27FC236}">
              <a16:creationId xmlns:a16="http://schemas.microsoft.com/office/drawing/2014/main" id="{00000000-0008-0000-0300-000022000000}"/>
            </a:ext>
          </a:extLst>
        </xdr:cNvPr>
        <xdr:cNvCxnSpPr>
          <a:stCxn id="6" idx="1"/>
          <a:endCxn id="62" idx="2"/>
        </xdr:cNvCxnSpPr>
      </xdr:nvCxnSpPr>
      <xdr:spPr>
        <a:xfrm rot="10800000">
          <a:off x="1249534" y="9906001"/>
          <a:ext cx="613633" cy="682825"/>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6689</xdr:colOff>
      <xdr:row>47</xdr:row>
      <xdr:rowOff>39505</xdr:rowOff>
    </xdr:from>
    <xdr:to>
      <xdr:col>7</xdr:col>
      <xdr:colOff>262891</xdr:colOff>
      <xdr:row>50</xdr:row>
      <xdr:rowOff>29882</xdr:rowOff>
    </xdr:to>
    <xdr:sp macro="" textlink="">
      <xdr:nvSpPr>
        <xdr:cNvPr id="68" name="Flowchart: Process 1">
          <a:extLst>
            <a:ext uri="{FF2B5EF4-FFF2-40B4-BE49-F238E27FC236}">
              <a16:creationId xmlns:a16="http://schemas.microsoft.com/office/drawing/2014/main" id="{00000000-0008-0000-0300-000044000000}"/>
            </a:ext>
          </a:extLst>
        </xdr:cNvPr>
        <xdr:cNvSpPr/>
      </xdr:nvSpPr>
      <xdr:spPr>
        <a:xfrm>
          <a:off x="1822042" y="8727799"/>
          <a:ext cx="1578496" cy="50584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355172</xdr:colOff>
      <xdr:row>50</xdr:row>
      <xdr:rowOff>29882</xdr:rowOff>
    </xdr:from>
    <xdr:to>
      <xdr:col>5</xdr:col>
      <xdr:colOff>358589</xdr:colOff>
      <xdr:row>53</xdr:row>
      <xdr:rowOff>82186</xdr:rowOff>
    </xdr:to>
    <xdr:cxnSp macro="">
      <xdr:nvCxnSpPr>
        <xdr:cNvPr id="70" name="직선 화살표 연결선 69">
          <a:extLst>
            <a:ext uri="{FF2B5EF4-FFF2-40B4-BE49-F238E27FC236}">
              <a16:creationId xmlns:a16="http://schemas.microsoft.com/office/drawing/2014/main" id="{00000000-0008-0000-0300-000046000000}"/>
            </a:ext>
          </a:extLst>
        </xdr:cNvPr>
        <xdr:cNvCxnSpPr>
          <a:stCxn id="68" idx="2"/>
          <a:endCxn id="6" idx="0"/>
        </xdr:cNvCxnSpPr>
      </xdr:nvCxnSpPr>
      <xdr:spPr>
        <a:xfrm>
          <a:off x="2611290" y="9233647"/>
          <a:ext cx="3417" cy="2166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xdr:colOff>
      <xdr:row>47</xdr:row>
      <xdr:rowOff>126660</xdr:rowOff>
    </xdr:from>
    <xdr:to>
      <xdr:col>3</xdr:col>
      <xdr:colOff>94504</xdr:colOff>
      <xdr:row>49</xdr:row>
      <xdr:rowOff>4203</xdr:rowOff>
    </xdr:to>
    <xdr:sp macro="" textlink="">
      <xdr:nvSpPr>
        <xdr:cNvPr id="80" name="Flowchart: Process 56">
          <a:extLst>
            <a:ext uri="{FF2B5EF4-FFF2-40B4-BE49-F238E27FC236}">
              <a16:creationId xmlns:a16="http://schemas.microsoft.com/office/drawing/2014/main" id="{00000000-0008-0000-0300-000050000000}"/>
            </a:ext>
          </a:extLst>
        </xdr:cNvPr>
        <xdr:cNvSpPr/>
      </xdr:nvSpPr>
      <xdr:spPr>
        <a:xfrm>
          <a:off x="796738" y="9360307"/>
          <a:ext cx="767978" cy="218202"/>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GW</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4</xdr:col>
      <xdr:colOff>6694</xdr:colOff>
      <xdr:row>65</xdr:row>
      <xdr:rowOff>129153</xdr:rowOff>
    </xdr:from>
    <xdr:to>
      <xdr:col>7</xdr:col>
      <xdr:colOff>262896</xdr:colOff>
      <xdr:row>68</xdr:row>
      <xdr:rowOff>77700</xdr:rowOff>
    </xdr:to>
    <xdr:sp macro="" textlink="">
      <xdr:nvSpPr>
        <xdr:cNvPr id="84" name="Flowchart: Process 1">
          <a:extLst>
            <a:ext uri="{FF2B5EF4-FFF2-40B4-BE49-F238E27FC236}">
              <a16:creationId xmlns:a16="http://schemas.microsoft.com/office/drawing/2014/main" id="{00000000-0008-0000-0300-000054000000}"/>
            </a:ext>
          </a:extLst>
        </xdr:cNvPr>
        <xdr:cNvSpPr/>
      </xdr:nvSpPr>
      <xdr:spPr>
        <a:xfrm>
          <a:off x="1822047" y="12059682"/>
          <a:ext cx="1578496" cy="46401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송장처리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352188</xdr:colOff>
      <xdr:row>63</xdr:row>
      <xdr:rowOff>29884</xdr:rowOff>
    </xdr:from>
    <xdr:to>
      <xdr:col>5</xdr:col>
      <xdr:colOff>355177</xdr:colOff>
      <xdr:row>65</xdr:row>
      <xdr:rowOff>129153</xdr:rowOff>
    </xdr:to>
    <xdr:cxnSp macro="">
      <xdr:nvCxnSpPr>
        <xdr:cNvPr id="86" name="직선 화살표 연결선 85">
          <a:extLst>
            <a:ext uri="{FF2B5EF4-FFF2-40B4-BE49-F238E27FC236}">
              <a16:creationId xmlns:a16="http://schemas.microsoft.com/office/drawing/2014/main" id="{00000000-0008-0000-0300-000056000000}"/>
            </a:ext>
          </a:extLst>
        </xdr:cNvPr>
        <xdr:cNvCxnSpPr>
          <a:stCxn id="61" idx="2"/>
          <a:endCxn id="84" idx="0"/>
        </xdr:cNvCxnSpPr>
      </xdr:nvCxnSpPr>
      <xdr:spPr>
        <a:xfrm>
          <a:off x="2608306" y="11616766"/>
          <a:ext cx="2989" cy="442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10149</xdr:colOff>
      <xdr:row>64</xdr:row>
      <xdr:rowOff>41276</xdr:rowOff>
    </xdr:from>
    <xdr:to>
      <xdr:col>5</xdr:col>
      <xdr:colOff>335868</xdr:colOff>
      <xdr:row>65</xdr:row>
      <xdr:rowOff>112994</xdr:rowOff>
    </xdr:to>
    <xdr:sp macro="" textlink="">
      <xdr:nvSpPr>
        <xdr:cNvPr id="89" name="Flowchart: Process 56">
          <a:extLst>
            <a:ext uri="{FF2B5EF4-FFF2-40B4-BE49-F238E27FC236}">
              <a16:creationId xmlns:a16="http://schemas.microsoft.com/office/drawing/2014/main" id="{00000000-0008-0000-0300-000059000000}"/>
            </a:ext>
          </a:extLst>
        </xdr:cNvPr>
        <xdr:cNvSpPr/>
      </xdr:nvSpPr>
      <xdr:spPr>
        <a:xfrm>
          <a:off x="1825502" y="11799982"/>
          <a:ext cx="766484" cy="243541"/>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7</xdr:col>
      <xdr:colOff>311095</xdr:colOff>
      <xdr:row>21</xdr:row>
      <xdr:rowOff>505867</xdr:rowOff>
    </xdr:from>
    <xdr:to>
      <xdr:col>10</xdr:col>
      <xdr:colOff>418697</xdr:colOff>
      <xdr:row>23</xdr:row>
      <xdr:rowOff>117930</xdr:rowOff>
    </xdr:to>
    <xdr:sp macro="" textlink="">
      <xdr:nvSpPr>
        <xdr:cNvPr id="64" name="Flowchart: Process 1">
          <a:extLst>
            <a:ext uri="{FF2B5EF4-FFF2-40B4-BE49-F238E27FC236}">
              <a16:creationId xmlns:a16="http://schemas.microsoft.com/office/drawing/2014/main" id="{00000000-0008-0000-0300-000040000000}"/>
            </a:ext>
          </a:extLst>
        </xdr:cNvPr>
        <xdr:cNvSpPr/>
      </xdr:nvSpPr>
      <xdr:spPr>
        <a:xfrm>
          <a:off x="3440738" y="4125367"/>
          <a:ext cx="1577173" cy="51013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구매요청</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345337</xdr:colOff>
      <xdr:row>23</xdr:row>
      <xdr:rowOff>117930</xdr:rowOff>
    </xdr:from>
    <xdr:to>
      <xdr:col>9</xdr:col>
      <xdr:colOff>147183</xdr:colOff>
      <xdr:row>27</xdr:row>
      <xdr:rowOff>152405</xdr:rowOff>
    </xdr:to>
    <xdr:cxnSp macro="">
      <xdr:nvCxnSpPr>
        <xdr:cNvPr id="16" name="꺾인 연결선 15">
          <a:extLst>
            <a:ext uri="{FF2B5EF4-FFF2-40B4-BE49-F238E27FC236}">
              <a16:creationId xmlns:a16="http://schemas.microsoft.com/office/drawing/2014/main" id="{00000000-0008-0000-0300-000010000000}"/>
            </a:ext>
          </a:extLst>
        </xdr:cNvPr>
        <xdr:cNvCxnSpPr>
          <a:stCxn id="64" idx="2"/>
          <a:endCxn id="4" idx="0"/>
        </xdr:cNvCxnSpPr>
      </xdr:nvCxnSpPr>
      <xdr:spPr>
        <a:xfrm rot="5400000">
          <a:off x="3032094" y="4207530"/>
          <a:ext cx="769261" cy="162520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70</xdr:row>
      <xdr:rowOff>45355</xdr:rowOff>
    </xdr:from>
    <xdr:to>
      <xdr:col>11</xdr:col>
      <xdr:colOff>19951</xdr:colOff>
      <xdr:row>72</xdr:row>
      <xdr:rowOff>169654</xdr:rowOff>
    </xdr:to>
    <xdr:sp macro="" textlink="">
      <xdr:nvSpPr>
        <xdr:cNvPr id="71" name="순서도: 다른 페이지 연결선 70">
          <a:extLst>
            <a:ext uri="{FF2B5EF4-FFF2-40B4-BE49-F238E27FC236}">
              <a16:creationId xmlns:a16="http://schemas.microsoft.com/office/drawing/2014/main" id="{00000000-0008-0000-0300-000047000000}"/>
            </a:ext>
          </a:extLst>
        </xdr:cNvPr>
        <xdr:cNvSpPr/>
      </xdr:nvSpPr>
      <xdr:spPr>
        <a:xfrm>
          <a:off x="4082143" y="12981212"/>
          <a:ext cx="1017808" cy="46901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EX-S04</a:t>
          </a:r>
        </a:p>
      </xdr:txBody>
    </xdr:sp>
    <xdr:clientData/>
  </xdr:twoCellAnchor>
  <xdr:twoCellAnchor>
    <xdr:from>
      <xdr:col>8</xdr:col>
      <xdr:colOff>254853</xdr:colOff>
      <xdr:row>18</xdr:row>
      <xdr:rowOff>5123</xdr:rowOff>
    </xdr:from>
    <xdr:to>
      <xdr:col>11</xdr:col>
      <xdr:colOff>317097</xdr:colOff>
      <xdr:row>20</xdr:row>
      <xdr:rowOff>170543</xdr:rowOff>
    </xdr:to>
    <xdr:sp macro="" textlink="">
      <xdr:nvSpPr>
        <xdr:cNvPr id="72" name="Flowchart: Process 1">
          <a:extLst>
            <a:ext uri="{FF2B5EF4-FFF2-40B4-BE49-F238E27FC236}">
              <a16:creationId xmlns:a16="http://schemas.microsoft.com/office/drawing/2014/main" id="{00000000-0008-0000-0300-000048000000}"/>
            </a:ext>
          </a:extLst>
        </xdr:cNvPr>
        <xdr:cNvSpPr/>
      </xdr:nvSpPr>
      <xdr:spPr>
        <a:xfrm>
          <a:off x="3819924" y="3107552"/>
          <a:ext cx="1577173" cy="51013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구매요청업체통제</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172358</xdr:colOff>
      <xdr:row>16</xdr:row>
      <xdr:rowOff>36287</xdr:rowOff>
    </xdr:from>
    <xdr:to>
      <xdr:col>11</xdr:col>
      <xdr:colOff>426357</xdr:colOff>
      <xdr:row>21</xdr:row>
      <xdr:rowOff>353783</xdr:rowOff>
    </xdr:to>
    <xdr:sp macro="" textlink="">
      <xdr:nvSpPr>
        <xdr:cNvPr id="73" name="직사각형 72">
          <a:extLst>
            <a:ext uri="{FF2B5EF4-FFF2-40B4-BE49-F238E27FC236}">
              <a16:creationId xmlns:a16="http://schemas.microsoft.com/office/drawing/2014/main" id="{00000000-0008-0000-0300-000049000000}"/>
            </a:ext>
          </a:extLst>
        </xdr:cNvPr>
        <xdr:cNvSpPr/>
      </xdr:nvSpPr>
      <xdr:spPr>
        <a:xfrm>
          <a:off x="3737429" y="2794001"/>
          <a:ext cx="1768928" cy="1179282"/>
        </a:xfrm>
        <a:prstGeom prst="rect">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10</xdr:col>
      <xdr:colOff>446453</xdr:colOff>
      <xdr:row>21</xdr:row>
      <xdr:rowOff>158706</xdr:rowOff>
    </xdr:from>
    <xdr:to>
      <xdr:col>11</xdr:col>
      <xdr:colOff>374778</xdr:colOff>
      <xdr:row>21</xdr:row>
      <xdr:rowOff>451305</xdr:rowOff>
    </xdr:to>
    <xdr:sp macro="" textlink="">
      <xdr:nvSpPr>
        <xdr:cNvPr id="74" name="직사각형 73">
          <a:extLst>
            <a:ext uri="{FF2B5EF4-FFF2-40B4-BE49-F238E27FC236}">
              <a16:creationId xmlns:a16="http://schemas.microsoft.com/office/drawing/2014/main" id="{00000000-0008-0000-0300-00004A000000}"/>
            </a:ext>
          </a:extLst>
        </xdr:cNvPr>
        <xdr:cNvSpPr/>
      </xdr:nvSpPr>
      <xdr:spPr>
        <a:xfrm>
          <a:off x="5045667" y="3778206"/>
          <a:ext cx="409111" cy="2925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a:t>
          </a:r>
        </a:p>
      </xdr:txBody>
    </xdr:sp>
    <xdr:clientData/>
  </xdr:twoCellAnchor>
  <xdr:twoCellAnchor>
    <xdr:from>
      <xdr:col>10</xdr:col>
      <xdr:colOff>121343</xdr:colOff>
      <xdr:row>21</xdr:row>
      <xdr:rowOff>151389</xdr:rowOff>
    </xdr:from>
    <xdr:to>
      <xdr:col>11</xdr:col>
      <xdr:colOff>44274</xdr:colOff>
      <xdr:row>21</xdr:row>
      <xdr:rowOff>528550</xdr:rowOff>
    </xdr:to>
    <xdr:sp macro="" textlink="">
      <xdr:nvSpPr>
        <xdr:cNvPr id="77" name="직사각형 76">
          <a:extLst>
            <a:ext uri="{FF2B5EF4-FFF2-40B4-BE49-F238E27FC236}">
              <a16:creationId xmlns:a16="http://schemas.microsoft.com/office/drawing/2014/main" id="{00000000-0008-0000-0300-00004D000000}"/>
            </a:ext>
          </a:extLst>
        </xdr:cNvPr>
        <xdr:cNvSpPr/>
      </xdr:nvSpPr>
      <xdr:spPr>
        <a:xfrm>
          <a:off x="4720557" y="3770889"/>
          <a:ext cx="403717" cy="3771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10</xdr:col>
      <xdr:colOff>90713</xdr:colOff>
      <xdr:row>20</xdr:row>
      <xdr:rowOff>70194</xdr:rowOff>
    </xdr:from>
    <xdr:to>
      <xdr:col>11</xdr:col>
      <xdr:colOff>4126</xdr:colOff>
      <xdr:row>21</xdr:row>
      <xdr:rowOff>161925</xdr:rowOff>
    </xdr:to>
    <xdr:pic>
      <xdr:nvPicPr>
        <xdr:cNvPr id="78" name="그림 77">
          <a:extLst>
            <a:ext uri="{FF2B5EF4-FFF2-40B4-BE49-F238E27FC236}">
              <a16:creationId xmlns:a16="http://schemas.microsoft.com/office/drawing/2014/main" id="{00000000-0008-0000-0300-00004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89927" y="3517337"/>
          <a:ext cx="394199" cy="264088"/>
        </a:xfrm>
        <a:prstGeom prst="rect">
          <a:avLst/>
        </a:prstGeom>
      </xdr:spPr>
    </xdr:pic>
    <xdr:clientData/>
  </xdr:twoCellAnchor>
  <xdr:twoCellAnchor editAs="oneCell">
    <xdr:from>
      <xdr:col>10</xdr:col>
      <xdr:colOff>462931</xdr:colOff>
      <xdr:row>20</xdr:row>
      <xdr:rowOff>45359</xdr:rowOff>
    </xdr:from>
    <xdr:to>
      <xdr:col>11</xdr:col>
      <xdr:colOff>292296</xdr:colOff>
      <xdr:row>21</xdr:row>
      <xdr:rowOff>190715</xdr:rowOff>
    </xdr:to>
    <xdr:pic>
      <xdr:nvPicPr>
        <xdr:cNvPr id="79" name="그림 78">
          <a:extLst>
            <a:ext uri="{FF2B5EF4-FFF2-40B4-BE49-F238E27FC236}">
              <a16:creationId xmlns:a16="http://schemas.microsoft.com/office/drawing/2014/main" id="{00000000-0008-0000-0300-00004F000000}"/>
            </a:ext>
          </a:extLst>
        </xdr:cNvPr>
        <xdr:cNvPicPr>
          <a:picLocks noChangeAspect="1"/>
        </xdr:cNvPicPr>
      </xdr:nvPicPr>
      <xdr:blipFill>
        <a:blip xmlns:r="http://schemas.openxmlformats.org/officeDocument/2006/relationships" r:embed="rId5"/>
        <a:stretch>
          <a:fillRect/>
        </a:stretch>
      </xdr:blipFill>
      <xdr:spPr>
        <a:xfrm flipH="1">
          <a:off x="5062145" y="3492502"/>
          <a:ext cx="310151" cy="317713"/>
        </a:xfrm>
        <a:prstGeom prst="rect">
          <a:avLst/>
        </a:prstGeom>
      </xdr:spPr>
    </xdr:pic>
    <xdr:clientData/>
  </xdr:twoCellAnchor>
  <xdr:twoCellAnchor>
    <xdr:from>
      <xdr:col>8</xdr:col>
      <xdr:colOff>265632</xdr:colOff>
      <xdr:row>16</xdr:row>
      <xdr:rowOff>96923</xdr:rowOff>
    </xdr:from>
    <xdr:to>
      <xdr:col>9</xdr:col>
      <xdr:colOff>509708</xdr:colOff>
      <xdr:row>17</xdr:row>
      <xdr:rowOff>169174</xdr:rowOff>
    </xdr:to>
    <xdr:sp macro="" textlink="">
      <xdr:nvSpPr>
        <xdr:cNvPr id="85" name="Flowchart: Process 56">
          <a:extLst>
            <a:ext uri="{FF2B5EF4-FFF2-40B4-BE49-F238E27FC236}">
              <a16:creationId xmlns:a16="http://schemas.microsoft.com/office/drawing/2014/main" id="{00000000-0008-0000-0300-000055000000}"/>
            </a:ext>
          </a:extLst>
        </xdr:cNvPr>
        <xdr:cNvSpPr/>
      </xdr:nvSpPr>
      <xdr:spPr>
        <a:xfrm>
          <a:off x="3830703" y="2854637"/>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6</xdr:col>
      <xdr:colOff>367930</xdr:colOff>
      <xdr:row>33</xdr:row>
      <xdr:rowOff>37788</xdr:rowOff>
    </xdr:from>
    <xdr:to>
      <xdr:col>7</xdr:col>
      <xdr:colOff>263645</xdr:colOff>
      <xdr:row>35</xdr:row>
      <xdr:rowOff>53159</xdr:rowOff>
    </xdr:to>
    <xdr:pic>
      <xdr:nvPicPr>
        <xdr:cNvPr id="88" name="그림 87">
          <a:extLst>
            <a:ext uri="{FF2B5EF4-FFF2-40B4-BE49-F238E27FC236}">
              <a16:creationId xmlns:a16="http://schemas.microsoft.com/office/drawing/2014/main" id="{00000000-0008-0000-0300-000058000000}"/>
            </a:ext>
          </a:extLst>
        </xdr:cNvPr>
        <xdr:cNvPicPr>
          <a:picLocks noChangeAspect="1"/>
        </xdr:cNvPicPr>
      </xdr:nvPicPr>
      <xdr:blipFill>
        <a:blip xmlns:r="http://schemas.openxmlformats.org/officeDocument/2006/relationships" r:embed="rId1"/>
        <a:stretch>
          <a:fillRect/>
        </a:stretch>
      </xdr:blipFill>
      <xdr:spPr>
        <a:xfrm flipH="1">
          <a:off x="3062144" y="6505717"/>
          <a:ext cx="331144" cy="360084"/>
        </a:xfrm>
        <a:prstGeom prst="rect">
          <a:avLst/>
        </a:prstGeom>
      </xdr:spPr>
    </xdr:pic>
    <xdr:clientData/>
  </xdr:twoCellAnchor>
  <xdr:twoCellAnchor editAs="oneCell">
    <xdr:from>
      <xdr:col>6</xdr:col>
      <xdr:colOff>29152</xdr:colOff>
      <xdr:row>33</xdr:row>
      <xdr:rowOff>32859</xdr:rowOff>
    </xdr:from>
    <xdr:to>
      <xdr:col>6</xdr:col>
      <xdr:colOff>358756</xdr:colOff>
      <xdr:row>35</xdr:row>
      <xdr:rowOff>30299</xdr:rowOff>
    </xdr:to>
    <xdr:pic>
      <xdr:nvPicPr>
        <xdr:cNvPr id="90" name="그림 89">
          <a:extLst>
            <a:ext uri="{FF2B5EF4-FFF2-40B4-BE49-F238E27FC236}">
              <a16:creationId xmlns:a16="http://schemas.microsoft.com/office/drawing/2014/main" id="{00000000-0008-0000-0300-00005A000000}"/>
            </a:ext>
          </a:extLst>
        </xdr:cNvPr>
        <xdr:cNvPicPr>
          <a:picLocks noChangeAspect="1"/>
        </xdr:cNvPicPr>
      </xdr:nvPicPr>
      <xdr:blipFill>
        <a:blip xmlns:r="http://schemas.openxmlformats.org/officeDocument/2006/relationships" r:embed="rId2"/>
        <a:stretch>
          <a:fillRect/>
        </a:stretch>
      </xdr:blipFill>
      <xdr:spPr>
        <a:xfrm>
          <a:off x="2723366" y="6500788"/>
          <a:ext cx="329604" cy="342153"/>
        </a:xfrm>
        <a:prstGeom prst="rect">
          <a:avLst/>
        </a:prstGeom>
      </xdr:spPr>
    </xdr:pic>
    <xdr:clientData/>
  </xdr:twoCellAnchor>
  <xdr:twoCellAnchor>
    <xdr:from>
      <xdr:col>5</xdr:col>
      <xdr:colOff>434973</xdr:colOff>
      <xdr:row>35</xdr:row>
      <xdr:rowOff>10748</xdr:rowOff>
    </xdr:from>
    <xdr:to>
      <xdr:col>6</xdr:col>
      <xdr:colOff>392644</xdr:colOff>
      <xdr:row>39</xdr:row>
      <xdr:rowOff>68933</xdr:rowOff>
    </xdr:to>
    <xdr:sp macro="" textlink="">
      <xdr:nvSpPr>
        <xdr:cNvPr id="91" name="직사각형 90">
          <a:extLst>
            <a:ext uri="{FF2B5EF4-FFF2-40B4-BE49-F238E27FC236}">
              <a16:creationId xmlns:a16="http://schemas.microsoft.com/office/drawing/2014/main" id="{00000000-0008-0000-0300-00005B000000}"/>
            </a:ext>
          </a:extLst>
        </xdr:cNvPr>
        <xdr:cNvSpPr/>
      </xdr:nvSpPr>
      <xdr:spPr>
        <a:xfrm>
          <a:off x="2693759" y="6823391"/>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6</xdr:col>
      <xdr:colOff>333141</xdr:colOff>
      <xdr:row>35</xdr:row>
      <xdr:rowOff>10749</xdr:rowOff>
    </xdr:from>
    <xdr:to>
      <xdr:col>7</xdr:col>
      <xdr:colOff>365857</xdr:colOff>
      <xdr:row>38</xdr:row>
      <xdr:rowOff>169996</xdr:rowOff>
    </xdr:to>
    <xdr:sp macro="" textlink="">
      <xdr:nvSpPr>
        <xdr:cNvPr id="92" name="직사각형 91">
          <a:extLst>
            <a:ext uri="{FF2B5EF4-FFF2-40B4-BE49-F238E27FC236}">
              <a16:creationId xmlns:a16="http://schemas.microsoft.com/office/drawing/2014/main" id="{00000000-0008-0000-0300-00005C000000}"/>
            </a:ext>
          </a:extLst>
        </xdr:cNvPr>
        <xdr:cNvSpPr/>
      </xdr:nvSpPr>
      <xdr:spPr>
        <a:xfrm>
          <a:off x="3027355" y="6823392"/>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7</xdr:col>
      <xdr:colOff>175614</xdr:colOff>
      <xdr:row>62</xdr:row>
      <xdr:rowOff>45036</xdr:rowOff>
    </xdr:from>
    <xdr:to>
      <xdr:col>8</xdr:col>
      <xdr:colOff>71330</xdr:colOff>
      <xdr:row>64</xdr:row>
      <xdr:rowOff>60405</xdr:rowOff>
    </xdr:to>
    <xdr:pic>
      <xdr:nvPicPr>
        <xdr:cNvPr id="93" name="그림 92">
          <a:extLst>
            <a:ext uri="{FF2B5EF4-FFF2-40B4-BE49-F238E27FC236}">
              <a16:creationId xmlns:a16="http://schemas.microsoft.com/office/drawing/2014/main" id="{00000000-0008-0000-0300-00005D000000}"/>
            </a:ext>
          </a:extLst>
        </xdr:cNvPr>
        <xdr:cNvPicPr>
          <a:picLocks noChangeAspect="1"/>
        </xdr:cNvPicPr>
      </xdr:nvPicPr>
      <xdr:blipFill>
        <a:blip xmlns:r="http://schemas.openxmlformats.org/officeDocument/2006/relationships" r:embed="rId1"/>
        <a:stretch>
          <a:fillRect/>
        </a:stretch>
      </xdr:blipFill>
      <xdr:spPr>
        <a:xfrm flipH="1">
          <a:off x="3305257" y="11484107"/>
          <a:ext cx="331144" cy="360084"/>
        </a:xfrm>
        <a:prstGeom prst="rect">
          <a:avLst/>
        </a:prstGeom>
      </xdr:spPr>
    </xdr:pic>
    <xdr:clientData/>
  </xdr:twoCellAnchor>
  <xdr:twoCellAnchor editAs="oneCell">
    <xdr:from>
      <xdr:col>6</xdr:col>
      <xdr:colOff>272265</xdr:colOff>
      <xdr:row>62</xdr:row>
      <xdr:rowOff>40107</xdr:rowOff>
    </xdr:from>
    <xdr:to>
      <xdr:col>7</xdr:col>
      <xdr:colOff>166440</xdr:colOff>
      <xdr:row>64</xdr:row>
      <xdr:rowOff>37545</xdr:rowOff>
    </xdr:to>
    <xdr:pic>
      <xdr:nvPicPr>
        <xdr:cNvPr id="94" name="그림 93">
          <a:extLst>
            <a:ext uri="{FF2B5EF4-FFF2-40B4-BE49-F238E27FC236}">
              <a16:creationId xmlns:a16="http://schemas.microsoft.com/office/drawing/2014/main" id="{00000000-0008-0000-0300-00005E000000}"/>
            </a:ext>
          </a:extLst>
        </xdr:cNvPr>
        <xdr:cNvPicPr>
          <a:picLocks noChangeAspect="1"/>
        </xdr:cNvPicPr>
      </xdr:nvPicPr>
      <xdr:blipFill>
        <a:blip xmlns:r="http://schemas.openxmlformats.org/officeDocument/2006/relationships" r:embed="rId2"/>
        <a:stretch>
          <a:fillRect/>
        </a:stretch>
      </xdr:blipFill>
      <xdr:spPr>
        <a:xfrm>
          <a:off x="2966479" y="11479178"/>
          <a:ext cx="329604" cy="342153"/>
        </a:xfrm>
        <a:prstGeom prst="rect">
          <a:avLst/>
        </a:prstGeom>
      </xdr:spPr>
    </xdr:pic>
    <xdr:clientData/>
  </xdr:twoCellAnchor>
  <xdr:twoCellAnchor>
    <xdr:from>
      <xdr:col>6</xdr:col>
      <xdr:colOff>242658</xdr:colOff>
      <xdr:row>64</xdr:row>
      <xdr:rowOff>17995</xdr:rowOff>
    </xdr:from>
    <xdr:to>
      <xdr:col>7</xdr:col>
      <xdr:colOff>200328</xdr:colOff>
      <xdr:row>68</xdr:row>
      <xdr:rowOff>76180</xdr:rowOff>
    </xdr:to>
    <xdr:sp macro="" textlink="">
      <xdr:nvSpPr>
        <xdr:cNvPr id="95" name="직사각형 94">
          <a:extLst>
            <a:ext uri="{FF2B5EF4-FFF2-40B4-BE49-F238E27FC236}">
              <a16:creationId xmlns:a16="http://schemas.microsoft.com/office/drawing/2014/main" id="{00000000-0008-0000-0300-00005F000000}"/>
            </a:ext>
          </a:extLst>
        </xdr:cNvPr>
        <xdr:cNvSpPr/>
      </xdr:nvSpPr>
      <xdr:spPr>
        <a:xfrm>
          <a:off x="2936872" y="11801781"/>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R05</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140825</xdr:colOff>
      <xdr:row>64</xdr:row>
      <xdr:rowOff>17996</xdr:rowOff>
    </xdr:from>
    <xdr:to>
      <xdr:col>8</xdr:col>
      <xdr:colOff>173542</xdr:colOff>
      <xdr:row>68</xdr:row>
      <xdr:rowOff>4886</xdr:rowOff>
    </xdr:to>
    <xdr:sp macro="" textlink="">
      <xdr:nvSpPr>
        <xdr:cNvPr id="96" name="직사각형 95">
          <a:extLst>
            <a:ext uri="{FF2B5EF4-FFF2-40B4-BE49-F238E27FC236}">
              <a16:creationId xmlns:a16="http://schemas.microsoft.com/office/drawing/2014/main" id="{00000000-0008-0000-0300-000060000000}"/>
            </a:ext>
          </a:extLst>
        </xdr:cNvPr>
        <xdr:cNvSpPr/>
      </xdr:nvSpPr>
      <xdr:spPr>
        <a:xfrm>
          <a:off x="3270468" y="11801782"/>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C05</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7</xdr:col>
      <xdr:colOff>164728</xdr:colOff>
      <xdr:row>67</xdr:row>
      <xdr:rowOff>133933</xdr:rowOff>
    </xdr:from>
    <xdr:to>
      <xdr:col>8</xdr:col>
      <xdr:colOff>60444</xdr:colOff>
      <xdr:row>69</xdr:row>
      <xdr:rowOff>31374</xdr:rowOff>
    </xdr:to>
    <xdr:pic>
      <xdr:nvPicPr>
        <xdr:cNvPr id="97" name="그림 96">
          <a:extLst>
            <a:ext uri="{FF2B5EF4-FFF2-40B4-BE49-F238E27FC236}">
              <a16:creationId xmlns:a16="http://schemas.microsoft.com/office/drawing/2014/main" id="{00000000-0008-0000-0300-000061000000}"/>
            </a:ext>
          </a:extLst>
        </xdr:cNvPr>
        <xdr:cNvPicPr>
          <a:picLocks noChangeAspect="1"/>
        </xdr:cNvPicPr>
      </xdr:nvPicPr>
      <xdr:blipFill>
        <a:blip xmlns:r="http://schemas.openxmlformats.org/officeDocument/2006/relationships" r:embed="rId1"/>
        <a:stretch>
          <a:fillRect/>
        </a:stretch>
      </xdr:blipFill>
      <xdr:spPr>
        <a:xfrm flipH="1">
          <a:off x="3294371" y="12434790"/>
          <a:ext cx="331144" cy="360084"/>
        </a:xfrm>
        <a:prstGeom prst="rect">
          <a:avLst/>
        </a:prstGeom>
      </xdr:spPr>
    </xdr:pic>
    <xdr:clientData/>
  </xdr:twoCellAnchor>
  <xdr:twoCellAnchor editAs="oneCell">
    <xdr:from>
      <xdr:col>6</xdr:col>
      <xdr:colOff>261379</xdr:colOff>
      <xdr:row>67</xdr:row>
      <xdr:rowOff>129004</xdr:rowOff>
    </xdr:from>
    <xdr:to>
      <xdr:col>7</xdr:col>
      <xdr:colOff>155554</xdr:colOff>
      <xdr:row>69</xdr:row>
      <xdr:rowOff>2164</xdr:rowOff>
    </xdr:to>
    <xdr:pic>
      <xdr:nvPicPr>
        <xdr:cNvPr id="98" name="그림 97">
          <a:extLst>
            <a:ext uri="{FF2B5EF4-FFF2-40B4-BE49-F238E27FC236}">
              <a16:creationId xmlns:a16="http://schemas.microsoft.com/office/drawing/2014/main" id="{00000000-0008-0000-0300-000062000000}"/>
            </a:ext>
          </a:extLst>
        </xdr:cNvPr>
        <xdr:cNvPicPr>
          <a:picLocks noChangeAspect="1"/>
        </xdr:cNvPicPr>
      </xdr:nvPicPr>
      <xdr:blipFill>
        <a:blip xmlns:r="http://schemas.openxmlformats.org/officeDocument/2006/relationships" r:embed="rId2"/>
        <a:stretch>
          <a:fillRect/>
        </a:stretch>
      </xdr:blipFill>
      <xdr:spPr>
        <a:xfrm>
          <a:off x="2955593" y="12429861"/>
          <a:ext cx="329604" cy="335803"/>
        </a:xfrm>
        <a:prstGeom prst="rect">
          <a:avLst/>
        </a:prstGeom>
      </xdr:spPr>
    </xdr:pic>
    <xdr:clientData/>
  </xdr:twoCellAnchor>
  <xdr:twoCellAnchor>
    <xdr:from>
      <xdr:col>6</xdr:col>
      <xdr:colOff>231772</xdr:colOff>
      <xdr:row>68</xdr:row>
      <xdr:rowOff>279250</xdr:rowOff>
    </xdr:from>
    <xdr:to>
      <xdr:col>7</xdr:col>
      <xdr:colOff>189442</xdr:colOff>
      <xdr:row>73</xdr:row>
      <xdr:rowOff>47148</xdr:rowOff>
    </xdr:to>
    <xdr:sp macro="" textlink="">
      <xdr:nvSpPr>
        <xdr:cNvPr id="99" name="직사각형 98">
          <a:extLst>
            <a:ext uri="{FF2B5EF4-FFF2-40B4-BE49-F238E27FC236}">
              <a16:creationId xmlns:a16="http://schemas.microsoft.com/office/drawing/2014/main" id="{00000000-0008-0000-0300-000063000000}"/>
            </a:ext>
          </a:extLst>
        </xdr:cNvPr>
        <xdr:cNvSpPr/>
      </xdr:nvSpPr>
      <xdr:spPr>
        <a:xfrm>
          <a:off x="2925986" y="12752464"/>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R06</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129939</xdr:colOff>
      <xdr:row>68</xdr:row>
      <xdr:rowOff>279251</xdr:rowOff>
    </xdr:from>
    <xdr:to>
      <xdr:col>8</xdr:col>
      <xdr:colOff>162656</xdr:colOff>
      <xdr:row>72</xdr:row>
      <xdr:rowOff>148212</xdr:rowOff>
    </xdr:to>
    <xdr:sp macro="" textlink="">
      <xdr:nvSpPr>
        <xdr:cNvPr id="100" name="직사각형 99">
          <a:extLst>
            <a:ext uri="{FF2B5EF4-FFF2-40B4-BE49-F238E27FC236}">
              <a16:creationId xmlns:a16="http://schemas.microsoft.com/office/drawing/2014/main" id="{00000000-0008-0000-0300-000064000000}"/>
            </a:ext>
          </a:extLst>
        </xdr:cNvPr>
        <xdr:cNvSpPr/>
      </xdr:nvSpPr>
      <xdr:spPr>
        <a:xfrm>
          <a:off x="3259582" y="12752465"/>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C06</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261495</xdr:colOff>
      <xdr:row>71</xdr:row>
      <xdr:rowOff>106024</xdr:rowOff>
    </xdr:from>
    <xdr:to>
      <xdr:col>9</xdr:col>
      <xdr:colOff>0</xdr:colOff>
      <xdr:row>71</xdr:row>
      <xdr:rowOff>107505</xdr:rowOff>
    </xdr:to>
    <xdr:cxnSp macro="">
      <xdr:nvCxnSpPr>
        <xdr:cNvPr id="45" name="직선 화살표 연결선 44">
          <a:extLst>
            <a:ext uri="{FF2B5EF4-FFF2-40B4-BE49-F238E27FC236}">
              <a16:creationId xmlns:a16="http://schemas.microsoft.com/office/drawing/2014/main" id="{00000000-0008-0000-0300-00002D000000}"/>
            </a:ext>
          </a:extLst>
        </xdr:cNvPr>
        <xdr:cNvCxnSpPr>
          <a:stCxn id="66" idx="3"/>
          <a:endCxn id="71" idx="1"/>
        </xdr:cNvCxnSpPr>
      </xdr:nvCxnSpPr>
      <xdr:spPr>
        <a:xfrm>
          <a:off x="3391138" y="13214238"/>
          <a:ext cx="691005" cy="14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46104</xdr:colOff>
      <xdr:row>21</xdr:row>
      <xdr:rowOff>394466</xdr:rowOff>
    </xdr:from>
    <xdr:to>
      <xdr:col>8</xdr:col>
      <xdr:colOff>371824</xdr:colOff>
      <xdr:row>22</xdr:row>
      <xdr:rowOff>94788</xdr:rowOff>
    </xdr:to>
    <xdr:sp macro="" textlink="">
      <xdr:nvSpPr>
        <xdr:cNvPr id="101" name="Flowchart: Process 56">
          <a:extLst>
            <a:ext uri="{FF2B5EF4-FFF2-40B4-BE49-F238E27FC236}">
              <a16:creationId xmlns:a16="http://schemas.microsoft.com/office/drawing/2014/main" id="{00000000-0008-0000-0300-000065000000}"/>
            </a:ext>
          </a:extLst>
        </xdr:cNvPr>
        <xdr:cNvSpPr/>
      </xdr:nvSpPr>
      <xdr:spPr>
        <a:xfrm>
          <a:off x="3175747" y="4013966"/>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8</xdr:col>
      <xdr:colOff>63500</xdr:colOff>
      <xdr:row>66</xdr:row>
      <xdr:rowOff>0</xdr:rowOff>
    </xdr:from>
    <xdr:to>
      <xdr:col>10</xdr:col>
      <xdr:colOff>135380</xdr:colOff>
      <xdr:row>68</xdr:row>
      <xdr:rowOff>98051</xdr:rowOff>
    </xdr:to>
    <xdr:sp macro="" textlink="">
      <xdr:nvSpPr>
        <xdr:cNvPr id="102" name="Flowchart: Document 5">
          <a:extLst>
            <a:ext uri="{FF2B5EF4-FFF2-40B4-BE49-F238E27FC236}">
              <a16:creationId xmlns:a16="http://schemas.microsoft.com/office/drawing/2014/main" id="{00000000-0008-0000-0300-000066000000}"/>
            </a:ext>
          </a:extLst>
        </xdr:cNvPr>
        <xdr:cNvSpPr/>
      </xdr:nvSpPr>
      <xdr:spPr>
        <a:xfrm>
          <a:off x="3628571" y="12128500"/>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세금계산서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1814</xdr:colOff>
      <xdr:row>57</xdr:row>
      <xdr:rowOff>119744</xdr:rowOff>
    </xdr:from>
    <xdr:to>
      <xdr:col>10</xdr:col>
      <xdr:colOff>73694</xdr:colOff>
      <xdr:row>60</xdr:row>
      <xdr:rowOff>45438</xdr:rowOff>
    </xdr:to>
    <xdr:sp macro="" textlink="">
      <xdr:nvSpPr>
        <xdr:cNvPr id="103" name="Flowchart: Document 5">
          <a:extLst>
            <a:ext uri="{FF2B5EF4-FFF2-40B4-BE49-F238E27FC236}">
              <a16:creationId xmlns:a16="http://schemas.microsoft.com/office/drawing/2014/main" id="{00000000-0008-0000-0300-000067000000}"/>
            </a:ext>
          </a:extLst>
        </xdr:cNvPr>
        <xdr:cNvSpPr/>
      </xdr:nvSpPr>
      <xdr:spPr>
        <a:xfrm>
          <a:off x="3566885" y="10697030"/>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품질검사보고서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0</xdr:colOff>
      <xdr:row>54</xdr:row>
      <xdr:rowOff>136073</xdr:rowOff>
    </xdr:from>
    <xdr:to>
      <xdr:col>10</xdr:col>
      <xdr:colOff>71880</xdr:colOff>
      <xdr:row>57</xdr:row>
      <xdr:rowOff>61766</xdr:rowOff>
    </xdr:to>
    <xdr:sp macro="" textlink="">
      <xdr:nvSpPr>
        <xdr:cNvPr id="104" name="Flowchart: Document 5">
          <a:extLst>
            <a:ext uri="{FF2B5EF4-FFF2-40B4-BE49-F238E27FC236}">
              <a16:creationId xmlns:a16="http://schemas.microsoft.com/office/drawing/2014/main" id="{00000000-0008-0000-0300-000068000000}"/>
            </a:ext>
          </a:extLst>
        </xdr:cNvPr>
        <xdr:cNvSpPr/>
      </xdr:nvSpPr>
      <xdr:spPr>
        <a:xfrm>
          <a:off x="3565071" y="10196287"/>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거래명세서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46454</xdr:colOff>
      <xdr:row>23</xdr:row>
      <xdr:rowOff>142827</xdr:rowOff>
    </xdr:from>
    <xdr:to>
      <xdr:col>9</xdr:col>
      <xdr:colOff>117928</xdr:colOff>
      <xdr:row>25</xdr:row>
      <xdr:rowOff>90714</xdr:rowOff>
    </xdr:to>
    <xdr:sp macro="" textlink="">
      <xdr:nvSpPr>
        <xdr:cNvPr id="105" name="Flowchart: Document 5">
          <a:extLst>
            <a:ext uri="{FF2B5EF4-FFF2-40B4-BE49-F238E27FC236}">
              <a16:creationId xmlns:a16="http://schemas.microsoft.com/office/drawing/2014/main" id="{00000000-0008-0000-0300-000069000000}"/>
            </a:ext>
          </a:extLst>
        </xdr:cNvPr>
        <xdr:cNvSpPr/>
      </xdr:nvSpPr>
      <xdr:spPr>
        <a:xfrm>
          <a:off x="3176097" y="4660398"/>
          <a:ext cx="1023974" cy="337959"/>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구매요청서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1</xdr:col>
      <xdr:colOff>0</xdr:colOff>
      <xdr:row>5</xdr:row>
      <xdr:rowOff>81645</xdr:rowOff>
    </xdr:from>
    <xdr:to>
      <xdr:col>3</xdr:col>
      <xdr:colOff>172357</xdr:colOff>
      <xdr:row>8</xdr:row>
      <xdr:rowOff>33587</xdr:rowOff>
    </xdr:to>
    <xdr:sp macro="" textlink="">
      <xdr:nvSpPr>
        <xdr:cNvPr id="87" name="순서도: 다른 페이지 연결선 86">
          <a:extLst>
            <a:ext uri="{FF2B5EF4-FFF2-40B4-BE49-F238E27FC236}">
              <a16:creationId xmlns:a16="http://schemas.microsoft.com/office/drawing/2014/main" id="{00000000-0008-0000-0300-000057000000}"/>
            </a:ext>
          </a:extLst>
        </xdr:cNvPr>
        <xdr:cNvSpPr/>
      </xdr:nvSpPr>
      <xdr:spPr>
        <a:xfrm>
          <a:off x="789214" y="943431"/>
          <a:ext cx="861786" cy="46901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SA-S02</a:t>
          </a:r>
        </a:p>
      </xdr:txBody>
    </xdr:sp>
    <xdr:clientData/>
  </xdr:twoCellAnchor>
  <xdr:twoCellAnchor>
    <xdr:from>
      <xdr:col>3</xdr:col>
      <xdr:colOff>172357</xdr:colOff>
      <xdr:row>6</xdr:row>
      <xdr:rowOff>143795</xdr:rowOff>
    </xdr:from>
    <xdr:to>
      <xdr:col>4</xdr:col>
      <xdr:colOff>293489</xdr:colOff>
      <xdr:row>6</xdr:row>
      <xdr:rowOff>145143</xdr:rowOff>
    </xdr:to>
    <xdr:cxnSp macro="">
      <xdr:nvCxnSpPr>
        <xdr:cNvPr id="9" name="직선 화살표 연결선 8">
          <a:extLst>
            <a:ext uri="{FF2B5EF4-FFF2-40B4-BE49-F238E27FC236}">
              <a16:creationId xmlns:a16="http://schemas.microsoft.com/office/drawing/2014/main" id="{00000000-0008-0000-0300-000009000000}"/>
            </a:ext>
          </a:extLst>
        </xdr:cNvPr>
        <xdr:cNvCxnSpPr>
          <a:stCxn id="87" idx="3"/>
          <a:endCxn id="2" idx="1"/>
        </xdr:cNvCxnSpPr>
      </xdr:nvCxnSpPr>
      <xdr:spPr>
        <a:xfrm>
          <a:off x="1651000" y="1177938"/>
          <a:ext cx="465846" cy="13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11743</xdr:colOff>
      <xdr:row>18</xdr:row>
      <xdr:rowOff>152404</xdr:rowOff>
    </xdr:from>
    <xdr:to>
      <xdr:col>7</xdr:col>
      <xdr:colOff>275385</xdr:colOff>
      <xdr:row>22</xdr:row>
      <xdr:rowOff>18143</xdr:rowOff>
    </xdr:to>
    <xdr:sp macro="" textlink="">
      <xdr:nvSpPr>
        <xdr:cNvPr id="4" name="Flowchart: Process 1">
          <a:extLst>
            <a:ext uri="{FF2B5EF4-FFF2-40B4-BE49-F238E27FC236}">
              <a16:creationId xmlns:a16="http://schemas.microsoft.com/office/drawing/2014/main" id="{00000000-0008-0000-0400-000004000000}"/>
            </a:ext>
          </a:extLst>
        </xdr:cNvPr>
        <xdr:cNvSpPr/>
      </xdr:nvSpPr>
      <xdr:spPr>
        <a:xfrm>
          <a:off x="1835100" y="3272975"/>
          <a:ext cx="1569928" cy="55516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견적절차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5</xdr:col>
      <xdr:colOff>139950</xdr:colOff>
      <xdr:row>34</xdr:row>
      <xdr:rowOff>119530</xdr:rowOff>
    </xdr:from>
    <xdr:to>
      <xdr:col>8</xdr:col>
      <xdr:colOff>396152</xdr:colOff>
      <xdr:row>37</xdr:row>
      <xdr:rowOff>119529</xdr:rowOff>
    </xdr:to>
    <xdr:sp macro="" textlink="">
      <xdr:nvSpPr>
        <xdr:cNvPr id="6" name="Flowchart: Process 1">
          <a:extLst>
            <a:ext uri="{FF2B5EF4-FFF2-40B4-BE49-F238E27FC236}">
              <a16:creationId xmlns:a16="http://schemas.microsoft.com/office/drawing/2014/main" id="{00000000-0008-0000-0400-000006000000}"/>
            </a:ext>
          </a:extLst>
        </xdr:cNvPr>
        <xdr:cNvSpPr/>
      </xdr:nvSpPr>
      <xdr:spPr>
        <a:xfrm>
          <a:off x="2396068" y="4975412"/>
          <a:ext cx="1578496" cy="51547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스팟성 계약 체결</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375026</xdr:colOff>
      <xdr:row>19</xdr:row>
      <xdr:rowOff>1085</xdr:rowOff>
    </xdr:from>
    <xdr:to>
      <xdr:col>11</xdr:col>
      <xdr:colOff>104591</xdr:colOff>
      <xdr:row>22</xdr:row>
      <xdr:rowOff>9069</xdr:rowOff>
    </xdr:to>
    <xdr:sp macro="" textlink="">
      <xdr:nvSpPr>
        <xdr:cNvPr id="7" name="Flowchart: Document 5">
          <a:extLst>
            <a:ext uri="{FF2B5EF4-FFF2-40B4-BE49-F238E27FC236}">
              <a16:creationId xmlns:a16="http://schemas.microsoft.com/office/drawing/2014/main" id="{00000000-0008-0000-0400-000007000000}"/>
            </a:ext>
          </a:extLst>
        </xdr:cNvPr>
        <xdr:cNvSpPr/>
      </xdr:nvSpPr>
      <xdr:spPr>
        <a:xfrm>
          <a:off x="3940097" y="3294014"/>
          <a:ext cx="1244494" cy="52505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업체별 견적서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275385</xdr:colOff>
      <xdr:row>20</xdr:row>
      <xdr:rowOff>85273</xdr:rowOff>
    </xdr:from>
    <xdr:to>
      <xdr:col>8</xdr:col>
      <xdr:colOff>375026</xdr:colOff>
      <xdr:row>20</xdr:row>
      <xdr:rowOff>91256</xdr:rowOff>
    </xdr:to>
    <xdr:cxnSp macro="">
      <xdr:nvCxnSpPr>
        <xdr:cNvPr id="8" name="직선 연결선 7">
          <a:extLst>
            <a:ext uri="{FF2B5EF4-FFF2-40B4-BE49-F238E27FC236}">
              <a16:creationId xmlns:a16="http://schemas.microsoft.com/office/drawing/2014/main" id="{00000000-0008-0000-0400-000008000000}"/>
            </a:ext>
          </a:extLst>
        </xdr:cNvPr>
        <xdr:cNvCxnSpPr>
          <a:stCxn id="7" idx="1"/>
          <a:endCxn id="4" idx="3"/>
        </xdr:cNvCxnSpPr>
      </xdr:nvCxnSpPr>
      <xdr:spPr>
        <a:xfrm flipH="1" flipV="1">
          <a:off x="3405028" y="3550559"/>
          <a:ext cx="535069" cy="5983"/>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xdr:colOff>
      <xdr:row>19</xdr:row>
      <xdr:rowOff>1</xdr:rowOff>
    </xdr:from>
    <xdr:to>
      <xdr:col>0</xdr:col>
      <xdr:colOff>226786</xdr:colOff>
      <xdr:row>71</xdr:row>
      <xdr:rowOff>163286</xdr:rowOff>
    </xdr:to>
    <xdr:sp macro="" textlink="">
      <xdr:nvSpPr>
        <xdr:cNvPr id="17" name="직사각형 16">
          <a:extLst>
            <a:ext uri="{FF2B5EF4-FFF2-40B4-BE49-F238E27FC236}">
              <a16:creationId xmlns:a16="http://schemas.microsoft.com/office/drawing/2014/main" id="{00000000-0008-0000-0400-000011000000}"/>
            </a:ext>
          </a:extLst>
        </xdr:cNvPr>
        <xdr:cNvSpPr/>
      </xdr:nvSpPr>
      <xdr:spPr>
        <a:xfrm>
          <a:off x="1" y="3720354"/>
          <a:ext cx="226785" cy="9396932"/>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자</a:t>
          </a:r>
          <a:endParaRPr lang="en-US" altLang="ko-KR" sz="1100">
            <a:solidFill>
              <a:sysClr val="windowText" lastClr="000000"/>
            </a:solidFill>
            <a:latin typeface=""/>
            <a:ea typeface="나눔고딕" panose="020D0604000000000000" pitchFamily="50" charset="-127"/>
            <a:cs typeface="+mn-cs"/>
          </a:endParaRPr>
        </a:p>
        <a:p>
          <a:pPr marL="0" indent="0" algn="ctr"/>
          <a:r>
            <a:rPr lang="ko-KR" altLang="en-US" sz="1100">
              <a:solidFill>
                <a:sysClr val="windowText" lastClr="000000"/>
              </a:solidFill>
              <a:latin typeface=""/>
              <a:ea typeface="나눔고딕" panose="020D0604000000000000" pitchFamily="50" charset="-127"/>
              <a:cs typeface="+mn-cs"/>
            </a:rPr>
            <a:t>재</a:t>
          </a:r>
          <a:endParaRPr lang="en-US" altLang="ko-KR" sz="1100">
            <a:solidFill>
              <a:sysClr val="windowText" lastClr="000000"/>
            </a:solidFill>
            <a:latin typeface=""/>
            <a:ea typeface="나눔고딕" panose="020D0604000000000000" pitchFamily="50" charset="-127"/>
            <a:cs typeface="+mn-cs"/>
          </a:endParaRPr>
        </a:p>
        <a:p>
          <a:pPr marL="0" indent="0" algn="ctr"/>
          <a:r>
            <a:rPr lang="ko-KR" altLang="en-US" sz="1100">
              <a:solidFill>
                <a:sysClr val="windowText" lastClr="000000"/>
              </a:solidFill>
              <a:latin typeface=""/>
              <a:ea typeface="나눔고딕" panose="020D0604000000000000" pitchFamily="50" charset="-127"/>
              <a:cs typeface="+mn-cs"/>
            </a:rPr>
            <a:t>물</a:t>
          </a:r>
          <a:endParaRPr lang="en-US" altLang="ko-KR" sz="1100">
            <a:solidFill>
              <a:sysClr val="windowText" lastClr="000000"/>
            </a:solidFill>
            <a:latin typeface=""/>
            <a:ea typeface="나눔고딕" panose="020D0604000000000000" pitchFamily="50" charset="-127"/>
            <a:cs typeface="+mn-cs"/>
          </a:endParaRPr>
        </a:p>
        <a:p>
          <a:pPr marL="0" indent="0" algn="ctr"/>
          <a:r>
            <a:rPr lang="ko-KR" altLang="en-US" sz="1100">
              <a:solidFill>
                <a:sysClr val="windowText" lastClr="000000"/>
              </a:solidFill>
              <a:latin typeface=""/>
              <a:ea typeface="나눔고딕" panose="020D0604000000000000" pitchFamily="50" charset="-127"/>
              <a:cs typeface="+mn-cs"/>
            </a:rPr>
            <a:t>류팀</a:t>
          </a:r>
          <a:r>
            <a:rPr lang="en-US" altLang="ko-KR" sz="1100">
              <a:solidFill>
                <a:sysClr val="windowText" lastClr="000000"/>
              </a:solidFill>
              <a:latin typeface=""/>
              <a:ea typeface="나눔고딕" panose="020D0604000000000000" pitchFamily="50" charset="-127"/>
              <a:cs typeface="+mn-cs"/>
            </a:rPr>
            <a:t>/</a:t>
          </a:r>
          <a:r>
            <a:rPr lang="ko-KR" altLang="en-US" sz="1100">
              <a:solidFill>
                <a:sysClr val="windowText" lastClr="000000"/>
              </a:solidFill>
              <a:latin typeface=""/>
              <a:ea typeface="나눔고딕" panose="020D0604000000000000" pitchFamily="50" charset="-127"/>
              <a:cs typeface="+mn-cs"/>
            </a:rPr>
            <a:t>생산기획팀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353273</xdr:colOff>
      <xdr:row>22</xdr:row>
      <xdr:rowOff>18143</xdr:rowOff>
    </xdr:from>
    <xdr:to>
      <xdr:col>5</xdr:col>
      <xdr:colOff>361278</xdr:colOff>
      <xdr:row>24</xdr:row>
      <xdr:rowOff>105915</xdr:rowOff>
    </xdr:to>
    <xdr:cxnSp macro="">
      <xdr:nvCxnSpPr>
        <xdr:cNvPr id="18" name="직선 화살표 연결선 17">
          <a:extLst>
            <a:ext uri="{FF2B5EF4-FFF2-40B4-BE49-F238E27FC236}">
              <a16:creationId xmlns:a16="http://schemas.microsoft.com/office/drawing/2014/main" id="{00000000-0008-0000-0400-000012000000}"/>
            </a:ext>
          </a:extLst>
        </xdr:cNvPr>
        <xdr:cNvCxnSpPr>
          <a:stCxn id="4" idx="2"/>
          <a:endCxn id="32" idx="0"/>
        </xdr:cNvCxnSpPr>
      </xdr:nvCxnSpPr>
      <xdr:spPr>
        <a:xfrm flipH="1">
          <a:off x="2612059" y="3828143"/>
          <a:ext cx="8005" cy="4324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333093</xdr:colOff>
      <xdr:row>23</xdr:row>
      <xdr:rowOff>9621</xdr:rowOff>
    </xdr:from>
    <xdr:to>
      <xdr:col>5</xdr:col>
      <xdr:colOff>320768</xdr:colOff>
      <xdr:row>24</xdr:row>
      <xdr:rowOff>81339</xdr:rowOff>
    </xdr:to>
    <xdr:sp macro="" textlink="">
      <xdr:nvSpPr>
        <xdr:cNvPr id="21" name="Flowchart: Process 56">
          <a:extLst>
            <a:ext uri="{FF2B5EF4-FFF2-40B4-BE49-F238E27FC236}">
              <a16:creationId xmlns:a16="http://schemas.microsoft.com/office/drawing/2014/main" id="{00000000-0008-0000-0400-000015000000}"/>
            </a:ext>
          </a:extLst>
        </xdr:cNvPr>
        <xdr:cNvSpPr/>
      </xdr:nvSpPr>
      <xdr:spPr>
        <a:xfrm>
          <a:off x="1801531" y="3644996"/>
          <a:ext cx="765550" cy="246343"/>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4</xdr:col>
      <xdr:colOff>388845</xdr:colOff>
      <xdr:row>15</xdr:row>
      <xdr:rowOff>57332</xdr:rowOff>
    </xdr:from>
    <xdr:to>
      <xdr:col>5</xdr:col>
      <xdr:colOff>289096</xdr:colOff>
      <xdr:row>17</xdr:row>
      <xdr:rowOff>51357</xdr:rowOff>
    </xdr:to>
    <xdr:pic>
      <xdr:nvPicPr>
        <xdr:cNvPr id="22" name="그림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stretch>
          <a:fillRect/>
        </a:stretch>
      </xdr:blipFill>
      <xdr:spPr>
        <a:xfrm flipH="1">
          <a:off x="2212202" y="2642689"/>
          <a:ext cx="335680" cy="356882"/>
        </a:xfrm>
        <a:prstGeom prst="rect">
          <a:avLst/>
        </a:prstGeom>
      </xdr:spPr>
    </xdr:pic>
    <xdr:clientData/>
  </xdr:twoCellAnchor>
  <xdr:twoCellAnchor editAs="oneCell">
    <xdr:from>
      <xdr:col>4</xdr:col>
      <xdr:colOff>45532</xdr:colOff>
      <xdr:row>15</xdr:row>
      <xdr:rowOff>52403</xdr:rowOff>
    </xdr:from>
    <xdr:to>
      <xdr:col>4</xdr:col>
      <xdr:colOff>379671</xdr:colOff>
      <xdr:row>17</xdr:row>
      <xdr:rowOff>28497</xdr:rowOff>
    </xdr:to>
    <xdr:pic>
      <xdr:nvPicPr>
        <xdr:cNvPr id="23" name="그림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
        <a:stretch>
          <a:fillRect/>
        </a:stretch>
      </xdr:blipFill>
      <xdr:spPr>
        <a:xfrm>
          <a:off x="1868889" y="2637760"/>
          <a:ext cx="334139" cy="338951"/>
        </a:xfrm>
        <a:prstGeom prst="rect">
          <a:avLst/>
        </a:prstGeom>
      </xdr:spPr>
    </xdr:pic>
    <xdr:clientData/>
  </xdr:twoCellAnchor>
  <xdr:twoCellAnchor>
    <xdr:from>
      <xdr:col>4</xdr:col>
      <xdr:colOff>48476</xdr:colOff>
      <xdr:row>17</xdr:row>
      <xdr:rowOff>2135</xdr:rowOff>
    </xdr:from>
    <xdr:to>
      <xdr:col>5</xdr:col>
      <xdr:colOff>5345</xdr:colOff>
      <xdr:row>21</xdr:row>
      <xdr:rowOff>54317</xdr:rowOff>
    </xdr:to>
    <xdr:sp macro="" textlink="">
      <xdr:nvSpPr>
        <xdr:cNvPr id="24" name="직사각형 23">
          <a:extLst>
            <a:ext uri="{FF2B5EF4-FFF2-40B4-BE49-F238E27FC236}">
              <a16:creationId xmlns:a16="http://schemas.microsoft.com/office/drawing/2014/main" id="{00000000-0008-0000-0400-000018000000}"/>
            </a:ext>
          </a:extLst>
        </xdr:cNvPr>
        <xdr:cNvSpPr/>
      </xdr:nvSpPr>
      <xdr:spPr>
        <a:xfrm>
          <a:off x="1871833" y="2950349"/>
          <a:ext cx="392298" cy="7416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4</xdr:col>
      <xdr:colOff>372199</xdr:colOff>
      <xdr:row>17</xdr:row>
      <xdr:rowOff>2136</xdr:rowOff>
    </xdr:from>
    <xdr:to>
      <xdr:col>5</xdr:col>
      <xdr:colOff>409451</xdr:colOff>
      <xdr:row>20</xdr:row>
      <xdr:rowOff>154956</xdr:rowOff>
    </xdr:to>
    <xdr:sp macro="" textlink="">
      <xdr:nvSpPr>
        <xdr:cNvPr id="25" name="직사각형 24">
          <a:extLst>
            <a:ext uri="{FF2B5EF4-FFF2-40B4-BE49-F238E27FC236}">
              <a16:creationId xmlns:a16="http://schemas.microsoft.com/office/drawing/2014/main" id="{00000000-0008-0000-0400-000019000000}"/>
            </a:ext>
          </a:extLst>
        </xdr:cNvPr>
        <xdr:cNvSpPr/>
      </xdr:nvSpPr>
      <xdr:spPr>
        <a:xfrm>
          <a:off x="2195556" y="2950350"/>
          <a:ext cx="472681" cy="669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3</xdr:col>
      <xdr:colOff>172823</xdr:colOff>
      <xdr:row>42</xdr:row>
      <xdr:rowOff>14942</xdr:rowOff>
    </xdr:from>
    <xdr:to>
      <xdr:col>7</xdr:col>
      <xdr:colOff>85378</xdr:colOff>
      <xdr:row>44</xdr:row>
      <xdr:rowOff>137460</xdr:rowOff>
    </xdr:to>
    <xdr:sp macro="" textlink="">
      <xdr:nvSpPr>
        <xdr:cNvPr id="26" name="Flowchart: Process 1">
          <a:extLst>
            <a:ext uri="{FF2B5EF4-FFF2-40B4-BE49-F238E27FC236}">
              <a16:creationId xmlns:a16="http://schemas.microsoft.com/office/drawing/2014/main" id="{00000000-0008-0000-0400-00001A000000}"/>
            </a:ext>
          </a:extLst>
        </xdr:cNvPr>
        <xdr:cNvSpPr/>
      </xdr:nvSpPr>
      <xdr:spPr>
        <a:xfrm>
          <a:off x="1644529" y="6245413"/>
          <a:ext cx="1578496" cy="466165"/>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구매오더</a:t>
          </a:r>
          <a:r>
            <a:rPr lang="en-US" altLang="ko-KR" sz="1100">
              <a:solidFill>
                <a:schemeClr val="tx1"/>
              </a:solidFill>
              <a:effectLst/>
              <a:latin typeface="나눔고딕" panose="020D0604000000000000" pitchFamily="50" charset="-127"/>
              <a:ea typeface="나눔고딕" panose="020D0604000000000000" pitchFamily="50" charset="-127"/>
              <a:cs typeface="+mn-cs"/>
            </a:rPr>
            <a:t> </a:t>
          </a:r>
          <a:r>
            <a:rPr lang="ko-KR" altLang="en-US" sz="1100">
              <a:solidFill>
                <a:schemeClr val="tx1"/>
              </a:solidFill>
              <a:effectLst/>
              <a:latin typeface="나눔고딕" panose="020D0604000000000000" pitchFamily="50" charset="-127"/>
              <a:ea typeface="나눔고딕" panose="020D0604000000000000" pitchFamily="50" charset="-127"/>
              <a:cs typeface="+mn-cs"/>
            </a:rPr>
            <a:t>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85378</xdr:colOff>
      <xdr:row>43</xdr:row>
      <xdr:rowOff>69476</xdr:rowOff>
    </xdr:from>
    <xdr:to>
      <xdr:col>8</xdr:col>
      <xdr:colOff>24401</xdr:colOff>
      <xdr:row>43</xdr:row>
      <xdr:rowOff>76202</xdr:rowOff>
    </xdr:to>
    <xdr:cxnSp macro="">
      <xdr:nvCxnSpPr>
        <xdr:cNvPr id="28" name="직선 화살표 연결선 27">
          <a:extLst>
            <a:ext uri="{FF2B5EF4-FFF2-40B4-BE49-F238E27FC236}">
              <a16:creationId xmlns:a16="http://schemas.microsoft.com/office/drawing/2014/main" id="{00000000-0008-0000-0400-00001C000000}"/>
            </a:ext>
          </a:extLst>
        </xdr:cNvPr>
        <xdr:cNvCxnSpPr>
          <a:stCxn id="26" idx="3"/>
        </xdr:cNvCxnSpPr>
      </xdr:nvCxnSpPr>
      <xdr:spPr>
        <a:xfrm flipV="1">
          <a:off x="3223025" y="6471770"/>
          <a:ext cx="379788" cy="6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159976</xdr:colOff>
      <xdr:row>34</xdr:row>
      <xdr:rowOff>134471</xdr:rowOff>
    </xdr:from>
    <xdr:to>
      <xdr:col>11</xdr:col>
      <xdr:colOff>263606</xdr:colOff>
      <xdr:row>37</xdr:row>
      <xdr:rowOff>60165</xdr:rowOff>
    </xdr:to>
    <xdr:sp macro="" textlink="">
      <xdr:nvSpPr>
        <xdr:cNvPr id="31" name="Flowchart: Document 5">
          <a:extLst>
            <a:ext uri="{FF2B5EF4-FFF2-40B4-BE49-F238E27FC236}">
              <a16:creationId xmlns:a16="http://schemas.microsoft.com/office/drawing/2014/main" id="{00000000-0008-0000-0400-00001F000000}"/>
            </a:ext>
          </a:extLst>
        </xdr:cNvPr>
        <xdr:cNvSpPr/>
      </xdr:nvSpPr>
      <xdr:spPr>
        <a:xfrm>
          <a:off x="4242119" y="6393757"/>
          <a:ext cx="1101487"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계약서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4</xdr:col>
      <xdr:colOff>3204</xdr:colOff>
      <xdr:row>24</xdr:row>
      <xdr:rowOff>105915</xdr:rowOff>
    </xdr:from>
    <xdr:to>
      <xdr:col>7</xdr:col>
      <xdr:colOff>267913</xdr:colOff>
      <xdr:row>26</xdr:row>
      <xdr:rowOff>119064</xdr:rowOff>
    </xdr:to>
    <xdr:sp macro="" textlink="">
      <xdr:nvSpPr>
        <xdr:cNvPr id="32" name="Flowchart: Process 1">
          <a:extLst>
            <a:ext uri="{FF2B5EF4-FFF2-40B4-BE49-F238E27FC236}">
              <a16:creationId xmlns:a16="http://schemas.microsoft.com/office/drawing/2014/main" id="{00000000-0008-0000-0400-000020000000}"/>
            </a:ext>
          </a:extLst>
        </xdr:cNvPr>
        <xdr:cNvSpPr/>
      </xdr:nvSpPr>
      <xdr:spPr>
        <a:xfrm>
          <a:off x="1812954" y="3915915"/>
          <a:ext cx="1574397" cy="53702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구매품의서 </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작성 및 승인</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7</xdr:col>
      <xdr:colOff>267913</xdr:colOff>
      <xdr:row>25</xdr:row>
      <xdr:rowOff>199802</xdr:rowOff>
    </xdr:from>
    <xdr:to>
      <xdr:col>8</xdr:col>
      <xdr:colOff>371207</xdr:colOff>
      <xdr:row>25</xdr:row>
      <xdr:rowOff>205105</xdr:rowOff>
    </xdr:to>
    <xdr:cxnSp macro="">
      <xdr:nvCxnSpPr>
        <xdr:cNvPr id="34" name="직선 화살표 연결선 33">
          <a:extLst>
            <a:ext uri="{FF2B5EF4-FFF2-40B4-BE49-F238E27FC236}">
              <a16:creationId xmlns:a16="http://schemas.microsoft.com/office/drawing/2014/main" id="{00000000-0008-0000-0400-000022000000}"/>
            </a:ext>
          </a:extLst>
        </xdr:cNvPr>
        <xdr:cNvCxnSpPr>
          <a:stCxn id="32" idx="3"/>
          <a:endCxn id="35" idx="1"/>
        </xdr:cNvCxnSpPr>
      </xdr:nvCxnSpPr>
      <xdr:spPr>
        <a:xfrm>
          <a:off x="3387351" y="4184427"/>
          <a:ext cx="539856" cy="53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371207</xdr:colOff>
      <xdr:row>24</xdr:row>
      <xdr:rowOff>65040</xdr:rowOff>
    </xdr:from>
    <xdr:to>
      <xdr:col>11</xdr:col>
      <xdr:colOff>102172</xdr:colOff>
      <xdr:row>26</xdr:row>
      <xdr:rowOff>170544</xdr:rowOff>
    </xdr:to>
    <xdr:sp macro="" textlink="">
      <xdr:nvSpPr>
        <xdr:cNvPr id="35" name="Flowchart: Document 5">
          <a:extLst>
            <a:ext uri="{FF2B5EF4-FFF2-40B4-BE49-F238E27FC236}">
              <a16:creationId xmlns:a16="http://schemas.microsoft.com/office/drawing/2014/main" id="{00000000-0008-0000-0400-000023000000}"/>
            </a:ext>
          </a:extLst>
        </xdr:cNvPr>
        <xdr:cNvSpPr/>
      </xdr:nvSpPr>
      <xdr:spPr>
        <a:xfrm>
          <a:off x="3927207" y="3875040"/>
          <a:ext cx="1247028" cy="629379"/>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구매품의서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0</xdr:col>
      <xdr:colOff>10460</xdr:colOff>
      <xdr:row>4</xdr:row>
      <xdr:rowOff>25400</xdr:rowOff>
    </xdr:from>
    <xdr:to>
      <xdr:col>0</xdr:col>
      <xdr:colOff>231587</xdr:colOff>
      <xdr:row>18</xdr:row>
      <xdr:rowOff>141942</xdr:rowOff>
    </xdr:to>
    <xdr:sp macro="" textlink="">
      <xdr:nvSpPr>
        <xdr:cNvPr id="36" name="직사각형 35">
          <a:extLst>
            <a:ext uri="{FF2B5EF4-FFF2-40B4-BE49-F238E27FC236}">
              <a16:creationId xmlns:a16="http://schemas.microsoft.com/office/drawing/2014/main" id="{00000000-0008-0000-0400-000024000000}"/>
            </a:ext>
          </a:extLst>
        </xdr:cNvPr>
        <xdr:cNvSpPr/>
      </xdr:nvSpPr>
      <xdr:spPr>
        <a:xfrm>
          <a:off x="10460" y="712694"/>
          <a:ext cx="221127" cy="3358777"/>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4</xdr:col>
      <xdr:colOff>232707</xdr:colOff>
      <xdr:row>7</xdr:row>
      <xdr:rowOff>134937</xdr:rowOff>
    </xdr:from>
    <xdr:to>
      <xdr:col>7</xdr:col>
      <xdr:colOff>47158</xdr:colOff>
      <xdr:row>10</xdr:row>
      <xdr:rowOff>74706</xdr:rowOff>
    </xdr:to>
    <xdr:sp macro="" textlink="">
      <xdr:nvSpPr>
        <xdr:cNvPr id="40" name="Flowchart: Alternate Process 2">
          <a:extLst>
            <a:ext uri="{FF2B5EF4-FFF2-40B4-BE49-F238E27FC236}">
              <a16:creationId xmlns:a16="http://schemas.microsoft.com/office/drawing/2014/main" id="{00000000-0008-0000-0400-000028000000}"/>
            </a:ext>
          </a:extLst>
        </xdr:cNvPr>
        <xdr:cNvSpPr/>
      </xdr:nvSpPr>
      <xdr:spPr>
        <a:xfrm>
          <a:off x="2048060" y="1337702"/>
          <a:ext cx="1136745" cy="455239"/>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ko-KR" altLang="en-US" sz="1100">
              <a:solidFill>
                <a:sysClr val="windowText" lastClr="000000"/>
              </a:solidFill>
              <a:latin typeface="+mn-lt"/>
              <a:ea typeface="+mn-ea"/>
              <a:cs typeface="+mn-cs"/>
            </a:rPr>
            <a:t>구매사유 발생</a:t>
          </a:r>
          <a:endParaRPr lang="en-US" sz="1100">
            <a:solidFill>
              <a:sysClr val="windowText" lastClr="000000"/>
            </a:solidFill>
            <a:latin typeface="+mn-lt"/>
            <a:ea typeface="+mn-ea"/>
            <a:cs typeface="+mn-cs"/>
          </a:endParaRPr>
        </a:p>
      </xdr:txBody>
    </xdr:sp>
    <xdr:clientData/>
  </xdr:twoCellAnchor>
  <xdr:twoCellAnchor>
    <xdr:from>
      <xdr:col>4</xdr:col>
      <xdr:colOff>16294</xdr:colOff>
      <xdr:row>13</xdr:row>
      <xdr:rowOff>82175</xdr:rowOff>
    </xdr:from>
    <xdr:to>
      <xdr:col>7</xdr:col>
      <xdr:colOff>268570</xdr:colOff>
      <xdr:row>15</xdr:row>
      <xdr:rowOff>167339</xdr:rowOff>
    </xdr:to>
    <xdr:sp macro="" textlink="">
      <xdr:nvSpPr>
        <xdr:cNvPr id="57" name="Flowchart: Process 1">
          <a:extLst>
            <a:ext uri="{FF2B5EF4-FFF2-40B4-BE49-F238E27FC236}">
              <a16:creationId xmlns:a16="http://schemas.microsoft.com/office/drawing/2014/main" id="{00000000-0008-0000-0400-000039000000}"/>
            </a:ext>
          </a:extLst>
        </xdr:cNvPr>
        <xdr:cNvSpPr/>
      </xdr:nvSpPr>
      <xdr:spPr>
        <a:xfrm>
          <a:off x="1826044" y="1812550"/>
          <a:ext cx="1561964" cy="43441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구매요청</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360315</xdr:colOff>
      <xdr:row>10</xdr:row>
      <xdr:rowOff>74706</xdr:rowOff>
    </xdr:from>
    <xdr:to>
      <xdr:col>5</xdr:col>
      <xdr:colOff>362814</xdr:colOff>
      <xdr:row>13</xdr:row>
      <xdr:rowOff>82175</xdr:rowOff>
    </xdr:to>
    <xdr:cxnSp macro="">
      <xdr:nvCxnSpPr>
        <xdr:cNvPr id="75" name="직선 화살표 연결선 74">
          <a:extLst>
            <a:ext uri="{FF2B5EF4-FFF2-40B4-BE49-F238E27FC236}">
              <a16:creationId xmlns:a16="http://schemas.microsoft.com/office/drawing/2014/main" id="{00000000-0008-0000-0400-00004B000000}"/>
            </a:ext>
          </a:extLst>
        </xdr:cNvPr>
        <xdr:cNvCxnSpPr>
          <a:stCxn id="40" idx="2"/>
          <a:endCxn id="57" idx="0"/>
        </xdr:cNvCxnSpPr>
      </xdr:nvCxnSpPr>
      <xdr:spPr>
        <a:xfrm>
          <a:off x="2616433" y="1792941"/>
          <a:ext cx="2499" cy="5229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198438</xdr:colOff>
      <xdr:row>27</xdr:row>
      <xdr:rowOff>139263</xdr:rowOff>
    </xdr:from>
    <xdr:to>
      <xdr:col>9</xdr:col>
      <xdr:colOff>317500</xdr:colOff>
      <xdr:row>30</xdr:row>
      <xdr:rowOff>18143</xdr:rowOff>
    </xdr:to>
    <xdr:sp macro="" textlink="">
      <xdr:nvSpPr>
        <xdr:cNvPr id="77" name="Flowchart: Process 1">
          <a:extLst>
            <a:ext uri="{FF2B5EF4-FFF2-40B4-BE49-F238E27FC236}">
              <a16:creationId xmlns:a16="http://schemas.microsoft.com/office/drawing/2014/main" id="{00000000-0008-0000-0400-00004D000000}"/>
            </a:ext>
          </a:extLst>
        </xdr:cNvPr>
        <xdr:cNvSpPr/>
      </xdr:nvSpPr>
      <xdr:spPr>
        <a:xfrm>
          <a:off x="3328081" y="5037834"/>
          <a:ext cx="1071562" cy="55016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rPr>
            <a:t>MRO </a:t>
          </a: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등록</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rPr>
            <a:t>(AK</a:t>
          </a: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플라자</a:t>
          </a:r>
          <a:r>
            <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rPr>
            <a:t>)</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0</xdr:col>
      <xdr:colOff>394697</xdr:colOff>
      <xdr:row>34</xdr:row>
      <xdr:rowOff>127000</xdr:rowOff>
    </xdr:from>
    <xdr:to>
      <xdr:col>4</xdr:col>
      <xdr:colOff>157840</xdr:colOff>
      <xdr:row>37</xdr:row>
      <xdr:rowOff>133351</xdr:rowOff>
    </xdr:to>
    <xdr:sp macro="" textlink="">
      <xdr:nvSpPr>
        <xdr:cNvPr id="92" name="Flowchart: Process 1">
          <a:extLst>
            <a:ext uri="{FF2B5EF4-FFF2-40B4-BE49-F238E27FC236}">
              <a16:creationId xmlns:a16="http://schemas.microsoft.com/office/drawing/2014/main" id="{00000000-0008-0000-0400-00005C000000}"/>
            </a:ext>
          </a:extLst>
        </xdr:cNvPr>
        <xdr:cNvSpPr/>
      </xdr:nvSpPr>
      <xdr:spPr>
        <a:xfrm>
          <a:off x="394697" y="4982882"/>
          <a:ext cx="1578496" cy="5218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연간 구매계약 체결</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353840</xdr:colOff>
      <xdr:row>26</xdr:row>
      <xdr:rowOff>119063</xdr:rowOff>
    </xdr:from>
    <xdr:to>
      <xdr:col>7</xdr:col>
      <xdr:colOff>49770</xdr:colOff>
      <xdr:row>34</xdr:row>
      <xdr:rowOff>119529</xdr:rowOff>
    </xdr:to>
    <xdr:cxnSp macro="">
      <xdr:nvCxnSpPr>
        <xdr:cNvPr id="96" name="꺾인 연결선 95">
          <a:extLst>
            <a:ext uri="{FF2B5EF4-FFF2-40B4-BE49-F238E27FC236}">
              <a16:creationId xmlns:a16="http://schemas.microsoft.com/office/drawing/2014/main" id="{00000000-0008-0000-0400-000060000000}"/>
            </a:ext>
          </a:extLst>
        </xdr:cNvPr>
        <xdr:cNvCxnSpPr>
          <a:stCxn id="32" idx="2"/>
          <a:endCxn id="6" idx="0"/>
        </xdr:cNvCxnSpPr>
      </xdr:nvCxnSpPr>
      <xdr:spPr>
        <a:xfrm rot="16200000" flipH="1">
          <a:off x="2253416" y="4799675"/>
          <a:ext cx="1262529" cy="56905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54020</xdr:colOff>
      <xdr:row>26</xdr:row>
      <xdr:rowOff>119064</xdr:rowOff>
    </xdr:from>
    <xdr:to>
      <xdr:col>5</xdr:col>
      <xdr:colOff>353841</xdr:colOff>
      <xdr:row>34</xdr:row>
      <xdr:rowOff>127000</xdr:rowOff>
    </xdr:to>
    <xdr:cxnSp macro="">
      <xdr:nvCxnSpPr>
        <xdr:cNvPr id="102" name="꺾인 연결선 101">
          <a:extLst>
            <a:ext uri="{FF2B5EF4-FFF2-40B4-BE49-F238E27FC236}">
              <a16:creationId xmlns:a16="http://schemas.microsoft.com/office/drawing/2014/main" id="{00000000-0008-0000-0400-000066000000}"/>
            </a:ext>
          </a:extLst>
        </xdr:cNvPr>
        <xdr:cNvCxnSpPr>
          <a:stCxn id="32" idx="2"/>
          <a:endCxn id="92" idx="0"/>
        </xdr:cNvCxnSpPr>
      </xdr:nvCxnSpPr>
      <xdr:spPr>
        <a:xfrm rot="5400000">
          <a:off x="1180244" y="4453840"/>
          <a:ext cx="1420811" cy="1419009"/>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360146</xdr:colOff>
      <xdr:row>15</xdr:row>
      <xdr:rowOff>167339</xdr:rowOff>
    </xdr:from>
    <xdr:to>
      <xdr:col>5</xdr:col>
      <xdr:colOff>361278</xdr:colOff>
      <xdr:row>18</xdr:row>
      <xdr:rowOff>152404</xdr:rowOff>
    </xdr:to>
    <xdr:cxnSp macro="">
      <xdr:nvCxnSpPr>
        <xdr:cNvPr id="3" name="직선 화살표 연결선 2">
          <a:extLst>
            <a:ext uri="{FF2B5EF4-FFF2-40B4-BE49-F238E27FC236}">
              <a16:creationId xmlns:a16="http://schemas.microsoft.com/office/drawing/2014/main" id="{00000000-0008-0000-0400-000003000000}"/>
            </a:ext>
          </a:extLst>
        </xdr:cNvPr>
        <xdr:cNvCxnSpPr>
          <a:stCxn id="57" idx="2"/>
          <a:endCxn id="4" idx="0"/>
        </xdr:cNvCxnSpPr>
      </xdr:nvCxnSpPr>
      <xdr:spPr>
        <a:xfrm>
          <a:off x="2618932" y="2752696"/>
          <a:ext cx="1132" cy="520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198438</xdr:colOff>
      <xdr:row>25</xdr:row>
      <xdr:rowOff>203204</xdr:rowOff>
    </xdr:from>
    <xdr:to>
      <xdr:col>7</xdr:col>
      <xdr:colOff>267913</xdr:colOff>
      <xdr:row>29</xdr:row>
      <xdr:rowOff>69631</xdr:rowOff>
    </xdr:to>
    <xdr:cxnSp macro="">
      <xdr:nvCxnSpPr>
        <xdr:cNvPr id="42" name="꺾인 연결선 41">
          <a:extLst>
            <a:ext uri="{FF2B5EF4-FFF2-40B4-BE49-F238E27FC236}">
              <a16:creationId xmlns:a16="http://schemas.microsoft.com/office/drawing/2014/main" id="{00000000-0008-0000-0400-00002A000000}"/>
            </a:ext>
          </a:extLst>
        </xdr:cNvPr>
        <xdr:cNvCxnSpPr>
          <a:stCxn id="32" idx="3"/>
          <a:endCxn id="77" idx="1"/>
        </xdr:cNvCxnSpPr>
      </xdr:nvCxnSpPr>
      <xdr:spPr>
        <a:xfrm flipH="1">
          <a:off x="3328081" y="4530275"/>
          <a:ext cx="69475" cy="782642"/>
        </a:xfrm>
        <a:prstGeom prst="bentConnector5">
          <a:avLst>
            <a:gd name="adj1" fmla="val -329039"/>
            <a:gd name="adj2" fmla="val 49653"/>
            <a:gd name="adj3" fmla="val 429039"/>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48116</xdr:colOff>
      <xdr:row>42</xdr:row>
      <xdr:rowOff>58363</xdr:rowOff>
    </xdr:from>
    <xdr:to>
      <xdr:col>10</xdr:col>
      <xdr:colOff>119996</xdr:colOff>
      <xdr:row>44</xdr:row>
      <xdr:rowOff>156414</xdr:rowOff>
    </xdr:to>
    <xdr:sp macro="" textlink="">
      <xdr:nvSpPr>
        <xdr:cNvPr id="50" name="Flowchart: Document 5">
          <a:extLst>
            <a:ext uri="{FF2B5EF4-FFF2-40B4-BE49-F238E27FC236}">
              <a16:creationId xmlns:a16="http://schemas.microsoft.com/office/drawing/2014/main" id="{00000000-0008-0000-0400-000032000000}"/>
            </a:ext>
          </a:extLst>
        </xdr:cNvPr>
        <xdr:cNvSpPr/>
      </xdr:nvSpPr>
      <xdr:spPr>
        <a:xfrm>
          <a:off x="3604116" y="7051301"/>
          <a:ext cx="1103755" cy="447301"/>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en-US" altLang="ko-KR" sz="1100">
              <a:solidFill>
                <a:sysClr val="windowText" lastClr="000000"/>
              </a:solidFill>
              <a:latin typeface="나눔고딕" panose="020D0604000000000000" pitchFamily="50" charset="-127"/>
              <a:ea typeface="나눔고딕" panose="020D0604000000000000" pitchFamily="50" charset="-127"/>
              <a:cs typeface="+mn-cs"/>
            </a:rPr>
            <a:t>PO</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174458</xdr:colOff>
      <xdr:row>44</xdr:row>
      <xdr:rowOff>137460</xdr:rowOff>
    </xdr:from>
    <xdr:to>
      <xdr:col>5</xdr:col>
      <xdr:colOff>175163</xdr:colOff>
      <xdr:row>46</xdr:row>
      <xdr:rowOff>9074</xdr:rowOff>
    </xdr:to>
    <xdr:cxnSp macro="">
      <xdr:nvCxnSpPr>
        <xdr:cNvPr id="61" name="직선 화살표 연결선 60">
          <a:extLst>
            <a:ext uri="{FF2B5EF4-FFF2-40B4-BE49-F238E27FC236}">
              <a16:creationId xmlns:a16="http://schemas.microsoft.com/office/drawing/2014/main" id="{00000000-0008-0000-0400-00003D000000}"/>
            </a:ext>
          </a:extLst>
        </xdr:cNvPr>
        <xdr:cNvCxnSpPr>
          <a:stCxn id="26" idx="2"/>
          <a:endCxn id="55" idx="0"/>
        </xdr:cNvCxnSpPr>
      </xdr:nvCxnSpPr>
      <xdr:spPr>
        <a:xfrm>
          <a:off x="2433244" y="8120317"/>
          <a:ext cx="705" cy="2163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171523</xdr:colOff>
      <xdr:row>56</xdr:row>
      <xdr:rowOff>109082</xdr:rowOff>
    </xdr:from>
    <xdr:to>
      <xdr:col>7</xdr:col>
      <xdr:colOff>86413</xdr:colOff>
      <xdr:row>59</xdr:row>
      <xdr:rowOff>113192</xdr:rowOff>
    </xdr:to>
    <xdr:sp macro="" textlink="">
      <xdr:nvSpPr>
        <xdr:cNvPr id="62" name="Flowchart: Process 1">
          <a:extLst>
            <a:ext uri="{FF2B5EF4-FFF2-40B4-BE49-F238E27FC236}">
              <a16:creationId xmlns:a16="http://schemas.microsoft.com/office/drawing/2014/main" id="{00000000-0008-0000-0400-00003E000000}"/>
            </a:ext>
          </a:extLst>
        </xdr:cNvPr>
        <xdr:cNvSpPr/>
      </xdr:nvSpPr>
      <xdr:spPr>
        <a:xfrm>
          <a:off x="1650166" y="10160225"/>
          <a:ext cx="1565890" cy="52118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입고처리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174325</xdr:colOff>
      <xdr:row>53</xdr:row>
      <xdr:rowOff>90182</xdr:rowOff>
    </xdr:from>
    <xdr:to>
      <xdr:col>5</xdr:col>
      <xdr:colOff>176622</xdr:colOff>
      <xdr:row>56</xdr:row>
      <xdr:rowOff>109082</xdr:rowOff>
    </xdr:to>
    <xdr:cxnSp macro="">
      <xdr:nvCxnSpPr>
        <xdr:cNvPr id="63" name="직선 화살표 연결선 62">
          <a:extLst>
            <a:ext uri="{FF2B5EF4-FFF2-40B4-BE49-F238E27FC236}">
              <a16:creationId xmlns:a16="http://schemas.microsoft.com/office/drawing/2014/main" id="{00000000-0008-0000-0400-00003F000000}"/>
            </a:ext>
          </a:extLst>
        </xdr:cNvPr>
        <xdr:cNvCxnSpPr>
          <a:stCxn id="56" idx="2"/>
          <a:endCxn id="62" idx="0"/>
        </xdr:cNvCxnSpPr>
      </xdr:nvCxnSpPr>
      <xdr:spPr>
        <a:xfrm flipH="1">
          <a:off x="2433111" y="9624253"/>
          <a:ext cx="2297" cy="5359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147767</xdr:colOff>
      <xdr:row>55</xdr:row>
      <xdr:rowOff>937</xdr:rowOff>
    </xdr:from>
    <xdr:to>
      <xdr:col>5</xdr:col>
      <xdr:colOff>132174</xdr:colOff>
      <xdr:row>56</xdr:row>
      <xdr:rowOff>73189</xdr:rowOff>
    </xdr:to>
    <xdr:sp macro="" textlink="">
      <xdr:nvSpPr>
        <xdr:cNvPr id="64" name="Flowchart: Process 56">
          <a:extLst>
            <a:ext uri="{FF2B5EF4-FFF2-40B4-BE49-F238E27FC236}">
              <a16:creationId xmlns:a16="http://schemas.microsoft.com/office/drawing/2014/main" id="{00000000-0008-0000-0400-000040000000}"/>
            </a:ext>
          </a:extLst>
        </xdr:cNvPr>
        <xdr:cNvSpPr/>
      </xdr:nvSpPr>
      <xdr:spPr>
        <a:xfrm>
          <a:off x="1626410" y="9879723"/>
          <a:ext cx="764550" cy="244609"/>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3</xdr:col>
      <xdr:colOff>173112</xdr:colOff>
      <xdr:row>68</xdr:row>
      <xdr:rowOff>19605</xdr:rowOff>
    </xdr:from>
    <xdr:to>
      <xdr:col>7</xdr:col>
      <xdr:colOff>88002</xdr:colOff>
      <xdr:row>71</xdr:row>
      <xdr:rowOff>112054</xdr:rowOff>
    </xdr:to>
    <xdr:sp macro="" textlink="">
      <xdr:nvSpPr>
        <xdr:cNvPr id="65" name="Flowchart: Process 1">
          <a:extLst>
            <a:ext uri="{FF2B5EF4-FFF2-40B4-BE49-F238E27FC236}">
              <a16:creationId xmlns:a16="http://schemas.microsoft.com/office/drawing/2014/main" id="{00000000-0008-0000-0400-000041000000}"/>
            </a:ext>
          </a:extLst>
        </xdr:cNvPr>
        <xdr:cNvSpPr/>
      </xdr:nvSpPr>
      <xdr:spPr>
        <a:xfrm>
          <a:off x="1651755" y="11277248"/>
          <a:ext cx="1565890" cy="60952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지출승인서 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172510</xdr:colOff>
      <xdr:row>59</xdr:row>
      <xdr:rowOff>113192</xdr:rowOff>
    </xdr:from>
    <xdr:to>
      <xdr:col>5</xdr:col>
      <xdr:colOff>174325</xdr:colOff>
      <xdr:row>62</xdr:row>
      <xdr:rowOff>25624</xdr:rowOff>
    </xdr:to>
    <xdr:cxnSp macro="">
      <xdr:nvCxnSpPr>
        <xdr:cNvPr id="66" name="직선 화살표 연결선 65">
          <a:extLst>
            <a:ext uri="{FF2B5EF4-FFF2-40B4-BE49-F238E27FC236}">
              <a16:creationId xmlns:a16="http://schemas.microsoft.com/office/drawing/2014/main" id="{00000000-0008-0000-0400-000042000000}"/>
            </a:ext>
          </a:extLst>
        </xdr:cNvPr>
        <xdr:cNvCxnSpPr>
          <a:stCxn id="62" idx="2"/>
          <a:endCxn id="93" idx="0"/>
        </xdr:cNvCxnSpPr>
      </xdr:nvCxnSpPr>
      <xdr:spPr>
        <a:xfrm flipH="1">
          <a:off x="2431296" y="10681406"/>
          <a:ext cx="1815" cy="4295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167498</xdr:colOff>
      <xdr:row>66</xdr:row>
      <xdr:rowOff>54064</xdr:rowOff>
    </xdr:from>
    <xdr:to>
      <xdr:col>6</xdr:col>
      <xdr:colOff>9072</xdr:colOff>
      <xdr:row>67</xdr:row>
      <xdr:rowOff>163285</xdr:rowOff>
    </xdr:to>
    <xdr:sp macro="" textlink="">
      <xdr:nvSpPr>
        <xdr:cNvPr id="67" name="Flowchart: Process 56">
          <a:extLst>
            <a:ext uri="{FF2B5EF4-FFF2-40B4-BE49-F238E27FC236}">
              <a16:creationId xmlns:a16="http://schemas.microsoft.com/office/drawing/2014/main" id="{00000000-0008-0000-0400-000043000000}"/>
            </a:ext>
          </a:extLst>
        </xdr:cNvPr>
        <xdr:cNvSpPr/>
      </xdr:nvSpPr>
      <xdr:spPr>
        <a:xfrm>
          <a:off x="1646141" y="10966993"/>
          <a:ext cx="1057145" cy="28157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a:t>
          </a:r>
          <a:r>
            <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p>
      </xdr:txBody>
    </xdr:sp>
    <xdr:clientData/>
  </xdr:twoCellAnchor>
  <xdr:twoCellAnchor>
    <xdr:from>
      <xdr:col>2</xdr:col>
      <xdr:colOff>54018</xdr:colOff>
      <xdr:row>37</xdr:row>
      <xdr:rowOff>133351</xdr:rowOff>
    </xdr:from>
    <xdr:to>
      <xdr:col>5</xdr:col>
      <xdr:colOff>176725</xdr:colOff>
      <xdr:row>42</xdr:row>
      <xdr:rowOff>14942</xdr:rowOff>
    </xdr:to>
    <xdr:cxnSp macro="">
      <xdr:nvCxnSpPr>
        <xdr:cNvPr id="46" name="꺾인 연결선 45">
          <a:extLst>
            <a:ext uri="{FF2B5EF4-FFF2-40B4-BE49-F238E27FC236}">
              <a16:creationId xmlns:a16="http://schemas.microsoft.com/office/drawing/2014/main" id="{00000000-0008-0000-0400-00002E000000}"/>
            </a:ext>
          </a:extLst>
        </xdr:cNvPr>
        <xdr:cNvCxnSpPr>
          <a:stCxn id="92" idx="2"/>
          <a:endCxn id="26" idx="0"/>
        </xdr:cNvCxnSpPr>
      </xdr:nvCxnSpPr>
      <xdr:spPr>
        <a:xfrm rot="16200000" flipH="1">
          <a:off x="1424733" y="6009574"/>
          <a:ext cx="754716" cy="124189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176726</xdr:colOff>
      <xdr:row>37</xdr:row>
      <xdr:rowOff>119530</xdr:rowOff>
    </xdr:from>
    <xdr:to>
      <xdr:col>7</xdr:col>
      <xdr:colOff>49770</xdr:colOff>
      <xdr:row>42</xdr:row>
      <xdr:rowOff>14943</xdr:rowOff>
    </xdr:to>
    <xdr:cxnSp macro="">
      <xdr:nvCxnSpPr>
        <xdr:cNvPr id="49" name="꺾인 연결선 48">
          <a:extLst>
            <a:ext uri="{FF2B5EF4-FFF2-40B4-BE49-F238E27FC236}">
              <a16:creationId xmlns:a16="http://schemas.microsoft.com/office/drawing/2014/main" id="{00000000-0008-0000-0400-000031000000}"/>
            </a:ext>
          </a:extLst>
        </xdr:cNvPr>
        <xdr:cNvCxnSpPr>
          <a:stCxn id="6" idx="2"/>
          <a:endCxn id="26" idx="0"/>
        </xdr:cNvCxnSpPr>
      </xdr:nvCxnSpPr>
      <xdr:spPr>
        <a:xfrm rot="5400000">
          <a:off x="2411855" y="6250527"/>
          <a:ext cx="768538" cy="746169"/>
        </a:xfrm>
        <a:prstGeom prst="bentConnector3">
          <a:avLst>
            <a:gd name="adj1" fmla="val 520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0</xdr:row>
      <xdr:rowOff>0</xdr:rowOff>
    </xdr:from>
    <xdr:to>
      <xdr:col>0</xdr:col>
      <xdr:colOff>694765</xdr:colOff>
      <xdr:row>1</xdr:row>
      <xdr:rowOff>160990</xdr:rowOff>
    </xdr:to>
    <xdr:pic>
      <xdr:nvPicPr>
        <xdr:cNvPr id="78" name="그림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814"/>
        </a:xfrm>
        <a:prstGeom prst="rect">
          <a:avLst/>
        </a:prstGeom>
      </xdr:spPr>
    </xdr:pic>
    <xdr:clientData/>
  </xdr:twoCellAnchor>
  <xdr:twoCellAnchor>
    <xdr:from>
      <xdr:col>8</xdr:col>
      <xdr:colOff>254853</xdr:colOff>
      <xdr:row>11</xdr:row>
      <xdr:rowOff>77691</xdr:rowOff>
    </xdr:from>
    <xdr:to>
      <xdr:col>11</xdr:col>
      <xdr:colOff>317097</xdr:colOff>
      <xdr:row>14</xdr:row>
      <xdr:rowOff>70755</xdr:rowOff>
    </xdr:to>
    <xdr:sp macro="" textlink="">
      <xdr:nvSpPr>
        <xdr:cNvPr id="43" name="Flowchart: Process 1">
          <a:extLst>
            <a:ext uri="{FF2B5EF4-FFF2-40B4-BE49-F238E27FC236}">
              <a16:creationId xmlns:a16="http://schemas.microsoft.com/office/drawing/2014/main" id="{00000000-0008-0000-0400-00002B000000}"/>
            </a:ext>
          </a:extLst>
        </xdr:cNvPr>
        <xdr:cNvSpPr/>
      </xdr:nvSpPr>
      <xdr:spPr>
        <a:xfrm>
          <a:off x="3819924" y="1973620"/>
          <a:ext cx="1577173" cy="510135"/>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구매요청업체통제</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172358</xdr:colOff>
      <xdr:row>9</xdr:row>
      <xdr:rowOff>108856</xdr:rowOff>
    </xdr:from>
    <xdr:to>
      <xdr:col>11</xdr:col>
      <xdr:colOff>426357</xdr:colOff>
      <xdr:row>15</xdr:row>
      <xdr:rowOff>69845</xdr:rowOff>
    </xdr:to>
    <xdr:sp macro="" textlink="">
      <xdr:nvSpPr>
        <xdr:cNvPr id="44" name="직사각형 43">
          <a:extLst>
            <a:ext uri="{FF2B5EF4-FFF2-40B4-BE49-F238E27FC236}">
              <a16:creationId xmlns:a16="http://schemas.microsoft.com/office/drawing/2014/main" id="{00000000-0008-0000-0400-00002C000000}"/>
            </a:ext>
          </a:extLst>
        </xdr:cNvPr>
        <xdr:cNvSpPr/>
      </xdr:nvSpPr>
      <xdr:spPr>
        <a:xfrm>
          <a:off x="3737429" y="1660070"/>
          <a:ext cx="1768928" cy="995132"/>
        </a:xfrm>
        <a:prstGeom prst="rect">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10</xdr:col>
      <xdr:colOff>446453</xdr:colOff>
      <xdr:row>13</xdr:row>
      <xdr:rowOff>158706</xdr:rowOff>
    </xdr:from>
    <xdr:to>
      <xdr:col>11</xdr:col>
      <xdr:colOff>374778</xdr:colOff>
      <xdr:row>13</xdr:row>
      <xdr:rowOff>451305</xdr:rowOff>
    </xdr:to>
    <xdr:sp macro="" textlink="">
      <xdr:nvSpPr>
        <xdr:cNvPr id="45" name="직사각형 44">
          <a:extLst>
            <a:ext uri="{FF2B5EF4-FFF2-40B4-BE49-F238E27FC236}">
              <a16:creationId xmlns:a16="http://schemas.microsoft.com/office/drawing/2014/main" id="{00000000-0008-0000-0400-00002D000000}"/>
            </a:ext>
          </a:extLst>
        </xdr:cNvPr>
        <xdr:cNvSpPr/>
      </xdr:nvSpPr>
      <xdr:spPr>
        <a:xfrm>
          <a:off x="5043853" y="3759156"/>
          <a:ext cx="410925" cy="2925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a:t>
          </a:r>
        </a:p>
      </xdr:txBody>
    </xdr:sp>
    <xdr:clientData/>
  </xdr:twoCellAnchor>
  <xdr:twoCellAnchor>
    <xdr:from>
      <xdr:col>10</xdr:col>
      <xdr:colOff>121343</xdr:colOff>
      <xdr:row>13</xdr:row>
      <xdr:rowOff>151389</xdr:rowOff>
    </xdr:from>
    <xdr:to>
      <xdr:col>11</xdr:col>
      <xdr:colOff>44274</xdr:colOff>
      <xdr:row>13</xdr:row>
      <xdr:rowOff>528550</xdr:rowOff>
    </xdr:to>
    <xdr:sp macro="" textlink="">
      <xdr:nvSpPr>
        <xdr:cNvPr id="47" name="직사각형 46">
          <a:extLst>
            <a:ext uri="{FF2B5EF4-FFF2-40B4-BE49-F238E27FC236}">
              <a16:creationId xmlns:a16="http://schemas.microsoft.com/office/drawing/2014/main" id="{00000000-0008-0000-0400-00002F000000}"/>
            </a:ext>
          </a:extLst>
        </xdr:cNvPr>
        <xdr:cNvSpPr/>
      </xdr:nvSpPr>
      <xdr:spPr>
        <a:xfrm>
          <a:off x="4718743" y="3751839"/>
          <a:ext cx="405531" cy="3771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10</xdr:col>
      <xdr:colOff>90713</xdr:colOff>
      <xdr:row>13</xdr:row>
      <xdr:rowOff>142763</xdr:rowOff>
    </xdr:from>
    <xdr:to>
      <xdr:col>11</xdr:col>
      <xdr:colOff>4126</xdr:colOff>
      <xdr:row>15</xdr:row>
      <xdr:rowOff>62137</xdr:rowOff>
    </xdr:to>
    <xdr:pic>
      <xdr:nvPicPr>
        <xdr:cNvPr id="48" name="그림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89927" y="2383406"/>
          <a:ext cx="394199" cy="264088"/>
        </a:xfrm>
        <a:prstGeom prst="rect">
          <a:avLst/>
        </a:prstGeom>
      </xdr:spPr>
    </xdr:pic>
    <xdr:clientData/>
  </xdr:twoCellAnchor>
  <xdr:twoCellAnchor editAs="oneCell">
    <xdr:from>
      <xdr:col>10</xdr:col>
      <xdr:colOff>462931</xdr:colOff>
      <xdr:row>13</xdr:row>
      <xdr:rowOff>117928</xdr:rowOff>
    </xdr:from>
    <xdr:to>
      <xdr:col>11</xdr:col>
      <xdr:colOff>292296</xdr:colOff>
      <xdr:row>15</xdr:row>
      <xdr:rowOff>91834</xdr:rowOff>
    </xdr:to>
    <xdr:pic>
      <xdr:nvPicPr>
        <xdr:cNvPr id="51" name="그림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5"/>
        <a:stretch>
          <a:fillRect/>
        </a:stretch>
      </xdr:blipFill>
      <xdr:spPr>
        <a:xfrm flipH="1">
          <a:off x="5062145" y="2358571"/>
          <a:ext cx="310151" cy="318620"/>
        </a:xfrm>
        <a:prstGeom prst="rect">
          <a:avLst/>
        </a:prstGeom>
      </xdr:spPr>
    </xdr:pic>
    <xdr:clientData/>
  </xdr:twoCellAnchor>
  <xdr:twoCellAnchor>
    <xdr:from>
      <xdr:col>8</xdr:col>
      <xdr:colOff>265632</xdr:colOff>
      <xdr:row>9</xdr:row>
      <xdr:rowOff>169492</xdr:rowOff>
    </xdr:from>
    <xdr:to>
      <xdr:col>9</xdr:col>
      <xdr:colOff>509708</xdr:colOff>
      <xdr:row>11</xdr:row>
      <xdr:rowOff>69385</xdr:rowOff>
    </xdr:to>
    <xdr:sp macro="" textlink="">
      <xdr:nvSpPr>
        <xdr:cNvPr id="52" name="Flowchart: Process 56">
          <a:extLst>
            <a:ext uri="{FF2B5EF4-FFF2-40B4-BE49-F238E27FC236}">
              <a16:creationId xmlns:a16="http://schemas.microsoft.com/office/drawing/2014/main" id="{00000000-0008-0000-0400-000034000000}"/>
            </a:ext>
          </a:extLst>
        </xdr:cNvPr>
        <xdr:cNvSpPr/>
      </xdr:nvSpPr>
      <xdr:spPr>
        <a:xfrm>
          <a:off x="3830703" y="1720706"/>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10</xdr:col>
      <xdr:colOff>101085</xdr:colOff>
      <xdr:row>15</xdr:row>
      <xdr:rowOff>91039</xdr:rowOff>
    </xdr:from>
    <xdr:to>
      <xdr:col>11</xdr:col>
      <xdr:colOff>12597</xdr:colOff>
      <xdr:row>19</xdr:row>
      <xdr:rowOff>125078</xdr:rowOff>
    </xdr:to>
    <xdr:sp macro="" textlink="">
      <xdr:nvSpPr>
        <xdr:cNvPr id="53" name="직사각형 52">
          <a:extLst>
            <a:ext uri="{FF2B5EF4-FFF2-40B4-BE49-F238E27FC236}">
              <a16:creationId xmlns:a16="http://schemas.microsoft.com/office/drawing/2014/main" id="{00000000-0008-0000-0400-000035000000}"/>
            </a:ext>
          </a:extLst>
        </xdr:cNvPr>
        <xdr:cNvSpPr/>
      </xdr:nvSpPr>
      <xdr:spPr>
        <a:xfrm>
          <a:off x="4700299" y="2676396"/>
          <a:ext cx="392298" cy="7416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10</xdr:col>
      <xdr:colOff>424808</xdr:colOff>
      <xdr:row>15</xdr:row>
      <xdr:rowOff>91040</xdr:rowOff>
    </xdr:from>
    <xdr:to>
      <xdr:col>11</xdr:col>
      <xdr:colOff>416703</xdr:colOff>
      <xdr:row>19</xdr:row>
      <xdr:rowOff>53360</xdr:rowOff>
    </xdr:to>
    <xdr:sp macro="" textlink="">
      <xdr:nvSpPr>
        <xdr:cNvPr id="54" name="직사각형 53">
          <a:extLst>
            <a:ext uri="{FF2B5EF4-FFF2-40B4-BE49-F238E27FC236}">
              <a16:creationId xmlns:a16="http://schemas.microsoft.com/office/drawing/2014/main" id="{00000000-0008-0000-0400-000036000000}"/>
            </a:ext>
          </a:extLst>
        </xdr:cNvPr>
        <xdr:cNvSpPr/>
      </xdr:nvSpPr>
      <xdr:spPr>
        <a:xfrm>
          <a:off x="5024022" y="2676397"/>
          <a:ext cx="472681" cy="669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3</xdr:col>
      <xdr:colOff>172361</xdr:colOff>
      <xdr:row>46</xdr:row>
      <xdr:rowOff>9074</xdr:rowOff>
    </xdr:from>
    <xdr:to>
      <xdr:col>7</xdr:col>
      <xdr:colOff>87251</xdr:colOff>
      <xdr:row>48</xdr:row>
      <xdr:rowOff>45357</xdr:rowOff>
    </xdr:to>
    <xdr:sp macro="" textlink="">
      <xdr:nvSpPr>
        <xdr:cNvPr id="55" name="Flowchart: Process 1">
          <a:extLst>
            <a:ext uri="{FF2B5EF4-FFF2-40B4-BE49-F238E27FC236}">
              <a16:creationId xmlns:a16="http://schemas.microsoft.com/office/drawing/2014/main" id="{00000000-0008-0000-0400-000037000000}"/>
            </a:ext>
          </a:extLst>
        </xdr:cNvPr>
        <xdr:cNvSpPr/>
      </xdr:nvSpPr>
      <xdr:spPr>
        <a:xfrm>
          <a:off x="1651004" y="8336645"/>
          <a:ext cx="1565890" cy="38099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3</xdr:col>
      <xdr:colOff>217710</xdr:colOff>
      <xdr:row>50</xdr:row>
      <xdr:rowOff>45351</xdr:rowOff>
    </xdr:from>
    <xdr:to>
      <xdr:col>7</xdr:col>
      <xdr:colOff>44820</xdr:colOff>
      <xdr:row>53</xdr:row>
      <xdr:rowOff>90182</xdr:rowOff>
    </xdr:to>
    <xdr:sp macro="" textlink="">
      <xdr:nvSpPr>
        <xdr:cNvPr id="56" name="순서도: 판단 55">
          <a:extLst>
            <a:ext uri="{FF2B5EF4-FFF2-40B4-BE49-F238E27FC236}">
              <a16:creationId xmlns:a16="http://schemas.microsoft.com/office/drawing/2014/main" id="{00000000-0008-0000-0400-000038000000}"/>
            </a:ext>
          </a:extLst>
        </xdr:cNvPr>
        <xdr:cNvSpPr/>
      </xdr:nvSpPr>
      <xdr:spPr>
        <a:xfrm>
          <a:off x="1696353" y="9062351"/>
          <a:ext cx="1478110" cy="561902"/>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ko-KR" altLang="en-US" sz="1050">
              <a:solidFill>
                <a:sysClr val="windowText" lastClr="000000"/>
              </a:solidFill>
              <a:latin typeface="나눔고딕" panose="020D0604000000000000" pitchFamily="50" charset="-127"/>
              <a:ea typeface="나눔고딕" panose="020D0604000000000000" pitchFamily="50" charset="-127"/>
              <a:cs typeface="+mn-cs"/>
            </a:rPr>
            <a:t>품질검사</a:t>
          </a:r>
        </a:p>
      </xdr:txBody>
    </xdr:sp>
    <xdr:clientData/>
  </xdr:twoCellAnchor>
  <xdr:twoCellAnchor>
    <xdr:from>
      <xdr:col>5</xdr:col>
      <xdr:colOff>175163</xdr:colOff>
      <xdr:row>48</xdr:row>
      <xdr:rowOff>45357</xdr:rowOff>
    </xdr:from>
    <xdr:to>
      <xdr:col>5</xdr:col>
      <xdr:colOff>176622</xdr:colOff>
      <xdr:row>50</xdr:row>
      <xdr:rowOff>45351</xdr:rowOff>
    </xdr:to>
    <xdr:cxnSp macro="">
      <xdr:nvCxnSpPr>
        <xdr:cNvPr id="58" name="직선 화살표 연결선 57">
          <a:extLst>
            <a:ext uri="{FF2B5EF4-FFF2-40B4-BE49-F238E27FC236}">
              <a16:creationId xmlns:a16="http://schemas.microsoft.com/office/drawing/2014/main" id="{00000000-0008-0000-0400-00003A000000}"/>
            </a:ext>
          </a:extLst>
        </xdr:cNvPr>
        <xdr:cNvCxnSpPr>
          <a:stCxn id="55" idx="2"/>
          <a:endCxn id="56" idx="0"/>
        </xdr:cNvCxnSpPr>
      </xdr:nvCxnSpPr>
      <xdr:spPr>
        <a:xfrm>
          <a:off x="2433949" y="8717643"/>
          <a:ext cx="1459" cy="3447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375443</xdr:colOff>
      <xdr:row>46</xdr:row>
      <xdr:rowOff>36627</xdr:rowOff>
    </xdr:from>
    <xdr:to>
      <xdr:col>2</xdr:col>
      <xdr:colOff>144448</xdr:colOff>
      <xdr:row>48</xdr:row>
      <xdr:rowOff>27555</xdr:rowOff>
    </xdr:to>
    <xdr:sp macro="" textlink="">
      <xdr:nvSpPr>
        <xdr:cNvPr id="68" name="Flowchart: Process 1">
          <a:extLst>
            <a:ext uri="{FF2B5EF4-FFF2-40B4-BE49-F238E27FC236}">
              <a16:creationId xmlns:a16="http://schemas.microsoft.com/office/drawing/2014/main" id="{00000000-0008-0000-0400-000044000000}"/>
            </a:ext>
          </a:extLst>
        </xdr:cNvPr>
        <xdr:cNvSpPr/>
      </xdr:nvSpPr>
      <xdr:spPr>
        <a:xfrm>
          <a:off x="375443" y="8364198"/>
          <a:ext cx="902934" cy="335643"/>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반품</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1</xdr:col>
      <xdr:colOff>37697</xdr:colOff>
      <xdr:row>48</xdr:row>
      <xdr:rowOff>27556</xdr:rowOff>
    </xdr:from>
    <xdr:to>
      <xdr:col>3</xdr:col>
      <xdr:colOff>217711</xdr:colOff>
      <xdr:row>51</xdr:row>
      <xdr:rowOff>153946</xdr:rowOff>
    </xdr:to>
    <xdr:cxnSp macro="">
      <xdr:nvCxnSpPr>
        <xdr:cNvPr id="69" name="꺾인 연결선 68">
          <a:extLst>
            <a:ext uri="{FF2B5EF4-FFF2-40B4-BE49-F238E27FC236}">
              <a16:creationId xmlns:a16="http://schemas.microsoft.com/office/drawing/2014/main" id="{00000000-0008-0000-0400-000045000000}"/>
            </a:ext>
          </a:extLst>
        </xdr:cNvPr>
        <xdr:cNvCxnSpPr>
          <a:stCxn id="56" idx="1"/>
          <a:endCxn id="68" idx="2"/>
        </xdr:cNvCxnSpPr>
      </xdr:nvCxnSpPr>
      <xdr:spPr>
        <a:xfrm rot="10800000">
          <a:off x="826911" y="8699842"/>
          <a:ext cx="869443" cy="64346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371927</xdr:colOff>
      <xdr:row>44</xdr:row>
      <xdr:rowOff>163287</xdr:rowOff>
    </xdr:from>
    <xdr:to>
      <xdr:col>2</xdr:col>
      <xdr:colOff>10352</xdr:colOff>
      <xdr:row>46</xdr:row>
      <xdr:rowOff>40830</xdr:rowOff>
    </xdr:to>
    <xdr:sp macro="" textlink="">
      <xdr:nvSpPr>
        <xdr:cNvPr id="70" name="Flowchart: Process 56">
          <a:extLst>
            <a:ext uri="{FF2B5EF4-FFF2-40B4-BE49-F238E27FC236}">
              <a16:creationId xmlns:a16="http://schemas.microsoft.com/office/drawing/2014/main" id="{00000000-0008-0000-0400-000046000000}"/>
            </a:ext>
          </a:extLst>
        </xdr:cNvPr>
        <xdr:cNvSpPr/>
      </xdr:nvSpPr>
      <xdr:spPr>
        <a:xfrm>
          <a:off x="371927" y="8146144"/>
          <a:ext cx="772354" cy="222257"/>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GW</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10</xdr:col>
      <xdr:colOff>63501</xdr:colOff>
      <xdr:row>28</xdr:row>
      <xdr:rowOff>9072</xdr:rowOff>
    </xdr:from>
    <xdr:to>
      <xdr:col>11</xdr:col>
      <xdr:colOff>444501</xdr:colOff>
      <xdr:row>29</xdr:row>
      <xdr:rowOff>305728</xdr:rowOff>
    </xdr:to>
    <xdr:sp macro="" textlink="">
      <xdr:nvSpPr>
        <xdr:cNvPr id="71" name="순서도: 다른 페이지 연결선 70">
          <a:extLst>
            <a:ext uri="{FF2B5EF4-FFF2-40B4-BE49-F238E27FC236}">
              <a16:creationId xmlns:a16="http://schemas.microsoft.com/office/drawing/2014/main" id="{00000000-0008-0000-0400-000047000000}"/>
            </a:ext>
          </a:extLst>
        </xdr:cNvPr>
        <xdr:cNvSpPr/>
      </xdr:nvSpPr>
      <xdr:spPr>
        <a:xfrm>
          <a:off x="4662715" y="5080001"/>
          <a:ext cx="861786" cy="46901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EX-S03</a:t>
          </a:r>
        </a:p>
      </xdr:txBody>
    </xdr:sp>
    <xdr:clientData/>
  </xdr:twoCellAnchor>
  <xdr:twoCellAnchor>
    <xdr:from>
      <xdr:col>9</xdr:col>
      <xdr:colOff>317500</xdr:colOff>
      <xdr:row>29</xdr:row>
      <xdr:rowOff>69631</xdr:rowOff>
    </xdr:from>
    <xdr:to>
      <xdr:col>10</xdr:col>
      <xdr:colOff>63501</xdr:colOff>
      <xdr:row>29</xdr:row>
      <xdr:rowOff>71222</xdr:rowOff>
    </xdr:to>
    <xdr:cxnSp macro="">
      <xdr:nvCxnSpPr>
        <xdr:cNvPr id="33" name="직선 화살표 연결선 32">
          <a:extLst>
            <a:ext uri="{FF2B5EF4-FFF2-40B4-BE49-F238E27FC236}">
              <a16:creationId xmlns:a16="http://schemas.microsoft.com/office/drawing/2014/main" id="{00000000-0008-0000-0400-000021000000}"/>
            </a:ext>
          </a:extLst>
        </xdr:cNvPr>
        <xdr:cNvCxnSpPr>
          <a:stCxn id="77" idx="3"/>
          <a:endCxn id="71" idx="1"/>
        </xdr:cNvCxnSpPr>
      </xdr:nvCxnSpPr>
      <xdr:spPr>
        <a:xfrm>
          <a:off x="4399643" y="5312917"/>
          <a:ext cx="263072" cy="15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350743</xdr:colOff>
      <xdr:row>26</xdr:row>
      <xdr:rowOff>137160</xdr:rowOff>
    </xdr:from>
    <xdr:to>
      <xdr:col>5</xdr:col>
      <xdr:colOff>250994</xdr:colOff>
      <xdr:row>28</xdr:row>
      <xdr:rowOff>103971</xdr:rowOff>
    </xdr:to>
    <xdr:pic>
      <xdr:nvPicPr>
        <xdr:cNvPr id="76" name="그림 75">
          <a:extLst>
            <a:ext uri="{FF2B5EF4-FFF2-40B4-BE49-F238E27FC236}">
              <a16:creationId xmlns:a16="http://schemas.microsoft.com/office/drawing/2014/main" id="{00000000-0008-0000-0400-00004C000000}"/>
            </a:ext>
          </a:extLst>
        </xdr:cNvPr>
        <xdr:cNvPicPr>
          <a:picLocks noChangeAspect="1"/>
        </xdr:cNvPicPr>
      </xdr:nvPicPr>
      <xdr:blipFill>
        <a:blip xmlns:r="http://schemas.openxmlformats.org/officeDocument/2006/relationships" r:embed="rId1"/>
        <a:stretch>
          <a:fillRect/>
        </a:stretch>
      </xdr:blipFill>
      <xdr:spPr>
        <a:xfrm flipH="1">
          <a:off x="2174100" y="4818017"/>
          <a:ext cx="335680" cy="356882"/>
        </a:xfrm>
        <a:prstGeom prst="rect">
          <a:avLst/>
        </a:prstGeom>
      </xdr:spPr>
    </xdr:pic>
    <xdr:clientData/>
  </xdr:twoCellAnchor>
  <xdr:twoCellAnchor editAs="oneCell">
    <xdr:from>
      <xdr:col>4</xdr:col>
      <xdr:colOff>7430</xdr:colOff>
      <xdr:row>26</xdr:row>
      <xdr:rowOff>132231</xdr:rowOff>
    </xdr:from>
    <xdr:to>
      <xdr:col>4</xdr:col>
      <xdr:colOff>341569</xdr:colOff>
      <xdr:row>28</xdr:row>
      <xdr:rowOff>81111</xdr:rowOff>
    </xdr:to>
    <xdr:pic>
      <xdr:nvPicPr>
        <xdr:cNvPr id="79" name="그림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2"/>
        <a:stretch>
          <a:fillRect/>
        </a:stretch>
      </xdr:blipFill>
      <xdr:spPr>
        <a:xfrm>
          <a:off x="1830787" y="4813088"/>
          <a:ext cx="334139" cy="338951"/>
        </a:xfrm>
        <a:prstGeom prst="rect">
          <a:avLst/>
        </a:prstGeom>
      </xdr:spPr>
    </xdr:pic>
    <xdr:clientData/>
  </xdr:twoCellAnchor>
  <xdr:twoCellAnchor>
    <xdr:from>
      <xdr:col>4</xdr:col>
      <xdr:colOff>10374</xdr:colOff>
      <xdr:row>28</xdr:row>
      <xdr:rowOff>54748</xdr:rowOff>
    </xdr:from>
    <xdr:to>
      <xdr:col>4</xdr:col>
      <xdr:colOff>402672</xdr:colOff>
      <xdr:row>31</xdr:row>
      <xdr:rowOff>125074</xdr:rowOff>
    </xdr:to>
    <xdr:sp macro="" textlink="">
      <xdr:nvSpPr>
        <xdr:cNvPr id="80" name="직사각형 79">
          <a:extLst>
            <a:ext uri="{FF2B5EF4-FFF2-40B4-BE49-F238E27FC236}">
              <a16:creationId xmlns:a16="http://schemas.microsoft.com/office/drawing/2014/main" id="{00000000-0008-0000-0400-000050000000}"/>
            </a:ext>
          </a:extLst>
        </xdr:cNvPr>
        <xdr:cNvSpPr/>
      </xdr:nvSpPr>
      <xdr:spPr>
        <a:xfrm>
          <a:off x="1833731" y="5125677"/>
          <a:ext cx="392298" cy="7416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4</xdr:col>
      <xdr:colOff>334097</xdr:colOff>
      <xdr:row>28</xdr:row>
      <xdr:rowOff>54749</xdr:rowOff>
    </xdr:from>
    <xdr:to>
      <xdr:col>5</xdr:col>
      <xdr:colOff>371349</xdr:colOff>
      <xdr:row>31</xdr:row>
      <xdr:rowOff>53356</xdr:rowOff>
    </xdr:to>
    <xdr:sp macro="" textlink="">
      <xdr:nvSpPr>
        <xdr:cNvPr id="81" name="직사각형 80">
          <a:extLst>
            <a:ext uri="{FF2B5EF4-FFF2-40B4-BE49-F238E27FC236}">
              <a16:creationId xmlns:a16="http://schemas.microsoft.com/office/drawing/2014/main" id="{00000000-0008-0000-0400-000051000000}"/>
            </a:ext>
          </a:extLst>
        </xdr:cNvPr>
        <xdr:cNvSpPr/>
      </xdr:nvSpPr>
      <xdr:spPr>
        <a:xfrm>
          <a:off x="2157454" y="5125678"/>
          <a:ext cx="472681" cy="669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4</xdr:col>
      <xdr:colOff>18888</xdr:colOff>
      <xdr:row>11</xdr:row>
      <xdr:rowOff>167677</xdr:rowOff>
    </xdr:from>
    <xdr:to>
      <xdr:col>5</xdr:col>
      <xdr:colOff>344607</xdr:colOff>
      <xdr:row>13</xdr:row>
      <xdr:rowOff>67571</xdr:rowOff>
    </xdr:to>
    <xdr:sp macro="" textlink="">
      <xdr:nvSpPr>
        <xdr:cNvPr id="84" name="Flowchart: Process 56">
          <a:extLst>
            <a:ext uri="{FF2B5EF4-FFF2-40B4-BE49-F238E27FC236}">
              <a16:creationId xmlns:a16="http://schemas.microsoft.com/office/drawing/2014/main" id="{00000000-0008-0000-0400-000054000000}"/>
            </a:ext>
          </a:extLst>
        </xdr:cNvPr>
        <xdr:cNvSpPr/>
      </xdr:nvSpPr>
      <xdr:spPr>
        <a:xfrm>
          <a:off x="1842245" y="2063606"/>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3</xdr:col>
      <xdr:colOff>152398</xdr:colOff>
      <xdr:row>40</xdr:row>
      <xdr:rowOff>116115</xdr:rowOff>
    </xdr:from>
    <xdr:to>
      <xdr:col>5</xdr:col>
      <xdr:colOff>144609</xdr:colOff>
      <xdr:row>41</xdr:row>
      <xdr:rowOff>166015</xdr:rowOff>
    </xdr:to>
    <xdr:sp macro="" textlink="">
      <xdr:nvSpPr>
        <xdr:cNvPr id="85" name="Flowchart: Process 56">
          <a:extLst>
            <a:ext uri="{FF2B5EF4-FFF2-40B4-BE49-F238E27FC236}">
              <a16:creationId xmlns:a16="http://schemas.microsoft.com/office/drawing/2014/main" id="{00000000-0008-0000-0400-000055000000}"/>
            </a:ext>
          </a:extLst>
        </xdr:cNvPr>
        <xdr:cNvSpPr/>
      </xdr:nvSpPr>
      <xdr:spPr>
        <a:xfrm>
          <a:off x="1631041" y="7409544"/>
          <a:ext cx="772354" cy="222257"/>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p>
      </xdr:txBody>
    </xdr:sp>
    <xdr:clientData/>
  </xdr:twoCellAnchor>
  <xdr:twoCellAnchor>
    <xdr:from>
      <xdr:col>8</xdr:col>
      <xdr:colOff>364432</xdr:colOff>
      <xdr:row>68</xdr:row>
      <xdr:rowOff>63497</xdr:rowOff>
    </xdr:from>
    <xdr:to>
      <xdr:col>10</xdr:col>
      <xdr:colOff>348097</xdr:colOff>
      <xdr:row>71</xdr:row>
      <xdr:rowOff>15439</xdr:rowOff>
    </xdr:to>
    <xdr:sp macro="" textlink="">
      <xdr:nvSpPr>
        <xdr:cNvPr id="86" name="순서도: 다른 페이지 연결선 85">
          <a:extLst>
            <a:ext uri="{FF2B5EF4-FFF2-40B4-BE49-F238E27FC236}">
              <a16:creationId xmlns:a16="http://schemas.microsoft.com/office/drawing/2014/main" id="{00000000-0008-0000-0400-000056000000}"/>
            </a:ext>
          </a:extLst>
        </xdr:cNvPr>
        <xdr:cNvSpPr/>
      </xdr:nvSpPr>
      <xdr:spPr>
        <a:xfrm>
          <a:off x="3929503" y="11321140"/>
          <a:ext cx="1017808" cy="46901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EX-S04</a:t>
          </a:r>
        </a:p>
      </xdr:txBody>
    </xdr:sp>
    <xdr:clientData/>
  </xdr:twoCellAnchor>
  <xdr:twoCellAnchor>
    <xdr:from>
      <xdr:col>7</xdr:col>
      <xdr:colOff>108855</xdr:colOff>
      <xdr:row>69</xdr:row>
      <xdr:rowOff>124166</xdr:rowOff>
    </xdr:from>
    <xdr:to>
      <xdr:col>8</xdr:col>
      <xdr:colOff>364432</xdr:colOff>
      <xdr:row>69</xdr:row>
      <xdr:rowOff>125647</xdr:rowOff>
    </xdr:to>
    <xdr:cxnSp macro="">
      <xdr:nvCxnSpPr>
        <xdr:cNvPr id="87" name="직선 화살표 연결선 86">
          <a:extLst>
            <a:ext uri="{FF2B5EF4-FFF2-40B4-BE49-F238E27FC236}">
              <a16:creationId xmlns:a16="http://schemas.microsoft.com/office/drawing/2014/main" id="{00000000-0008-0000-0400-000057000000}"/>
            </a:ext>
          </a:extLst>
        </xdr:cNvPr>
        <xdr:cNvCxnSpPr>
          <a:endCxn id="86" idx="1"/>
        </xdr:cNvCxnSpPr>
      </xdr:nvCxnSpPr>
      <xdr:spPr>
        <a:xfrm>
          <a:off x="3238498" y="11554166"/>
          <a:ext cx="691005" cy="14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7</xdr:col>
      <xdr:colOff>359314</xdr:colOff>
      <xdr:row>57</xdr:row>
      <xdr:rowOff>122861</xdr:rowOff>
    </xdr:from>
    <xdr:to>
      <xdr:col>8</xdr:col>
      <xdr:colOff>255030</xdr:colOff>
      <xdr:row>59</xdr:row>
      <xdr:rowOff>138230</xdr:rowOff>
    </xdr:to>
    <xdr:pic>
      <xdr:nvPicPr>
        <xdr:cNvPr id="88" name="그림 87">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1"/>
        <a:stretch>
          <a:fillRect/>
        </a:stretch>
      </xdr:blipFill>
      <xdr:spPr>
        <a:xfrm flipH="1">
          <a:off x="3488957" y="10346361"/>
          <a:ext cx="331144" cy="360084"/>
        </a:xfrm>
        <a:prstGeom prst="rect">
          <a:avLst/>
        </a:prstGeom>
      </xdr:spPr>
    </xdr:pic>
    <xdr:clientData/>
  </xdr:twoCellAnchor>
  <xdr:twoCellAnchor editAs="oneCell">
    <xdr:from>
      <xdr:col>7</xdr:col>
      <xdr:colOff>20536</xdr:colOff>
      <xdr:row>57</xdr:row>
      <xdr:rowOff>117932</xdr:rowOff>
    </xdr:from>
    <xdr:to>
      <xdr:col>7</xdr:col>
      <xdr:colOff>350140</xdr:colOff>
      <xdr:row>59</xdr:row>
      <xdr:rowOff>115370</xdr:rowOff>
    </xdr:to>
    <xdr:pic>
      <xdr:nvPicPr>
        <xdr:cNvPr id="89" name="그림 88">
          <a:extLst>
            <a:ext uri="{FF2B5EF4-FFF2-40B4-BE49-F238E27FC236}">
              <a16:creationId xmlns:a16="http://schemas.microsoft.com/office/drawing/2014/main" id="{00000000-0008-0000-0400-000059000000}"/>
            </a:ext>
          </a:extLst>
        </xdr:cNvPr>
        <xdr:cNvPicPr>
          <a:picLocks noChangeAspect="1"/>
        </xdr:cNvPicPr>
      </xdr:nvPicPr>
      <xdr:blipFill>
        <a:blip xmlns:r="http://schemas.openxmlformats.org/officeDocument/2006/relationships" r:embed="rId2"/>
        <a:stretch>
          <a:fillRect/>
        </a:stretch>
      </xdr:blipFill>
      <xdr:spPr>
        <a:xfrm>
          <a:off x="3150179" y="10341432"/>
          <a:ext cx="329604" cy="342153"/>
        </a:xfrm>
        <a:prstGeom prst="rect">
          <a:avLst/>
        </a:prstGeom>
      </xdr:spPr>
    </xdr:pic>
    <xdr:clientData/>
  </xdr:twoCellAnchor>
  <xdr:twoCellAnchor>
    <xdr:from>
      <xdr:col>6</xdr:col>
      <xdr:colOff>426358</xdr:colOff>
      <xdr:row>59</xdr:row>
      <xdr:rowOff>95821</xdr:rowOff>
    </xdr:from>
    <xdr:to>
      <xdr:col>7</xdr:col>
      <xdr:colOff>384028</xdr:colOff>
      <xdr:row>63</xdr:row>
      <xdr:rowOff>154005</xdr:rowOff>
    </xdr:to>
    <xdr:sp macro="" textlink="">
      <xdr:nvSpPr>
        <xdr:cNvPr id="90" name="직사각형 89">
          <a:extLst>
            <a:ext uri="{FF2B5EF4-FFF2-40B4-BE49-F238E27FC236}">
              <a16:creationId xmlns:a16="http://schemas.microsoft.com/office/drawing/2014/main" id="{00000000-0008-0000-0400-00005A000000}"/>
            </a:ext>
          </a:extLst>
        </xdr:cNvPr>
        <xdr:cNvSpPr/>
      </xdr:nvSpPr>
      <xdr:spPr>
        <a:xfrm>
          <a:off x="3120572" y="10664035"/>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R05</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324525</xdr:colOff>
      <xdr:row>59</xdr:row>
      <xdr:rowOff>95822</xdr:rowOff>
    </xdr:from>
    <xdr:to>
      <xdr:col>8</xdr:col>
      <xdr:colOff>357242</xdr:colOff>
      <xdr:row>63</xdr:row>
      <xdr:rowOff>82711</xdr:rowOff>
    </xdr:to>
    <xdr:sp macro="" textlink="">
      <xdr:nvSpPr>
        <xdr:cNvPr id="91" name="직사각형 90">
          <a:extLst>
            <a:ext uri="{FF2B5EF4-FFF2-40B4-BE49-F238E27FC236}">
              <a16:creationId xmlns:a16="http://schemas.microsoft.com/office/drawing/2014/main" id="{00000000-0008-0000-0400-00005B000000}"/>
            </a:ext>
          </a:extLst>
        </xdr:cNvPr>
        <xdr:cNvSpPr/>
      </xdr:nvSpPr>
      <xdr:spPr>
        <a:xfrm>
          <a:off x="3454168" y="10664036"/>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C05</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3</xdr:col>
      <xdr:colOff>169708</xdr:colOff>
      <xdr:row>62</xdr:row>
      <xdr:rowOff>25624</xdr:rowOff>
    </xdr:from>
    <xdr:to>
      <xdr:col>7</xdr:col>
      <xdr:colOff>84598</xdr:colOff>
      <xdr:row>65</xdr:row>
      <xdr:rowOff>29734</xdr:rowOff>
    </xdr:to>
    <xdr:sp macro="" textlink="">
      <xdr:nvSpPr>
        <xdr:cNvPr id="93" name="Flowchart: Process 1">
          <a:extLst>
            <a:ext uri="{FF2B5EF4-FFF2-40B4-BE49-F238E27FC236}">
              <a16:creationId xmlns:a16="http://schemas.microsoft.com/office/drawing/2014/main" id="{00000000-0008-0000-0400-00005D000000}"/>
            </a:ext>
          </a:extLst>
        </xdr:cNvPr>
        <xdr:cNvSpPr/>
      </xdr:nvSpPr>
      <xdr:spPr>
        <a:xfrm>
          <a:off x="1648351" y="11110910"/>
          <a:ext cx="1565890" cy="52118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송장처리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editAs="oneCell">
    <xdr:from>
      <xdr:col>7</xdr:col>
      <xdr:colOff>384716</xdr:colOff>
      <xdr:row>62</xdr:row>
      <xdr:rowOff>130115</xdr:rowOff>
    </xdr:from>
    <xdr:to>
      <xdr:col>8</xdr:col>
      <xdr:colOff>280432</xdr:colOff>
      <xdr:row>64</xdr:row>
      <xdr:rowOff>145484</xdr:rowOff>
    </xdr:to>
    <xdr:pic>
      <xdr:nvPicPr>
        <xdr:cNvPr id="95" name="그림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1"/>
        <a:stretch>
          <a:fillRect/>
        </a:stretch>
      </xdr:blipFill>
      <xdr:spPr>
        <a:xfrm flipH="1">
          <a:off x="3514359" y="11215401"/>
          <a:ext cx="331144" cy="360084"/>
        </a:xfrm>
        <a:prstGeom prst="rect">
          <a:avLst/>
        </a:prstGeom>
      </xdr:spPr>
    </xdr:pic>
    <xdr:clientData/>
  </xdr:twoCellAnchor>
  <xdr:twoCellAnchor editAs="oneCell">
    <xdr:from>
      <xdr:col>7</xdr:col>
      <xdr:colOff>45938</xdr:colOff>
      <xdr:row>62</xdr:row>
      <xdr:rowOff>125186</xdr:rowOff>
    </xdr:from>
    <xdr:to>
      <xdr:col>7</xdr:col>
      <xdr:colOff>375542</xdr:colOff>
      <xdr:row>64</xdr:row>
      <xdr:rowOff>122624</xdr:rowOff>
    </xdr:to>
    <xdr:pic>
      <xdr:nvPicPr>
        <xdr:cNvPr id="97" name="그림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2"/>
        <a:stretch>
          <a:fillRect/>
        </a:stretch>
      </xdr:blipFill>
      <xdr:spPr>
        <a:xfrm>
          <a:off x="3175581" y="11210472"/>
          <a:ext cx="329604" cy="342153"/>
        </a:xfrm>
        <a:prstGeom prst="rect">
          <a:avLst/>
        </a:prstGeom>
      </xdr:spPr>
    </xdr:pic>
    <xdr:clientData/>
  </xdr:twoCellAnchor>
  <xdr:twoCellAnchor>
    <xdr:from>
      <xdr:col>7</xdr:col>
      <xdr:colOff>16331</xdr:colOff>
      <xdr:row>64</xdr:row>
      <xdr:rowOff>103075</xdr:rowOff>
    </xdr:from>
    <xdr:to>
      <xdr:col>7</xdr:col>
      <xdr:colOff>409430</xdr:colOff>
      <xdr:row>68</xdr:row>
      <xdr:rowOff>161259</xdr:rowOff>
    </xdr:to>
    <xdr:sp macro="" textlink="">
      <xdr:nvSpPr>
        <xdr:cNvPr id="98" name="직사각형 97">
          <a:extLst>
            <a:ext uri="{FF2B5EF4-FFF2-40B4-BE49-F238E27FC236}">
              <a16:creationId xmlns:a16="http://schemas.microsoft.com/office/drawing/2014/main" id="{00000000-0008-0000-0400-000062000000}"/>
            </a:ext>
          </a:extLst>
        </xdr:cNvPr>
        <xdr:cNvSpPr/>
      </xdr:nvSpPr>
      <xdr:spPr>
        <a:xfrm>
          <a:off x="3145974" y="11533075"/>
          <a:ext cx="393099" cy="7476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R06</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349927</xdr:colOff>
      <xdr:row>64</xdr:row>
      <xdr:rowOff>103076</xdr:rowOff>
    </xdr:from>
    <xdr:to>
      <xdr:col>8</xdr:col>
      <xdr:colOff>382644</xdr:colOff>
      <xdr:row>68</xdr:row>
      <xdr:rowOff>89965</xdr:rowOff>
    </xdr:to>
    <xdr:sp macro="" textlink="">
      <xdr:nvSpPr>
        <xdr:cNvPr id="99" name="직사각형 98">
          <a:extLst>
            <a:ext uri="{FF2B5EF4-FFF2-40B4-BE49-F238E27FC236}">
              <a16:creationId xmlns:a16="http://schemas.microsoft.com/office/drawing/2014/main" id="{00000000-0008-0000-0400-000063000000}"/>
            </a:ext>
          </a:extLst>
        </xdr:cNvPr>
        <xdr:cNvSpPr/>
      </xdr:nvSpPr>
      <xdr:spPr>
        <a:xfrm>
          <a:off x="3479570" y="11533076"/>
          <a:ext cx="468145" cy="676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C06</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5</xdr:col>
      <xdr:colOff>172510</xdr:colOff>
      <xdr:row>65</xdr:row>
      <xdr:rowOff>29734</xdr:rowOff>
    </xdr:from>
    <xdr:to>
      <xdr:col>5</xdr:col>
      <xdr:colOff>175914</xdr:colOff>
      <xdr:row>68</xdr:row>
      <xdr:rowOff>19605</xdr:rowOff>
    </xdr:to>
    <xdr:cxnSp macro="">
      <xdr:nvCxnSpPr>
        <xdr:cNvPr id="100" name="직선 화살표 연결선 99">
          <a:extLst>
            <a:ext uri="{FF2B5EF4-FFF2-40B4-BE49-F238E27FC236}">
              <a16:creationId xmlns:a16="http://schemas.microsoft.com/office/drawing/2014/main" id="{00000000-0008-0000-0400-000064000000}"/>
            </a:ext>
          </a:extLst>
        </xdr:cNvPr>
        <xdr:cNvCxnSpPr>
          <a:stCxn id="93" idx="2"/>
          <a:endCxn id="65" idx="0"/>
        </xdr:cNvCxnSpPr>
      </xdr:nvCxnSpPr>
      <xdr:spPr>
        <a:xfrm>
          <a:off x="2431296" y="11632091"/>
          <a:ext cx="3404" cy="5069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155024</xdr:colOff>
      <xdr:row>60</xdr:row>
      <xdr:rowOff>89838</xdr:rowOff>
    </xdr:from>
    <xdr:to>
      <xdr:col>5</xdr:col>
      <xdr:colOff>139431</xdr:colOff>
      <xdr:row>61</xdr:row>
      <xdr:rowOff>162089</xdr:rowOff>
    </xdr:to>
    <xdr:sp macro="" textlink="">
      <xdr:nvSpPr>
        <xdr:cNvPr id="103" name="Flowchart: Process 56">
          <a:extLst>
            <a:ext uri="{FF2B5EF4-FFF2-40B4-BE49-F238E27FC236}">
              <a16:creationId xmlns:a16="http://schemas.microsoft.com/office/drawing/2014/main" id="{00000000-0008-0000-0400-000067000000}"/>
            </a:ext>
          </a:extLst>
        </xdr:cNvPr>
        <xdr:cNvSpPr/>
      </xdr:nvSpPr>
      <xdr:spPr>
        <a:xfrm>
          <a:off x="1633667" y="10830409"/>
          <a:ext cx="764550" cy="244609"/>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7</xdr:col>
      <xdr:colOff>274902</xdr:colOff>
      <xdr:row>51</xdr:row>
      <xdr:rowOff>84444</xdr:rowOff>
    </xdr:from>
    <xdr:to>
      <xdr:col>9</xdr:col>
      <xdr:colOff>428425</xdr:colOff>
      <xdr:row>54</xdr:row>
      <xdr:rowOff>10137</xdr:rowOff>
    </xdr:to>
    <xdr:sp macro="" textlink="">
      <xdr:nvSpPr>
        <xdr:cNvPr id="104" name="Flowchart: Document 5">
          <a:extLst>
            <a:ext uri="{FF2B5EF4-FFF2-40B4-BE49-F238E27FC236}">
              <a16:creationId xmlns:a16="http://schemas.microsoft.com/office/drawing/2014/main" id="{00000000-0008-0000-0400-000068000000}"/>
            </a:ext>
          </a:extLst>
        </xdr:cNvPr>
        <xdr:cNvSpPr/>
      </xdr:nvSpPr>
      <xdr:spPr>
        <a:xfrm>
          <a:off x="3404545" y="9273801"/>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품질검사보고서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273088</xdr:colOff>
      <xdr:row>48</xdr:row>
      <xdr:rowOff>100772</xdr:rowOff>
    </xdr:from>
    <xdr:to>
      <xdr:col>9</xdr:col>
      <xdr:colOff>426611</xdr:colOff>
      <xdr:row>51</xdr:row>
      <xdr:rowOff>26466</xdr:rowOff>
    </xdr:to>
    <xdr:sp macro="" textlink="">
      <xdr:nvSpPr>
        <xdr:cNvPr id="105" name="Flowchart: Document 5">
          <a:extLst>
            <a:ext uri="{FF2B5EF4-FFF2-40B4-BE49-F238E27FC236}">
              <a16:creationId xmlns:a16="http://schemas.microsoft.com/office/drawing/2014/main" id="{00000000-0008-0000-0400-000069000000}"/>
            </a:ext>
          </a:extLst>
        </xdr:cNvPr>
        <xdr:cNvSpPr/>
      </xdr:nvSpPr>
      <xdr:spPr>
        <a:xfrm>
          <a:off x="3402731" y="8773058"/>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거래명세서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481731</xdr:colOff>
      <xdr:row>62</xdr:row>
      <xdr:rowOff>91701</xdr:rowOff>
    </xdr:from>
    <xdr:to>
      <xdr:col>11</xdr:col>
      <xdr:colOff>72825</xdr:colOff>
      <xdr:row>65</xdr:row>
      <xdr:rowOff>17395</xdr:rowOff>
    </xdr:to>
    <xdr:sp macro="" textlink="">
      <xdr:nvSpPr>
        <xdr:cNvPr id="106" name="Flowchart: Document 5">
          <a:extLst>
            <a:ext uri="{FF2B5EF4-FFF2-40B4-BE49-F238E27FC236}">
              <a16:creationId xmlns:a16="http://schemas.microsoft.com/office/drawing/2014/main" id="{00000000-0008-0000-0400-00006A000000}"/>
            </a:ext>
          </a:extLst>
        </xdr:cNvPr>
        <xdr:cNvSpPr/>
      </xdr:nvSpPr>
      <xdr:spPr>
        <a:xfrm>
          <a:off x="4046802" y="11176987"/>
          <a:ext cx="1106023" cy="442765"/>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세금계산서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1282</xdr:colOff>
      <xdr:row>15</xdr:row>
      <xdr:rowOff>171628</xdr:rowOff>
    </xdr:from>
    <xdr:to>
      <xdr:col>9</xdr:col>
      <xdr:colOff>293276</xdr:colOff>
      <xdr:row>18</xdr:row>
      <xdr:rowOff>36286</xdr:rowOff>
    </xdr:to>
    <xdr:sp macro="" textlink="">
      <xdr:nvSpPr>
        <xdr:cNvPr id="110" name="Flowchart: Document 5">
          <a:extLst>
            <a:ext uri="{FF2B5EF4-FFF2-40B4-BE49-F238E27FC236}">
              <a16:creationId xmlns:a16="http://schemas.microsoft.com/office/drawing/2014/main" id="{00000000-0008-0000-0400-00006E000000}"/>
            </a:ext>
          </a:extLst>
        </xdr:cNvPr>
        <xdr:cNvSpPr/>
      </xdr:nvSpPr>
      <xdr:spPr>
        <a:xfrm>
          <a:off x="3130925" y="2756985"/>
          <a:ext cx="1244494" cy="399872"/>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구매요청서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262814</xdr:colOff>
      <xdr:row>9</xdr:row>
      <xdr:rowOff>3842</xdr:rowOff>
    </xdr:from>
    <xdr:to>
      <xdr:col>8</xdr:col>
      <xdr:colOff>80685</xdr:colOff>
      <xdr:row>11</xdr:row>
      <xdr:rowOff>82176</xdr:rowOff>
    </xdr:to>
    <xdr:sp macro="" textlink="">
      <xdr:nvSpPr>
        <xdr:cNvPr id="3" name="Flowchart: Process 1">
          <a:extLst>
            <a:ext uri="{FF2B5EF4-FFF2-40B4-BE49-F238E27FC236}">
              <a16:creationId xmlns:a16="http://schemas.microsoft.com/office/drawing/2014/main" id="{00000000-0008-0000-0500-000003000000}"/>
            </a:ext>
          </a:extLst>
        </xdr:cNvPr>
        <xdr:cNvSpPr/>
      </xdr:nvSpPr>
      <xdr:spPr>
        <a:xfrm>
          <a:off x="2078167" y="1550254"/>
          <a:ext cx="1580930" cy="42198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rPr>
            <a:t>MRO </a:t>
          </a: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등록 및 승인</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3</xdr:col>
      <xdr:colOff>339981</xdr:colOff>
      <xdr:row>25</xdr:row>
      <xdr:rowOff>55284</xdr:rowOff>
    </xdr:from>
    <xdr:to>
      <xdr:col>7</xdr:col>
      <xdr:colOff>259976</xdr:colOff>
      <xdr:row>27</xdr:row>
      <xdr:rowOff>82177</xdr:rowOff>
    </xdr:to>
    <xdr:sp macro="" textlink="">
      <xdr:nvSpPr>
        <xdr:cNvPr id="4" name="Flowchart: Process 1">
          <a:extLst>
            <a:ext uri="{FF2B5EF4-FFF2-40B4-BE49-F238E27FC236}">
              <a16:creationId xmlns:a16="http://schemas.microsoft.com/office/drawing/2014/main" id="{00000000-0008-0000-0500-000004000000}"/>
            </a:ext>
          </a:extLst>
        </xdr:cNvPr>
        <xdr:cNvSpPr/>
      </xdr:nvSpPr>
      <xdr:spPr>
        <a:xfrm>
          <a:off x="1811687" y="4231343"/>
          <a:ext cx="1585936" cy="37054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4</xdr:col>
      <xdr:colOff>12950</xdr:colOff>
      <xdr:row>43</xdr:row>
      <xdr:rowOff>-1</xdr:rowOff>
    </xdr:from>
    <xdr:to>
      <xdr:col>7</xdr:col>
      <xdr:colOff>269152</xdr:colOff>
      <xdr:row>46</xdr:row>
      <xdr:rowOff>44823</xdr:rowOff>
    </xdr:to>
    <xdr:sp macro="" textlink="">
      <xdr:nvSpPr>
        <xdr:cNvPr id="6" name="Flowchart: Process 1">
          <a:extLst>
            <a:ext uri="{FF2B5EF4-FFF2-40B4-BE49-F238E27FC236}">
              <a16:creationId xmlns:a16="http://schemas.microsoft.com/office/drawing/2014/main" id="{00000000-0008-0000-0500-000006000000}"/>
            </a:ext>
          </a:extLst>
        </xdr:cNvPr>
        <xdr:cNvSpPr/>
      </xdr:nvSpPr>
      <xdr:spPr>
        <a:xfrm>
          <a:off x="1822700" y="7024687"/>
          <a:ext cx="1565890" cy="568699"/>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검수 및 입고</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348537</xdr:colOff>
      <xdr:row>23</xdr:row>
      <xdr:rowOff>44825</xdr:rowOff>
    </xdr:from>
    <xdr:to>
      <xdr:col>5</xdr:col>
      <xdr:colOff>350183</xdr:colOff>
      <xdr:row>25</xdr:row>
      <xdr:rowOff>55284</xdr:rowOff>
    </xdr:to>
    <xdr:cxnSp macro="">
      <xdr:nvCxnSpPr>
        <xdr:cNvPr id="10" name="직선 화살표 연결선 9">
          <a:extLst>
            <a:ext uri="{FF2B5EF4-FFF2-40B4-BE49-F238E27FC236}">
              <a16:creationId xmlns:a16="http://schemas.microsoft.com/office/drawing/2014/main" id="{00000000-0008-0000-0500-00000A000000}"/>
            </a:ext>
          </a:extLst>
        </xdr:cNvPr>
        <xdr:cNvCxnSpPr>
          <a:stCxn id="40" idx="2"/>
          <a:endCxn id="4" idx="0"/>
        </xdr:cNvCxnSpPr>
      </xdr:nvCxnSpPr>
      <xdr:spPr>
        <a:xfrm flipH="1">
          <a:off x="2604655" y="3481296"/>
          <a:ext cx="1646" cy="7500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12</xdr:row>
      <xdr:rowOff>0</xdr:rowOff>
    </xdr:from>
    <xdr:to>
      <xdr:col>0</xdr:col>
      <xdr:colOff>261471</xdr:colOff>
      <xdr:row>34</xdr:row>
      <xdr:rowOff>7471</xdr:rowOff>
    </xdr:to>
    <xdr:sp macro="" textlink="">
      <xdr:nvSpPr>
        <xdr:cNvPr id="17" name="직사각형 16">
          <a:extLst>
            <a:ext uri="{FF2B5EF4-FFF2-40B4-BE49-F238E27FC236}">
              <a16:creationId xmlns:a16="http://schemas.microsoft.com/office/drawing/2014/main" id="{00000000-0008-0000-0500-000011000000}"/>
            </a:ext>
          </a:extLst>
        </xdr:cNvPr>
        <xdr:cNvSpPr/>
      </xdr:nvSpPr>
      <xdr:spPr>
        <a:xfrm>
          <a:off x="0" y="2061882"/>
          <a:ext cx="261471" cy="396688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설비관리팀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4</xdr:col>
      <xdr:colOff>257456</xdr:colOff>
      <xdr:row>7</xdr:row>
      <xdr:rowOff>67232</xdr:rowOff>
    </xdr:from>
    <xdr:to>
      <xdr:col>6</xdr:col>
      <xdr:colOff>332911</xdr:colOff>
      <xdr:row>8</xdr:row>
      <xdr:rowOff>170887</xdr:rowOff>
    </xdr:to>
    <xdr:sp macro="" textlink="">
      <xdr:nvSpPr>
        <xdr:cNvPr id="21" name="Flowchart: Process 56">
          <a:extLst>
            <a:ext uri="{FF2B5EF4-FFF2-40B4-BE49-F238E27FC236}">
              <a16:creationId xmlns:a16="http://schemas.microsoft.com/office/drawing/2014/main" id="{00000000-0008-0000-0500-000015000000}"/>
            </a:ext>
          </a:extLst>
        </xdr:cNvPr>
        <xdr:cNvSpPr/>
      </xdr:nvSpPr>
      <xdr:spPr>
        <a:xfrm>
          <a:off x="2072809" y="1269997"/>
          <a:ext cx="956984" cy="27547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MRO</a:t>
          </a: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싸이트</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7</xdr:col>
      <xdr:colOff>246344</xdr:colOff>
      <xdr:row>10</xdr:row>
      <xdr:rowOff>23000</xdr:rowOff>
    </xdr:from>
    <xdr:to>
      <xdr:col>8</xdr:col>
      <xdr:colOff>140616</xdr:colOff>
      <xdr:row>12</xdr:row>
      <xdr:rowOff>35168</xdr:rowOff>
    </xdr:to>
    <xdr:pic>
      <xdr:nvPicPr>
        <xdr:cNvPr id="22" name="그림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
        <a:stretch>
          <a:fillRect/>
        </a:stretch>
      </xdr:blipFill>
      <xdr:spPr>
        <a:xfrm flipH="1">
          <a:off x="3386708" y="1754818"/>
          <a:ext cx="332999" cy="358532"/>
        </a:xfrm>
        <a:prstGeom prst="rect">
          <a:avLst/>
        </a:prstGeom>
      </xdr:spPr>
    </xdr:pic>
    <xdr:clientData/>
  </xdr:twoCellAnchor>
  <xdr:twoCellAnchor editAs="oneCell">
    <xdr:from>
      <xdr:col>6</xdr:col>
      <xdr:colOff>337349</xdr:colOff>
      <xdr:row>10</xdr:row>
      <xdr:rowOff>18071</xdr:rowOff>
    </xdr:from>
    <xdr:to>
      <xdr:col>7</xdr:col>
      <xdr:colOff>237170</xdr:colOff>
      <xdr:row>12</xdr:row>
      <xdr:rowOff>12308</xdr:rowOff>
    </xdr:to>
    <xdr:pic>
      <xdr:nvPicPr>
        <xdr:cNvPr id="23" name="그림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
        <a:stretch>
          <a:fillRect/>
        </a:stretch>
      </xdr:blipFill>
      <xdr:spPr>
        <a:xfrm>
          <a:off x="3038985" y="1749889"/>
          <a:ext cx="338549" cy="340601"/>
        </a:xfrm>
        <a:prstGeom prst="rect">
          <a:avLst/>
        </a:prstGeom>
      </xdr:spPr>
    </xdr:pic>
    <xdr:clientData/>
  </xdr:twoCellAnchor>
  <xdr:twoCellAnchor>
    <xdr:from>
      <xdr:col>6</xdr:col>
      <xdr:colOff>340293</xdr:colOff>
      <xdr:row>11</xdr:row>
      <xdr:rowOff>160997</xdr:rowOff>
    </xdr:from>
    <xdr:to>
      <xdr:col>7</xdr:col>
      <xdr:colOff>291923</xdr:colOff>
      <xdr:row>14</xdr:row>
      <xdr:rowOff>24122</xdr:rowOff>
    </xdr:to>
    <xdr:sp macro="" textlink="">
      <xdr:nvSpPr>
        <xdr:cNvPr id="24" name="직사각형 23">
          <a:extLst>
            <a:ext uri="{FF2B5EF4-FFF2-40B4-BE49-F238E27FC236}">
              <a16:creationId xmlns:a16="http://schemas.microsoft.com/office/drawing/2014/main" id="{00000000-0008-0000-0500-000018000000}"/>
            </a:ext>
          </a:extLst>
        </xdr:cNvPr>
        <xdr:cNvSpPr/>
      </xdr:nvSpPr>
      <xdr:spPr>
        <a:xfrm>
          <a:off x="3041929" y="2065997"/>
          <a:ext cx="390358" cy="3826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223348</xdr:colOff>
      <xdr:row>11</xdr:row>
      <xdr:rowOff>160998</xdr:rowOff>
    </xdr:from>
    <xdr:to>
      <xdr:col>8</xdr:col>
      <xdr:colOff>260971</xdr:colOff>
      <xdr:row>13</xdr:row>
      <xdr:rowOff>125585</xdr:rowOff>
    </xdr:to>
    <xdr:sp macro="" textlink="">
      <xdr:nvSpPr>
        <xdr:cNvPr id="25" name="직사각형 24">
          <a:extLst>
            <a:ext uri="{FF2B5EF4-FFF2-40B4-BE49-F238E27FC236}">
              <a16:creationId xmlns:a16="http://schemas.microsoft.com/office/drawing/2014/main" id="{00000000-0008-0000-0500-000019000000}"/>
            </a:ext>
          </a:extLst>
        </xdr:cNvPr>
        <xdr:cNvSpPr/>
      </xdr:nvSpPr>
      <xdr:spPr>
        <a:xfrm>
          <a:off x="3363712" y="2065998"/>
          <a:ext cx="476350" cy="310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4</xdr:col>
      <xdr:colOff>8468</xdr:colOff>
      <xdr:row>48</xdr:row>
      <xdr:rowOff>150811</xdr:rowOff>
    </xdr:from>
    <xdr:to>
      <xdr:col>7</xdr:col>
      <xdr:colOff>264670</xdr:colOff>
      <xdr:row>52</xdr:row>
      <xdr:rowOff>0</xdr:rowOff>
    </xdr:to>
    <xdr:sp macro="" textlink="">
      <xdr:nvSpPr>
        <xdr:cNvPr id="26" name="Flowchart: Process 1">
          <a:extLst>
            <a:ext uri="{FF2B5EF4-FFF2-40B4-BE49-F238E27FC236}">
              <a16:creationId xmlns:a16="http://schemas.microsoft.com/office/drawing/2014/main" id="{00000000-0008-0000-0500-00001A000000}"/>
            </a:ext>
          </a:extLst>
        </xdr:cNvPr>
        <xdr:cNvSpPr/>
      </xdr:nvSpPr>
      <xdr:spPr>
        <a:xfrm>
          <a:off x="1818218" y="8048624"/>
          <a:ext cx="1565890" cy="61791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altLang="ko-KR" sz="1100">
              <a:solidFill>
                <a:schemeClr val="tx1"/>
              </a:solidFill>
              <a:effectLst/>
              <a:latin typeface="나눔고딕" panose="020D0604000000000000" pitchFamily="50" charset="-127"/>
              <a:ea typeface="나눔고딕" panose="020D0604000000000000" pitchFamily="50" charset="-127"/>
              <a:cs typeface="+mn-cs"/>
            </a:rPr>
            <a:t>MRO</a:t>
          </a:r>
          <a:r>
            <a:rPr lang="ko-KR" altLang="en-US" sz="1100">
              <a:solidFill>
                <a:schemeClr val="tx1"/>
              </a:solidFill>
              <a:effectLst/>
              <a:latin typeface="나눔고딕" panose="020D0604000000000000" pitchFamily="50" charset="-127"/>
              <a:ea typeface="나눔고딕" panose="020D0604000000000000" pitchFamily="50" charset="-127"/>
              <a:cs typeface="+mn-cs"/>
            </a:rPr>
            <a:t>정산 시 </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인터페이스</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354850</xdr:colOff>
      <xdr:row>46</xdr:row>
      <xdr:rowOff>44823</xdr:rowOff>
    </xdr:from>
    <xdr:to>
      <xdr:col>5</xdr:col>
      <xdr:colOff>359332</xdr:colOff>
      <xdr:row>48</xdr:row>
      <xdr:rowOff>150811</xdr:rowOff>
    </xdr:to>
    <xdr:cxnSp macro="">
      <xdr:nvCxnSpPr>
        <xdr:cNvPr id="29" name="직선 화살표 연결선 28">
          <a:extLst>
            <a:ext uri="{FF2B5EF4-FFF2-40B4-BE49-F238E27FC236}">
              <a16:creationId xmlns:a16="http://schemas.microsoft.com/office/drawing/2014/main" id="{00000000-0008-0000-0500-00001D000000}"/>
            </a:ext>
          </a:extLst>
        </xdr:cNvPr>
        <xdr:cNvCxnSpPr>
          <a:stCxn id="6" idx="2"/>
          <a:endCxn id="26" idx="0"/>
        </xdr:cNvCxnSpPr>
      </xdr:nvCxnSpPr>
      <xdr:spPr>
        <a:xfrm flipH="1">
          <a:off x="2601163" y="7593386"/>
          <a:ext cx="4482" cy="4552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9430</xdr:colOff>
      <xdr:row>47</xdr:row>
      <xdr:rowOff>64627</xdr:rowOff>
    </xdr:from>
    <xdr:to>
      <xdr:col>6</xdr:col>
      <xdr:colOff>87313</xdr:colOff>
      <xdr:row>48</xdr:row>
      <xdr:rowOff>134937</xdr:rowOff>
    </xdr:to>
    <xdr:sp macro="" textlink="">
      <xdr:nvSpPr>
        <xdr:cNvPr id="30" name="Flowchart: Process 56">
          <a:extLst>
            <a:ext uri="{FF2B5EF4-FFF2-40B4-BE49-F238E27FC236}">
              <a16:creationId xmlns:a16="http://schemas.microsoft.com/office/drawing/2014/main" id="{00000000-0008-0000-0500-00001E000000}"/>
            </a:ext>
          </a:extLst>
        </xdr:cNvPr>
        <xdr:cNvSpPr/>
      </xdr:nvSpPr>
      <xdr:spPr>
        <a:xfrm>
          <a:off x="1819180" y="7787815"/>
          <a:ext cx="951008" cy="244935"/>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MRO</a:t>
          </a: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싸이트</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4</xdr:col>
      <xdr:colOff>3204</xdr:colOff>
      <xdr:row>30</xdr:row>
      <xdr:rowOff>164351</xdr:rowOff>
    </xdr:from>
    <xdr:to>
      <xdr:col>7</xdr:col>
      <xdr:colOff>267913</xdr:colOff>
      <xdr:row>34</xdr:row>
      <xdr:rowOff>1599</xdr:rowOff>
    </xdr:to>
    <xdr:sp macro="" textlink="">
      <xdr:nvSpPr>
        <xdr:cNvPr id="32" name="Flowchart: Process 1">
          <a:extLst>
            <a:ext uri="{FF2B5EF4-FFF2-40B4-BE49-F238E27FC236}">
              <a16:creationId xmlns:a16="http://schemas.microsoft.com/office/drawing/2014/main" id="{00000000-0008-0000-0500-000020000000}"/>
            </a:ext>
          </a:extLst>
        </xdr:cNvPr>
        <xdr:cNvSpPr/>
      </xdr:nvSpPr>
      <xdr:spPr>
        <a:xfrm>
          <a:off x="1818557" y="5199527"/>
          <a:ext cx="1587003" cy="524543"/>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구매품의서 </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작성 및 승인</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7</xdr:col>
      <xdr:colOff>272687</xdr:colOff>
      <xdr:row>30</xdr:row>
      <xdr:rowOff>166828</xdr:rowOff>
    </xdr:from>
    <xdr:to>
      <xdr:col>9</xdr:col>
      <xdr:colOff>358589</xdr:colOff>
      <xdr:row>33</xdr:row>
      <xdr:rowOff>141473</xdr:rowOff>
    </xdr:to>
    <xdr:sp macro="" textlink="">
      <xdr:nvSpPr>
        <xdr:cNvPr id="35" name="Flowchart: Document 5">
          <a:extLst>
            <a:ext uri="{FF2B5EF4-FFF2-40B4-BE49-F238E27FC236}">
              <a16:creationId xmlns:a16="http://schemas.microsoft.com/office/drawing/2014/main" id="{00000000-0008-0000-0500-000023000000}"/>
            </a:ext>
          </a:extLst>
        </xdr:cNvPr>
        <xdr:cNvSpPr/>
      </xdr:nvSpPr>
      <xdr:spPr>
        <a:xfrm>
          <a:off x="3410334" y="5202004"/>
          <a:ext cx="1042137" cy="490116"/>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구매품의서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0</xdr:col>
      <xdr:colOff>395941</xdr:colOff>
      <xdr:row>12</xdr:row>
      <xdr:rowOff>7473</xdr:rowOff>
    </xdr:from>
    <xdr:to>
      <xdr:col>2</xdr:col>
      <xdr:colOff>285690</xdr:colOff>
      <xdr:row>18</xdr:row>
      <xdr:rowOff>7005</xdr:rowOff>
    </xdr:to>
    <xdr:sp macro="" textlink="">
      <xdr:nvSpPr>
        <xdr:cNvPr id="37" name="순서도: 다른 페이지 연결선 36">
          <a:extLst>
            <a:ext uri="{FF2B5EF4-FFF2-40B4-BE49-F238E27FC236}">
              <a16:creationId xmlns:a16="http://schemas.microsoft.com/office/drawing/2014/main" id="{00000000-0008-0000-0500-000025000000}"/>
            </a:ext>
          </a:extLst>
        </xdr:cNvPr>
        <xdr:cNvSpPr/>
      </xdr:nvSpPr>
      <xdr:spPr>
        <a:xfrm>
          <a:off x="395941" y="2069355"/>
          <a:ext cx="1017808" cy="858650"/>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S02</a:t>
          </a:r>
        </a:p>
        <a:p>
          <a:pPr algn="ctr"/>
          <a:r>
            <a:rPr lang="ko-KR" altLang="en-US" sz="1100">
              <a:solidFill>
                <a:sysClr val="windowText" lastClr="000000"/>
              </a:solidFill>
              <a:latin typeface="나눔고딕" panose="020D0604000000000000" pitchFamily="50" charset="-127"/>
              <a:ea typeface="나눔고딕" panose="020D0604000000000000" pitchFamily="50" charset="-127"/>
            </a:rPr>
            <a:t>원재료외</a:t>
          </a:r>
          <a:endParaRPr lang="en-US" altLang="ko-KR" sz="11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341312</xdr:colOff>
      <xdr:row>20</xdr:row>
      <xdr:rowOff>73304</xdr:rowOff>
    </xdr:from>
    <xdr:to>
      <xdr:col>2</xdr:col>
      <xdr:colOff>335058</xdr:colOff>
      <xdr:row>22</xdr:row>
      <xdr:rowOff>81709</xdr:rowOff>
    </xdr:to>
    <xdr:sp macro="" textlink="">
      <xdr:nvSpPr>
        <xdr:cNvPr id="38" name="Flowchart: Alternate Process 2">
          <a:extLst>
            <a:ext uri="{FF2B5EF4-FFF2-40B4-BE49-F238E27FC236}">
              <a16:creationId xmlns:a16="http://schemas.microsoft.com/office/drawing/2014/main" id="{00000000-0008-0000-0500-000026000000}"/>
            </a:ext>
          </a:extLst>
        </xdr:cNvPr>
        <xdr:cNvSpPr/>
      </xdr:nvSpPr>
      <xdr:spPr>
        <a:xfrm>
          <a:off x="341312" y="2994304"/>
          <a:ext cx="1121805" cy="352052"/>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ko-KR" altLang="en-US" sz="1100">
              <a:solidFill>
                <a:sysClr val="windowText" lastClr="000000"/>
              </a:solidFill>
              <a:latin typeface="+mn-lt"/>
              <a:ea typeface="+mn-ea"/>
              <a:cs typeface="+mn-cs"/>
            </a:rPr>
            <a:t>구매사유 발생</a:t>
          </a:r>
          <a:endParaRPr lang="en-US" sz="1100">
            <a:solidFill>
              <a:sysClr val="windowText" lastClr="000000"/>
            </a:solidFill>
            <a:latin typeface="+mn-lt"/>
            <a:ea typeface="+mn-ea"/>
            <a:cs typeface="+mn-cs"/>
          </a:endParaRPr>
        </a:p>
      </xdr:txBody>
    </xdr:sp>
    <xdr:clientData/>
  </xdr:twoCellAnchor>
  <xdr:twoCellAnchor>
    <xdr:from>
      <xdr:col>4</xdr:col>
      <xdr:colOff>81242</xdr:colOff>
      <xdr:row>19</xdr:row>
      <xdr:rowOff>119531</xdr:rowOff>
    </xdr:from>
    <xdr:to>
      <xdr:col>7</xdr:col>
      <xdr:colOff>178360</xdr:colOff>
      <xdr:row>23</xdr:row>
      <xdr:rowOff>44825</xdr:rowOff>
    </xdr:to>
    <xdr:sp macro="" textlink="">
      <xdr:nvSpPr>
        <xdr:cNvPr id="40" name="순서도: 판단 39">
          <a:extLst>
            <a:ext uri="{FF2B5EF4-FFF2-40B4-BE49-F238E27FC236}">
              <a16:creationId xmlns:a16="http://schemas.microsoft.com/office/drawing/2014/main" id="{00000000-0008-0000-0500-000028000000}"/>
            </a:ext>
          </a:extLst>
        </xdr:cNvPr>
        <xdr:cNvSpPr/>
      </xdr:nvSpPr>
      <xdr:spPr>
        <a:xfrm>
          <a:off x="1896595" y="2868707"/>
          <a:ext cx="1419412" cy="612589"/>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ko-KR" altLang="en-US" sz="1050">
              <a:solidFill>
                <a:sysClr val="windowText" lastClr="000000"/>
              </a:solidFill>
              <a:latin typeface="나눔고딕" panose="020D0604000000000000" pitchFamily="50" charset="-127"/>
              <a:ea typeface="나눔고딕" panose="020D0604000000000000" pitchFamily="50" charset="-127"/>
              <a:cs typeface="+mn-cs"/>
            </a:rPr>
            <a:t>품목조회</a:t>
          </a:r>
        </a:p>
      </xdr:txBody>
    </xdr:sp>
    <xdr:clientData/>
  </xdr:twoCellAnchor>
  <xdr:twoCellAnchor>
    <xdr:from>
      <xdr:col>9</xdr:col>
      <xdr:colOff>52295</xdr:colOff>
      <xdr:row>22</xdr:row>
      <xdr:rowOff>89649</xdr:rowOff>
    </xdr:from>
    <xdr:to>
      <xdr:col>11</xdr:col>
      <xdr:colOff>69044</xdr:colOff>
      <xdr:row>27</xdr:row>
      <xdr:rowOff>7470</xdr:rowOff>
    </xdr:to>
    <xdr:sp macro="" textlink="">
      <xdr:nvSpPr>
        <xdr:cNvPr id="41" name="순서도: 다른 페이지 연결선 40">
          <a:extLst>
            <a:ext uri="{FF2B5EF4-FFF2-40B4-BE49-F238E27FC236}">
              <a16:creationId xmlns:a16="http://schemas.microsoft.com/office/drawing/2014/main" id="{00000000-0008-0000-0500-000029000000}"/>
            </a:ext>
          </a:extLst>
        </xdr:cNvPr>
        <xdr:cNvSpPr/>
      </xdr:nvSpPr>
      <xdr:spPr>
        <a:xfrm>
          <a:off x="4146177" y="3354296"/>
          <a:ext cx="1017808" cy="95623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S02</a:t>
          </a:r>
        </a:p>
        <a:p>
          <a:pPr algn="ctr"/>
          <a:r>
            <a:rPr lang="ko-KR" altLang="en-US" sz="1100">
              <a:solidFill>
                <a:sysClr val="windowText" lastClr="000000"/>
              </a:solidFill>
              <a:latin typeface="나눔고딕" panose="020D0604000000000000" pitchFamily="50" charset="-127"/>
              <a:ea typeface="나눔고딕" panose="020D0604000000000000" pitchFamily="50" charset="-127"/>
            </a:rPr>
            <a:t>설비등</a:t>
          </a:r>
          <a:endParaRPr lang="en-US" altLang="ko-KR" sz="11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5</xdr:col>
      <xdr:colOff>350184</xdr:colOff>
      <xdr:row>23</xdr:row>
      <xdr:rowOff>44824</xdr:rowOff>
    </xdr:from>
    <xdr:to>
      <xdr:col>9</xdr:col>
      <xdr:colOff>52296</xdr:colOff>
      <xdr:row>24</xdr:row>
      <xdr:rowOff>44824</xdr:rowOff>
    </xdr:to>
    <xdr:cxnSp macro="">
      <xdr:nvCxnSpPr>
        <xdr:cNvPr id="43" name="꺾인 연결선 42">
          <a:extLst>
            <a:ext uri="{FF2B5EF4-FFF2-40B4-BE49-F238E27FC236}">
              <a16:creationId xmlns:a16="http://schemas.microsoft.com/office/drawing/2014/main" id="{00000000-0008-0000-0500-00002B000000}"/>
            </a:ext>
          </a:extLst>
        </xdr:cNvPr>
        <xdr:cNvCxnSpPr>
          <a:stCxn id="40" idx="2"/>
          <a:endCxn id="41" idx="1"/>
        </xdr:cNvCxnSpPr>
      </xdr:nvCxnSpPr>
      <xdr:spPr>
        <a:xfrm rot="16200000" flipH="1">
          <a:off x="3200681" y="2886916"/>
          <a:ext cx="351117" cy="153987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335058</xdr:colOff>
      <xdr:row>21</xdr:row>
      <xdr:rowOff>77506</xdr:rowOff>
    </xdr:from>
    <xdr:to>
      <xdr:col>4</xdr:col>
      <xdr:colOff>81242</xdr:colOff>
      <xdr:row>21</xdr:row>
      <xdr:rowOff>82178</xdr:rowOff>
    </xdr:to>
    <xdr:cxnSp macro="">
      <xdr:nvCxnSpPr>
        <xdr:cNvPr id="44" name="직선 화살표 연결선 43">
          <a:extLst>
            <a:ext uri="{FF2B5EF4-FFF2-40B4-BE49-F238E27FC236}">
              <a16:creationId xmlns:a16="http://schemas.microsoft.com/office/drawing/2014/main" id="{00000000-0008-0000-0500-00002C000000}"/>
            </a:ext>
          </a:extLst>
        </xdr:cNvPr>
        <xdr:cNvCxnSpPr>
          <a:stCxn id="38" idx="3"/>
          <a:endCxn id="40" idx="1"/>
        </xdr:cNvCxnSpPr>
      </xdr:nvCxnSpPr>
      <xdr:spPr>
        <a:xfrm>
          <a:off x="1463117" y="3170330"/>
          <a:ext cx="433478" cy="46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838</xdr:colOff>
      <xdr:row>18</xdr:row>
      <xdr:rowOff>22413</xdr:rowOff>
    </xdr:from>
    <xdr:to>
      <xdr:col>6</xdr:col>
      <xdr:colOff>73958</xdr:colOff>
      <xdr:row>19</xdr:row>
      <xdr:rowOff>114581</xdr:rowOff>
    </xdr:to>
    <xdr:sp macro="" textlink="">
      <xdr:nvSpPr>
        <xdr:cNvPr id="48" name="Flowchart: Process 56">
          <a:extLst>
            <a:ext uri="{FF2B5EF4-FFF2-40B4-BE49-F238E27FC236}">
              <a16:creationId xmlns:a16="http://schemas.microsoft.com/office/drawing/2014/main" id="{00000000-0008-0000-0500-000030000000}"/>
            </a:ext>
          </a:extLst>
        </xdr:cNvPr>
        <xdr:cNvSpPr/>
      </xdr:nvSpPr>
      <xdr:spPr>
        <a:xfrm>
          <a:off x="1816191" y="2599766"/>
          <a:ext cx="954649" cy="263991"/>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MRO</a:t>
          </a: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싸이트</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8</xdr:col>
      <xdr:colOff>53848</xdr:colOff>
      <xdr:row>35</xdr:row>
      <xdr:rowOff>15410</xdr:rowOff>
    </xdr:from>
    <xdr:to>
      <xdr:col>10</xdr:col>
      <xdr:colOff>298354</xdr:colOff>
      <xdr:row>38</xdr:row>
      <xdr:rowOff>98334</xdr:rowOff>
    </xdr:to>
    <xdr:sp macro="" textlink="">
      <xdr:nvSpPr>
        <xdr:cNvPr id="51" name="Flowchart: Process 1">
          <a:extLst>
            <a:ext uri="{FF2B5EF4-FFF2-40B4-BE49-F238E27FC236}">
              <a16:creationId xmlns:a16="http://schemas.microsoft.com/office/drawing/2014/main" id="{00000000-0008-0000-0500-000033000000}"/>
            </a:ext>
          </a:extLst>
        </xdr:cNvPr>
        <xdr:cNvSpPr/>
      </xdr:nvSpPr>
      <xdr:spPr>
        <a:xfrm>
          <a:off x="3632260" y="5909704"/>
          <a:ext cx="1275447" cy="598395"/>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구매대행</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a:p>
          <a:pPr algn="ctr"/>
          <a:r>
            <a:rPr lang="en-US" altLang="ko-KR" sz="1100">
              <a:solidFill>
                <a:schemeClr val="tx1"/>
              </a:solidFill>
              <a:effectLst/>
              <a:latin typeface="나눔고딕" panose="020D0604000000000000" pitchFamily="50" charset="-127"/>
              <a:ea typeface="나눔고딕" panose="020D0604000000000000" pitchFamily="50" charset="-127"/>
              <a:cs typeface="+mn-cs"/>
            </a:rPr>
            <a:t>AK</a:t>
          </a:r>
          <a:r>
            <a:rPr lang="ko-KR" altLang="en-US" sz="1100">
              <a:solidFill>
                <a:schemeClr val="tx1"/>
              </a:solidFill>
              <a:effectLst/>
              <a:latin typeface="나눔고딕" panose="020D0604000000000000" pitchFamily="50" charset="-127"/>
              <a:ea typeface="나눔고딕" panose="020D0604000000000000" pitchFamily="50" charset="-127"/>
              <a:cs typeface="+mn-cs"/>
            </a:rPr>
            <a:t>플라자</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355940</xdr:colOff>
      <xdr:row>34</xdr:row>
      <xdr:rowOff>1599</xdr:rowOff>
    </xdr:from>
    <xdr:to>
      <xdr:col>8</xdr:col>
      <xdr:colOff>53847</xdr:colOff>
      <xdr:row>36</xdr:row>
      <xdr:rowOff>142784</xdr:rowOff>
    </xdr:to>
    <xdr:cxnSp macro="">
      <xdr:nvCxnSpPr>
        <xdr:cNvPr id="53" name="꺾인 연결선 52">
          <a:extLst>
            <a:ext uri="{FF2B5EF4-FFF2-40B4-BE49-F238E27FC236}">
              <a16:creationId xmlns:a16="http://schemas.microsoft.com/office/drawing/2014/main" id="{00000000-0008-0000-0500-000035000000}"/>
            </a:ext>
          </a:extLst>
        </xdr:cNvPr>
        <xdr:cNvCxnSpPr>
          <a:stCxn id="32" idx="2"/>
          <a:endCxn id="51" idx="1"/>
        </xdr:cNvCxnSpPr>
      </xdr:nvCxnSpPr>
      <xdr:spPr>
        <a:xfrm rot="16200000" flipH="1">
          <a:off x="2879743" y="5456385"/>
          <a:ext cx="484832" cy="102020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361433</xdr:colOff>
      <xdr:row>41</xdr:row>
      <xdr:rowOff>0</xdr:rowOff>
    </xdr:from>
    <xdr:to>
      <xdr:col>7</xdr:col>
      <xdr:colOff>425822</xdr:colOff>
      <xdr:row>42</xdr:row>
      <xdr:rowOff>171822</xdr:rowOff>
    </xdr:to>
    <xdr:cxnSp macro="">
      <xdr:nvCxnSpPr>
        <xdr:cNvPr id="60" name="꺾인 연결선 59">
          <a:extLst>
            <a:ext uri="{FF2B5EF4-FFF2-40B4-BE49-F238E27FC236}">
              <a16:creationId xmlns:a16="http://schemas.microsoft.com/office/drawing/2014/main" id="{00000000-0008-0000-0500-00003C000000}"/>
            </a:ext>
          </a:extLst>
        </xdr:cNvPr>
        <xdr:cNvCxnSpPr>
          <a:stCxn id="67" idx="1"/>
          <a:endCxn id="6" idx="0"/>
        </xdr:cNvCxnSpPr>
      </xdr:nvCxnSpPr>
      <xdr:spPr>
        <a:xfrm rot="10800000" flipV="1">
          <a:off x="2617551" y="6708588"/>
          <a:ext cx="945918" cy="34364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0</xdr:row>
      <xdr:rowOff>0</xdr:rowOff>
    </xdr:from>
    <xdr:to>
      <xdr:col>0</xdr:col>
      <xdr:colOff>694765</xdr:colOff>
      <xdr:row>1</xdr:row>
      <xdr:rowOff>160990</xdr:rowOff>
    </xdr:to>
    <xdr:pic>
      <xdr:nvPicPr>
        <xdr:cNvPr id="63" name="그림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814"/>
        </a:xfrm>
        <a:prstGeom prst="rect">
          <a:avLst/>
        </a:prstGeom>
      </xdr:spPr>
    </xdr:pic>
    <xdr:clientData/>
  </xdr:twoCellAnchor>
  <xdr:twoCellAnchor>
    <xdr:from>
      <xdr:col>0</xdr:col>
      <xdr:colOff>14941</xdr:colOff>
      <xdr:row>40</xdr:row>
      <xdr:rowOff>7471</xdr:rowOff>
    </xdr:from>
    <xdr:to>
      <xdr:col>0</xdr:col>
      <xdr:colOff>284817</xdr:colOff>
      <xdr:row>46</xdr:row>
      <xdr:rowOff>46506</xdr:rowOff>
    </xdr:to>
    <xdr:sp macro="" textlink="">
      <xdr:nvSpPr>
        <xdr:cNvPr id="65" name="직사각형 64">
          <a:extLst>
            <a:ext uri="{FF2B5EF4-FFF2-40B4-BE49-F238E27FC236}">
              <a16:creationId xmlns:a16="http://schemas.microsoft.com/office/drawing/2014/main" id="{00000000-0008-0000-0500-000041000000}"/>
            </a:ext>
          </a:extLst>
        </xdr:cNvPr>
        <xdr:cNvSpPr/>
      </xdr:nvSpPr>
      <xdr:spPr>
        <a:xfrm>
          <a:off x="14941" y="7059706"/>
          <a:ext cx="269876" cy="1069976"/>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자재물류팀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0</xdr:col>
      <xdr:colOff>25400</xdr:colOff>
      <xdr:row>46</xdr:row>
      <xdr:rowOff>122517</xdr:rowOff>
    </xdr:from>
    <xdr:to>
      <xdr:col>0</xdr:col>
      <xdr:colOff>265545</xdr:colOff>
      <xdr:row>58</xdr:row>
      <xdr:rowOff>150091</xdr:rowOff>
    </xdr:to>
    <xdr:sp macro="" textlink="">
      <xdr:nvSpPr>
        <xdr:cNvPr id="66" name="직사각형 65">
          <a:extLst>
            <a:ext uri="{FF2B5EF4-FFF2-40B4-BE49-F238E27FC236}">
              <a16:creationId xmlns:a16="http://schemas.microsoft.com/office/drawing/2014/main" id="{00000000-0008-0000-0500-000042000000}"/>
            </a:ext>
          </a:extLst>
        </xdr:cNvPr>
        <xdr:cNvSpPr/>
      </xdr:nvSpPr>
      <xdr:spPr>
        <a:xfrm>
          <a:off x="25400" y="8262062"/>
          <a:ext cx="240145" cy="2105756"/>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설비관리팀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57429</xdr:colOff>
      <xdr:row>4</xdr:row>
      <xdr:rowOff>102252</xdr:rowOff>
    </xdr:from>
    <xdr:to>
      <xdr:col>7</xdr:col>
      <xdr:colOff>297705</xdr:colOff>
      <xdr:row>6</xdr:row>
      <xdr:rowOff>110657</xdr:rowOff>
    </xdr:to>
    <xdr:sp macro="" textlink="">
      <xdr:nvSpPr>
        <xdr:cNvPr id="33" name="Flowchart: Alternate Process 2">
          <a:extLst>
            <a:ext uri="{FF2B5EF4-FFF2-40B4-BE49-F238E27FC236}">
              <a16:creationId xmlns:a16="http://schemas.microsoft.com/office/drawing/2014/main" id="{00000000-0008-0000-0500-000021000000}"/>
            </a:ext>
          </a:extLst>
        </xdr:cNvPr>
        <xdr:cNvSpPr/>
      </xdr:nvSpPr>
      <xdr:spPr>
        <a:xfrm>
          <a:off x="2313547" y="789546"/>
          <a:ext cx="1121805" cy="352052"/>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ko-KR" sz="1100">
              <a:solidFill>
                <a:sysClr val="windowText" lastClr="000000"/>
              </a:solidFill>
              <a:latin typeface="+mn-lt"/>
              <a:ea typeface="+mn-ea"/>
              <a:cs typeface="+mn-cs"/>
            </a:rPr>
            <a:t>AK</a:t>
          </a:r>
          <a:r>
            <a:rPr lang="ko-KR" altLang="en-US" sz="1100">
              <a:solidFill>
                <a:sysClr val="windowText" lastClr="000000"/>
              </a:solidFill>
              <a:latin typeface="+mn-lt"/>
              <a:ea typeface="+mn-ea"/>
              <a:cs typeface="+mn-cs"/>
            </a:rPr>
            <a:t>플라자</a:t>
          </a:r>
          <a:endParaRPr lang="en-US" sz="1100">
            <a:solidFill>
              <a:sysClr val="windowText" lastClr="000000"/>
            </a:solidFill>
            <a:latin typeface="+mn-lt"/>
            <a:ea typeface="+mn-ea"/>
            <a:cs typeface="+mn-cs"/>
          </a:endParaRPr>
        </a:p>
      </xdr:txBody>
    </xdr:sp>
    <xdr:clientData/>
  </xdr:twoCellAnchor>
  <xdr:twoCellAnchor>
    <xdr:from>
      <xdr:col>7</xdr:col>
      <xdr:colOff>297705</xdr:colOff>
      <xdr:row>5</xdr:row>
      <xdr:rowOff>106454</xdr:rowOff>
    </xdr:from>
    <xdr:to>
      <xdr:col>8</xdr:col>
      <xdr:colOff>80685</xdr:colOff>
      <xdr:row>10</xdr:row>
      <xdr:rowOff>43010</xdr:rowOff>
    </xdr:to>
    <xdr:cxnSp macro="">
      <xdr:nvCxnSpPr>
        <xdr:cNvPr id="7" name="꺾인 연결선 6">
          <a:extLst>
            <a:ext uri="{FF2B5EF4-FFF2-40B4-BE49-F238E27FC236}">
              <a16:creationId xmlns:a16="http://schemas.microsoft.com/office/drawing/2014/main" id="{00000000-0008-0000-0500-000007000000}"/>
            </a:ext>
          </a:extLst>
        </xdr:cNvPr>
        <xdr:cNvCxnSpPr>
          <a:stCxn id="33" idx="3"/>
          <a:endCxn id="3" idx="3"/>
        </xdr:cNvCxnSpPr>
      </xdr:nvCxnSpPr>
      <xdr:spPr>
        <a:xfrm>
          <a:off x="3435352" y="965572"/>
          <a:ext cx="223745" cy="795673"/>
        </a:xfrm>
        <a:prstGeom prst="bentConnector3">
          <a:avLst>
            <a:gd name="adj1" fmla="val 20217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273273</xdr:colOff>
      <xdr:row>13</xdr:row>
      <xdr:rowOff>59125</xdr:rowOff>
    </xdr:from>
    <xdr:to>
      <xdr:col>8</xdr:col>
      <xdr:colOff>91144</xdr:colOff>
      <xdr:row>15</xdr:row>
      <xdr:rowOff>137459</xdr:rowOff>
    </xdr:to>
    <xdr:sp macro="" textlink="">
      <xdr:nvSpPr>
        <xdr:cNvPr id="39" name="Flowchart: Process 1">
          <a:extLst>
            <a:ext uri="{FF2B5EF4-FFF2-40B4-BE49-F238E27FC236}">
              <a16:creationId xmlns:a16="http://schemas.microsoft.com/office/drawing/2014/main" id="{00000000-0008-0000-0500-000027000000}"/>
            </a:ext>
          </a:extLst>
        </xdr:cNvPr>
        <xdr:cNvSpPr/>
      </xdr:nvSpPr>
      <xdr:spPr>
        <a:xfrm>
          <a:off x="2088626" y="2292831"/>
          <a:ext cx="1580930" cy="42198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모니터링</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10</xdr:col>
      <xdr:colOff>51414</xdr:colOff>
      <xdr:row>30</xdr:row>
      <xdr:rowOff>55692</xdr:rowOff>
    </xdr:from>
    <xdr:to>
      <xdr:col>10</xdr:col>
      <xdr:colOff>373528</xdr:colOff>
      <xdr:row>40</xdr:row>
      <xdr:rowOff>172502</xdr:rowOff>
    </xdr:to>
    <xdr:cxnSp macro="">
      <xdr:nvCxnSpPr>
        <xdr:cNvPr id="64" name="꺾인 연결선 63">
          <a:extLst>
            <a:ext uri="{FF2B5EF4-FFF2-40B4-BE49-F238E27FC236}">
              <a16:creationId xmlns:a16="http://schemas.microsoft.com/office/drawing/2014/main" id="{00000000-0008-0000-0500-000040000000}"/>
            </a:ext>
          </a:extLst>
        </xdr:cNvPr>
        <xdr:cNvCxnSpPr>
          <a:stCxn id="67" idx="3"/>
          <a:endCxn id="76" idx="2"/>
        </xdr:cNvCxnSpPr>
      </xdr:nvCxnSpPr>
      <xdr:spPr>
        <a:xfrm flipH="1" flipV="1">
          <a:off x="4669596" y="5424328"/>
          <a:ext cx="322114" cy="1848629"/>
        </a:xfrm>
        <a:prstGeom prst="bentConnector4">
          <a:avLst>
            <a:gd name="adj1" fmla="val -70969"/>
            <a:gd name="adj2" fmla="val 5611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425822</xdr:colOff>
      <xdr:row>39</xdr:row>
      <xdr:rowOff>119529</xdr:rowOff>
    </xdr:from>
    <xdr:to>
      <xdr:col>10</xdr:col>
      <xdr:colOff>373528</xdr:colOff>
      <xdr:row>42</xdr:row>
      <xdr:rowOff>52293</xdr:rowOff>
    </xdr:to>
    <xdr:sp macro="" textlink="">
      <xdr:nvSpPr>
        <xdr:cNvPr id="67" name="순서도: 판단 66">
          <a:extLst>
            <a:ext uri="{FF2B5EF4-FFF2-40B4-BE49-F238E27FC236}">
              <a16:creationId xmlns:a16="http://schemas.microsoft.com/office/drawing/2014/main" id="{00000000-0008-0000-0500-000043000000}"/>
            </a:ext>
          </a:extLst>
        </xdr:cNvPr>
        <xdr:cNvSpPr/>
      </xdr:nvSpPr>
      <xdr:spPr>
        <a:xfrm>
          <a:off x="3563469" y="6484470"/>
          <a:ext cx="1419412" cy="448235"/>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ko-KR" altLang="en-US" sz="1050">
              <a:solidFill>
                <a:sysClr val="windowText" lastClr="000000"/>
              </a:solidFill>
              <a:latin typeface="나눔고딕" panose="020D0604000000000000" pitchFamily="50" charset="-127"/>
              <a:ea typeface="나눔고딕" panose="020D0604000000000000" pitchFamily="50" charset="-127"/>
              <a:cs typeface="+mn-cs"/>
            </a:rPr>
            <a:t>단가변동</a:t>
          </a:r>
        </a:p>
      </xdr:txBody>
    </xdr:sp>
    <xdr:clientData/>
  </xdr:twoCellAnchor>
  <xdr:twoCellAnchor>
    <xdr:from>
      <xdr:col>9</xdr:col>
      <xdr:colOff>176102</xdr:colOff>
      <xdr:row>38</xdr:row>
      <xdr:rowOff>98334</xdr:rowOff>
    </xdr:from>
    <xdr:to>
      <xdr:col>9</xdr:col>
      <xdr:colOff>179293</xdr:colOff>
      <xdr:row>39</xdr:row>
      <xdr:rowOff>119529</xdr:rowOff>
    </xdr:to>
    <xdr:cxnSp macro="">
      <xdr:nvCxnSpPr>
        <xdr:cNvPr id="79" name="직선 화살표 연결선 78">
          <a:extLst>
            <a:ext uri="{FF2B5EF4-FFF2-40B4-BE49-F238E27FC236}">
              <a16:creationId xmlns:a16="http://schemas.microsoft.com/office/drawing/2014/main" id="{00000000-0008-0000-0500-00004F000000}"/>
            </a:ext>
          </a:extLst>
        </xdr:cNvPr>
        <xdr:cNvCxnSpPr>
          <a:stCxn id="51" idx="2"/>
          <a:endCxn id="67" idx="0"/>
        </xdr:cNvCxnSpPr>
      </xdr:nvCxnSpPr>
      <xdr:spPr>
        <a:xfrm>
          <a:off x="4269984" y="6291452"/>
          <a:ext cx="3191" cy="1930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285690</xdr:colOff>
      <xdr:row>10</xdr:row>
      <xdr:rowOff>43010</xdr:rowOff>
    </xdr:from>
    <xdr:to>
      <xdr:col>4</xdr:col>
      <xdr:colOff>262814</xdr:colOff>
      <xdr:row>14</xdr:row>
      <xdr:rowOff>93151</xdr:rowOff>
    </xdr:to>
    <xdr:cxnSp macro="">
      <xdr:nvCxnSpPr>
        <xdr:cNvPr id="96" name="꺾인 연결선 95">
          <a:extLst>
            <a:ext uri="{FF2B5EF4-FFF2-40B4-BE49-F238E27FC236}">
              <a16:creationId xmlns:a16="http://schemas.microsoft.com/office/drawing/2014/main" id="{00000000-0008-0000-0500-000060000000}"/>
            </a:ext>
          </a:extLst>
        </xdr:cNvPr>
        <xdr:cNvCxnSpPr>
          <a:stCxn id="37" idx="3"/>
          <a:endCxn id="3" idx="1"/>
        </xdr:cNvCxnSpPr>
      </xdr:nvCxnSpPr>
      <xdr:spPr>
        <a:xfrm flipV="1">
          <a:off x="1413749" y="1761245"/>
          <a:ext cx="664418" cy="73743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14942</xdr:rowOff>
    </xdr:from>
    <xdr:to>
      <xdr:col>0</xdr:col>
      <xdr:colOff>261471</xdr:colOff>
      <xdr:row>11</xdr:row>
      <xdr:rowOff>104588</xdr:rowOff>
    </xdr:to>
    <xdr:sp macro="" textlink="">
      <xdr:nvSpPr>
        <xdr:cNvPr id="100" name="직사각형 99">
          <a:extLst>
            <a:ext uri="{FF2B5EF4-FFF2-40B4-BE49-F238E27FC236}">
              <a16:creationId xmlns:a16="http://schemas.microsoft.com/office/drawing/2014/main" id="{00000000-0008-0000-0500-000064000000}"/>
            </a:ext>
          </a:extLst>
        </xdr:cNvPr>
        <xdr:cNvSpPr/>
      </xdr:nvSpPr>
      <xdr:spPr>
        <a:xfrm>
          <a:off x="0" y="702236"/>
          <a:ext cx="261471" cy="1292411"/>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en-US" altLang="ko-KR" sz="1100">
              <a:solidFill>
                <a:sysClr val="windowText" lastClr="000000"/>
              </a:solidFill>
              <a:latin typeface=""/>
              <a:ea typeface="나눔고딕" panose="020D0604000000000000" pitchFamily="50" charset="-127"/>
              <a:cs typeface="+mn-cs"/>
            </a:rPr>
            <a:t>AK</a:t>
          </a:r>
          <a:r>
            <a:rPr lang="ko-KR" altLang="en-US" sz="1100">
              <a:solidFill>
                <a:sysClr val="windowText" lastClr="000000"/>
              </a:solidFill>
              <a:latin typeface=""/>
              <a:ea typeface="나눔고딕" panose="020D0604000000000000" pitchFamily="50" charset="-127"/>
              <a:cs typeface="+mn-cs"/>
            </a:rPr>
            <a:t>플라자</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7</xdr:col>
      <xdr:colOff>297705</xdr:colOff>
      <xdr:row>5</xdr:row>
      <xdr:rowOff>106454</xdr:rowOff>
    </xdr:from>
    <xdr:to>
      <xdr:col>8</xdr:col>
      <xdr:colOff>91144</xdr:colOff>
      <xdr:row>14</xdr:row>
      <xdr:rowOff>98293</xdr:rowOff>
    </xdr:to>
    <xdr:cxnSp macro="">
      <xdr:nvCxnSpPr>
        <xdr:cNvPr id="102" name="꺾인 연결선 101">
          <a:extLst>
            <a:ext uri="{FF2B5EF4-FFF2-40B4-BE49-F238E27FC236}">
              <a16:creationId xmlns:a16="http://schemas.microsoft.com/office/drawing/2014/main" id="{00000000-0008-0000-0500-000066000000}"/>
            </a:ext>
          </a:extLst>
        </xdr:cNvPr>
        <xdr:cNvCxnSpPr>
          <a:stCxn id="39" idx="3"/>
          <a:endCxn id="33" idx="3"/>
        </xdr:cNvCxnSpPr>
      </xdr:nvCxnSpPr>
      <xdr:spPr>
        <a:xfrm flipH="1" flipV="1">
          <a:off x="3435352" y="965572"/>
          <a:ext cx="234204" cy="1538250"/>
        </a:xfrm>
        <a:prstGeom prst="bentConnector3">
          <a:avLst>
            <a:gd name="adj1" fmla="val -9760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7470</xdr:colOff>
      <xdr:row>34</xdr:row>
      <xdr:rowOff>67235</xdr:rowOff>
    </xdr:from>
    <xdr:to>
      <xdr:col>0</xdr:col>
      <xdr:colOff>268941</xdr:colOff>
      <xdr:row>39</xdr:row>
      <xdr:rowOff>112058</xdr:rowOff>
    </xdr:to>
    <xdr:sp macro="" textlink="">
      <xdr:nvSpPr>
        <xdr:cNvPr id="103" name="직사각형 102">
          <a:extLst>
            <a:ext uri="{FF2B5EF4-FFF2-40B4-BE49-F238E27FC236}">
              <a16:creationId xmlns:a16="http://schemas.microsoft.com/office/drawing/2014/main" id="{00000000-0008-0000-0500-000067000000}"/>
            </a:ext>
          </a:extLst>
        </xdr:cNvPr>
        <xdr:cNvSpPr/>
      </xdr:nvSpPr>
      <xdr:spPr>
        <a:xfrm>
          <a:off x="7470" y="6088529"/>
          <a:ext cx="261471" cy="903941"/>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en-US" altLang="ko-KR" sz="1100">
              <a:solidFill>
                <a:sysClr val="windowText" lastClr="000000"/>
              </a:solidFill>
              <a:latin typeface=""/>
              <a:ea typeface="나눔고딕" panose="020D0604000000000000" pitchFamily="50" charset="-127"/>
              <a:cs typeface="+mn-cs"/>
            </a:rPr>
            <a:t>AK</a:t>
          </a:r>
          <a:r>
            <a:rPr lang="ko-KR" altLang="en-US" sz="1100">
              <a:solidFill>
                <a:sysClr val="windowText" lastClr="000000"/>
              </a:solidFill>
              <a:latin typeface=""/>
              <a:ea typeface="나눔고딕" panose="020D0604000000000000" pitchFamily="50" charset="-127"/>
              <a:cs typeface="+mn-cs"/>
            </a:rPr>
            <a:t>플라자</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editAs="oneCell">
    <xdr:from>
      <xdr:col>7</xdr:col>
      <xdr:colOff>260200</xdr:colOff>
      <xdr:row>15</xdr:row>
      <xdr:rowOff>25303</xdr:rowOff>
    </xdr:from>
    <xdr:to>
      <xdr:col>8</xdr:col>
      <xdr:colOff>154472</xdr:colOff>
      <xdr:row>17</xdr:row>
      <xdr:rowOff>37471</xdr:rowOff>
    </xdr:to>
    <xdr:pic>
      <xdr:nvPicPr>
        <xdr:cNvPr id="42" name="그림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
        <a:stretch>
          <a:fillRect/>
        </a:stretch>
      </xdr:blipFill>
      <xdr:spPr>
        <a:xfrm flipH="1">
          <a:off x="3400564" y="2623030"/>
          <a:ext cx="332999" cy="358532"/>
        </a:xfrm>
        <a:prstGeom prst="rect">
          <a:avLst/>
        </a:prstGeom>
      </xdr:spPr>
    </xdr:pic>
    <xdr:clientData/>
  </xdr:twoCellAnchor>
  <xdr:twoCellAnchor editAs="oneCell">
    <xdr:from>
      <xdr:col>6</xdr:col>
      <xdr:colOff>351205</xdr:colOff>
      <xdr:row>15</xdr:row>
      <xdr:rowOff>20374</xdr:rowOff>
    </xdr:from>
    <xdr:to>
      <xdr:col>7</xdr:col>
      <xdr:colOff>251026</xdr:colOff>
      <xdr:row>17</xdr:row>
      <xdr:rowOff>14611</xdr:rowOff>
    </xdr:to>
    <xdr:pic>
      <xdr:nvPicPr>
        <xdr:cNvPr id="45" name="그림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2"/>
        <a:stretch>
          <a:fillRect/>
        </a:stretch>
      </xdr:blipFill>
      <xdr:spPr>
        <a:xfrm>
          <a:off x="3052841" y="2618101"/>
          <a:ext cx="338549" cy="340601"/>
        </a:xfrm>
        <a:prstGeom prst="rect">
          <a:avLst/>
        </a:prstGeom>
      </xdr:spPr>
    </xdr:pic>
    <xdr:clientData/>
  </xdr:twoCellAnchor>
  <xdr:twoCellAnchor>
    <xdr:from>
      <xdr:col>6</xdr:col>
      <xdr:colOff>354149</xdr:colOff>
      <xdr:row>16</xdr:row>
      <xdr:rowOff>151754</xdr:rowOff>
    </xdr:from>
    <xdr:to>
      <xdr:col>7</xdr:col>
      <xdr:colOff>305779</xdr:colOff>
      <xdr:row>19</xdr:row>
      <xdr:rowOff>14878</xdr:rowOff>
    </xdr:to>
    <xdr:sp macro="" textlink="">
      <xdr:nvSpPr>
        <xdr:cNvPr id="46" name="직사각형 45">
          <a:extLst>
            <a:ext uri="{FF2B5EF4-FFF2-40B4-BE49-F238E27FC236}">
              <a16:creationId xmlns:a16="http://schemas.microsoft.com/office/drawing/2014/main" id="{00000000-0008-0000-0500-00002E000000}"/>
            </a:ext>
          </a:extLst>
        </xdr:cNvPr>
        <xdr:cNvSpPr/>
      </xdr:nvSpPr>
      <xdr:spPr>
        <a:xfrm>
          <a:off x="3055785" y="2922663"/>
          <a:ext cx="390358" cy="3826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237204</xdr:colOff>
      <xdr:row>16</xdr:row>
      <xdr:rowOff>151755</xdr:rowOff>
    </xdr:from>
    <xdr:to>
      <xdr:col>8</xdr:col>
      <xdr:colOff>274827</xdr:colOff>
      <xdr:row>18</xdr:row>
      <xdr:rowOff>116342</xdr:rowOff>
    </xdr:to>
    <xdr:sp macro="" textlink="">
      <xdr:nvSpPr>
        <xdr:cNvPr id="47" name="직사각형 46">
          <a:extLst>
            <a:ext uri="{FF2B5EF4-FFF2-40B4-BE49-F238E27FC236}">
              <a16:creationId xmlns:a16="http://schemas.microsoft.com/office/drawing/2014/main" id="{00000000-0008-0000-0500-00002F000000}"/>
            </a:ext>
          </a:extLst>
        </xdr:cNvPr>
        <xdr:cNvSpPr/>
      </xdr:nvSpPr>
      <xdr:spPr>
        <a:xfrm>
          <a:off x="3377568" y="2922664"/>
          <a:ext cx="476350" cy="310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9</xdr:col>
      <xdr:colOff>34637</xdr:colOff>
      <xdr:row>48</xdr:row>
      <xdr:rowOff>115456</xdr:rowOff>
    </xdr:from>
    <xdr:to>
      <xdr:col>11</xdr:col>
      <xdr:colOff>254001</xdr:colOff>
      <xdr:row>52</xdr:row>
      <xdr:rowOff>46183</xdr:rowOff>
    </xdr:to>
    <xdr:sp macro="" textlink="">
      <xdr:nvSpPr>
        <xdr:cNvPr id="5" name="순서도: 자기 디스크 4">
          <a:extLst>
            <a:ext uri="{FF2B5EF4-FFF2-40B4-BE49-F238E27FC236}">
              <a16:creationId xmlns:a16="http://schemas.microsoft.com/office/drawing/2014/main" id="{00000000-0008-0000-0500-000005000000}"/>
            </a:ext>
          </a:extLst>
        </xdr:cNvPr>
        <xdr:cNvSpPr/>
      </xdr:nvSpPr>
      <xdr:spPr>
        <a:xfrm>
          <a:off x="4133273" y="8601365"/>
          <a:ext cx="1223819" cy="62345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ko-KR" altLang="en-US" sz="1050">
              <a:solidFill>
                <a:sysClr val="windowText" lastClr="000000"/>
              </a:solidFill>
              <a:latin typeface="나눔고딕" panose="020D0604000000000000" pitchFamily="50" charset="-127"/>
              <a:ea typeface="나눔고딕" panose="020D0604000000000000" pitchFamily="50" charset="-127"/>
              <a:cs typeface="+mn-cs"/>
            </a:rPr>
            <a:t>그룹웨어</a:t>
          </a:r>
        </a:p>
      </xdr:txBody>
    </xdr:sp>
    <xdr:clientData/>
  </xdr:twoCellAnchor>
  <xdr:twoCellAnchor>
    <xdr:from>
      <xdr:col>7</xdr:col>
      <xdr:colOff>264670</xdr:colOff>
      <xdr:row>50</xdr:row>
      <xdr:rowOff>75405</xdr:rowOff>
    </xdr:from>
    <xdr:to>
      <xdr:col>9</xdr:col>
      <xdr:colOff>34637</xdr:colOff>
      <xdr:row>50</xdr:row>
      <xdr:rowOff>80819</xdr:rowOff>
    </xdr:to>
    <xdr:cxnSp macro="">
      <xdr:nvCxnSpPr>
        <xdr:cNvPr id="9" name="직선 화살표 연결선 8">
          <a:extLst>
            <a:ext uri="{FF2B5EF4-FFF2-40B4-BE49-F238E27FC236}">
              <a16:creationId xmlns:a16="http://schemas.microsoft.com/office/drawing/2014/main" id="{00000000-0008-0000-0500-000009000000}"/>
            </a:ext>
          </a:extLst>
        </xdr:cNvPr>
        <xdr:cNvCxnSpPr>
          <a:stCxn id="26" idx="3"/>
          <a:endCxn id="5" idx="2"/>
        </xdr:cNvCxnSpPr>
      </xdr:nvCxnSpPr>
      <xdr:spPr>
        <a:xfrm>
          <a:off x="3405034" y="8907678"/>
          <a:ext cx="728239" cy="54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7</xdr:col>
      <xdr:colOff>336178</xdr:colOff>
      <xdr:row>51</xdr:row>
      <xdr:rowOff>28020</xdr:rowOff>
    </xdr:from>
    <xdr:to>
      <xdr:col>8</xdr:col>
      <xdr:colOff>230450</xdr:colOff>
      <xdr:row>53</xdr:row>
      <xdr:rowOff>40189</xdr:rowOff>
    </xdr:to>
    <xdr:pic>
      <xdr:nvPicPr>
        <xdr:cNvPr id="50" name="그림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1"/>
        <a:stretch>
          <a:fillRect/>
        </a:stretch>
      </xdr:blipFill>
      <xdr:spPr>
        <a:xfrm flipH="1">
          <a:off x="3476542" y="9033475"/>
          <a:ext cx="332999" cy="358532"/>
        </a:xfrm>
        <a:prstGeom prst="rect">
          <a:avLst/>
        </a:prstGeom>
      </xdr:spPr>
    </xdr:pic>
    <xdr:clientData/>
  </xdr:twoCellAnchor>
  <xdr:twoCellAnchor editAs="oneCell">
    <xdr:from>
      <xdr:col>6</xdr:col>
      <xdr:colOff>427183</xdr:colOff>
      <xdr:row>51</xdr:row>
      <xdr:rowOff>23091</xdr:rowOff>
    </xdr:from>
    <xdr:to>
      <xdr:col>7</xdr:col>
      <xdr:colOff>327004</xdr:colOff>
      <xdr:row>53</xdr:row>
      <xdr:rowOff>17329</xdr:rowOff>
    </xdr:to>
    <xdr:pic>
      <xdr:nvPicPr>
        <xdr:cNvPr id="52" name="그림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2"/>
        <a:stretch>
          <a:fillRect/>
        </a:stretch>
      </xdr:blipFill>
      <xdr:spPr>
        <a:xfrm>
          <a:off x="3128819" y="9028546"/>
          <a:ext cx="338549" cy="340601"/>
        </a:xfrm>
        <a:prstGeom prst="rect">
          <a:avLst/>
        </a:prstGeom>
      </xdr:spPr>
    </xdr:pic>
    <xdr:clientData/>
  </xdr:twoCellAnchor>
  <xdr:twoCellAnchor>
    <xdr:from>
      <xdr:col>6</xdr:col>
      <xdr:colOff>430127</xdr:colOff>
      <xdr:row>52</xdr:row>
      <xdr:rowOff>154472</xdr:rowOff>
    </xdr:from>
    <xdr:to>
      <xdr:col>7</xdr:col>
      <xdr:colOff>381757</xdr:colOff>
      <xdr:row>55</xdr:row>
      <xdr:rowOff>17596</xdr:rowOff>
    </xdr:to>
    <xdr:sp macro="" textlink="">
      <xdr:nvSpPr>
        <xdr:cNvPr id="55" name="직사각형 54">
          <a:extLst>
            <a:ext uri="{FF2B5EF4-FFF2-40B4-BE49-F238E27FC236}">
              <a16:creationId xmlns:a16="http://schemas.microsoft.com/office/drawing/2014/main" id="{00000000-0008-0000-0500-000037000000}"/>
            </a:ext>
          </a:extLst>
        </xdr:cNvPr>
        <xdr:cNvSpPr/>
      </xdr:nvSpPr>
      <xdr:spPr>
        <a:xfrm>
          <a:off x="3131763" y="9333108"/>
          <a:ext cx="390358" cy="3826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7</xdr:col>
      <xdr:colOff>313182</xdr:colOff>
      <xdr:row>52</xdr:row>
      <xdr:rowOff>154473</xdr:rowOff>
    </xdr:from>
    <xdr:to>
      <xdr:col>8</xdr:col>
      <xdr:colOff>350805</xdr:colOff>
      <xdr:row>54</xdr:row>
      <xdr:rowOff>119060</xdr:rowOff>
    </xdr:to>
    <xdr:sp macro="" textlink="">
      <xdr:nvSpPr>
        <xdr:cNvPr id="56" name="직사각형 55">
          <a:extLst>
            <a:ext uri="{FF2B5EF4-FFF2-40B4-BE49-F238E27FC236}">
              <a16:creationId xmlns:a16="http://schemas.microsoft.com/office/drawing/2014/main" id="{00000000-0008-0000-0500-000038000000}"/>
            </a:ext>
          </a:extLst>
        </xdr:cNvPr>
        <xdr:cNvSpPr/>
      </xdr:nvSpPr>
      <xdr:spPr>
        <a:xfrm>
          <a:off x="3453546" y="9333109"/>
          <a:ext cx="476350" cy="310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321791</xdr:colOff>
      <xdr:row>27</xdr:row>
      <xdr:rowOff>126999</xdr:rowOff>
    </xdr:from>
    <xdr:to>
      <xdr:col>3</xdr:col>
      <xdr:colOff>92364</xdr:colOff>
      <xdr:row>30</xdr:row>
      <xdr:rowOff>92364</xdr:rowOff>
    </xdr:to>
    <xdr:sp macro="" textlink="">
      <xdr:nvSpPr>
        <xdr:cNvPr id="57" name="Flowchart: Process 1">
          <a:extLst>
            <a:ext uri="{FF2B5EF4-FFF2-40B4-BE49-F238E27FC236}">
              <a16:creationId xmlns:a16="http://schemas.microsoft.com/office/drawing/2014/main" id="{00000000-0008-0000-0500-000039000000}"/>
            </a:ext>
          </a:extLst>
        </xdr:cNvPr>
        <xdr:cNvSpPr/>
      </xdr:nvSpPr>
      <xdr:spPr>
        <a:xfrm>
          <a:off x="321791" y="4976090"/>
          <a:ext cx="1248391" cy="48491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구매품의</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인터페이스</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3</xdr:col>
      <xdr:colOff>315282</xdr:colOff>
      <xdr:row>29</xdr:row>
      <xdr:rowOff>25129</xdr:rowOff>
    </xdr:from>
    <xdr:to>
      <xdr:col>6</xdr:col>
      <xdr:colOff>42038</xdr:colOff>
      <xdr:row>30</xdr:row>
      <xdr:rowOff>117298</xdr:rowOff>
    </xdr:to>
    <xdr:sp macro="" textlink="">
      <xdr:nvSpPr>
        <xdr:cNvPr id="58" name="Flowchart: Process 56">
          <a:extLst>
            <a:ext uri="{FF2B5EF4-FFF2-40B4-BE49-F238E27FC236}">
              <a16:creationId xmlns:a16="http://schemas.microsoft.com/office/drawing/2014/main" id="{00000000-0008-0000-0500-00003A000000}"/>
            </a:ext>
          </a:extLst>
        </xdr:cNvPr>
        <xdr:cNvSpPr/>
      </xdr:nvSpPr>
      <xdr:spPr>
        <a:xfrm>
          <a:off x="1793100" y="5220584"/>
          <a:ext cx="950574" cy="265350"/>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1</xdr:col>
      <xdr:colOff>160896</xdr:colOff>
      <xdr:row>26</xdr:row>
      <xdr:rowOff>68731</xdr:rowOff>
    </xdr:from>
    <xdr:to>
      <xdr:col>3</xdr:col>
      <xdr:colOff>339981</xdr:colOff>
      <xdr:row>27</xdr:row>
      <xdr:rowOff>126999</xdr:rowOff>
    </xdr:to>
    <xdr:cxnSp macro="">
      <xdr:nvCxnSpPr>
        <xdr:cNvPr id="12" name="꺾인 연결선 11">
          <a:extLst>
            <a:ext uri="{FF2B5EF4-FFF2-40B4-BE49-F238E27FC236}">
              <a16:creationId xmlns:a16="http://schemas.microsoft.com/office/drawing/2014/main" id="{00000000-0008-0000-0500-00000C000000}"/>
            </a:ext>
          </a:extLst>
        </xdr:cNvPr>
        <xdr:cNvCxnSpPr>
          <a:stCxn id="4" idx="1"/>
          <a:endCxn id="57" idx="0"/>
        </xdr:cNvCxnSpPr>
      </xdr:nvCxnSpPr>
      <xdr:spPr>
        <a:xfrm rot="10800000" flipV="1">
          <a:off x="945987" y="4744640"/>
          <a:ext cx="871812" cy="23145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160896</xdr:colOff>
      <xdr:row>30</xdr:row>
      <xdr:rowOff>92363</xdr:rowOff>
    </xdr:from>
    <xdr:to>
      <xdr:col>4</xdr:col>
      <xdr:colOff>3204</xdr:colOff>
      <xdr:row>32</xdr:row>
      <xdr:rowOff>82974</xdr:rowOff>
    </xdr:to>
    <xdr:cxnSp macro="">
      <xdr:nvCxnSpPr>
        <xdr:cNvPr id="16" name="꺾인 연결선 15">
          <a:extLst>
            <a:ext uri="{FF2B5EF4-FFF2-40B4-BE49-F238E27FC236}">
              <a16:creationId xmlns:a16="http://schemas.microsoft.com/office/drawing/2014/main" id="{00000000-0008-0000-0500-000010000000}"/>
            </a:ext>
          </a:extLst>
        </xdr:cNvPr>
        <xdr:cNvCxnSpPr>
          <a:stCxn id="57" idx="2"/>
          <a:endCxn id="32" idx="1"/>
        </xdr:cNvCxnSpPr>
      </xdr:nvCxnSpPr>
      <xdr:spPr>
        <a:xfrm rot="16200000" flipH="1">
          <a:off x="1218199" y="5188787"/>
          <a:ext cx="336975" cy="88139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100861</xdr:colOff>
      <xdr:row>29</xdr:row>
      <xdr:rowOff>50702</xdr:rowOff>
    </xdr:from>
    <xdr:to>
      <xdr:col>3</xdr:col>
      <xdr:colOff>87497</xdr:colOff>
      <xdr:row>31</xdr:row>
      <xdr:rowOff>62871</xdr:rowOff>
    </xdr:to>
    <xdr:pic>
      <xdr:nvPicPr>
        <xdr:cNvPr id="62" name="그림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1"/>
        <a:stretch>
          <a:fillRect/>
        </a:stretch>
      </xdr:blipFill>
      <xdr:spPr>
        <a:xfrm flipH="1">
          <a:off x="1232316" y="5246157"/>
          <a:ext cx="332999" cy="358532"/>
        </a:xfrm>
        <a:prstGeom prst="rect">
          <a:avLst/>
        </a:prstGeom>
      </xdr:spPr>
    </xdr:pic>
    <xdr:clientData/>
  </xdr:twoCellAnchor>
  <xdr:twoCellAnchor editAs="oneCell">
    <xdr:from>
      <xdr:col>1</xdr:col>
      <xdr:colOff>99502</xdr:colOff>
      <xdr:row>29</xdr:row>
      <xdr:rowOff>45773</xdr:rowOff>
    </xdr:from>
    <xdr:to>
      <xdr:col>2</xdr:col>
      <xdr:colOff>91687</xdr:colOff>
      <xdr:row>31</xdr:row>
      <xdr:rowOff>40011</xdr:rowOff>
    </xdr:to>
    <xdr:pic>
      <xdr:nvPicPr>
        <xdr:cNvPr id="68" name="그림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2"/>
        <a:stretch>
          <a:fillRect/>
        </a:stretch>
      </xdr:blipFill>
      <xdr:spPr>
        <a:xfrm>
          <a:off x="884593" y="5241228"/>
          <a:ext cx="338549" cy="340601"/>
        </a:xfrm>
        <a:prstGeom prst="rect">
          <a:avLst/>
        </a:prstGeom>
      </xdr:spPr>
    </xdr:pic>
    <xdr:clientData/>
  </xdr:twoCellAnchor>
  <xdr:twoCellAnchor>
    <xdr:from>
      <xdr:col>1</xdr:col>
      <xdr:colOff>102446</xdr:colOff>
      <xdr:row>31</xdr:row>
      <xdr:rowOff>3972</xdr:rowOff>
    </xdr:from>
    <xdr:to>
      <xdr:col>2</xdr:col>
      <xdr:colOff>146440</xdr:colOff>
      <xdr:row>33</xdr:row>
      <xdr:rowOff>40278</xdr:rowOff>
    </xdr:to>
    <xdr:sp macro="" textlink="">
      <xdr:nvSpPr>
        <xdr:cNvPr id="69" name="직사각형 68">
          <a:extLst>
            <a:ext uri="{FF2B5EF4-FFF2-40B4-BE49-F238E27FC236}">
              <a16:creationId xmlns:a16="http://schemas.microsoft.com/office/drawing/2014/main" id="{00000000-0008-0000-0500-000045000000}"/>
            </a:ext>
          </a:extLst>
        </xdr:cNvPr>
        <xdr:cNvSpPr/>
      </xdr:nvSpPr>
      <xdr:spPr>
        <a:xfrm>
          <a:off x="887537" y="5545790"/>
          <a:ext cx="390358" cy="3826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2</xdr:col>
      <xdr:colOff>77865</xdr:colOff>
      <xdr:row>31</xdr:row>
      <xdr:rowOff>3973</xdr:rowOff>
    </xdr:from>
    <xdr:to>
      <xdr:col>3</xdr:col>
      <xdr:colOff>207852</xdr:colOff>
      <xdr:row>32</xdr:row>
      <xdr:rowOff>141742</xdr:rowOff>
    </xdr:to>
    <xdr:sp macro="" textlink="">
      <xdr:nvSpPr>
        <xdr:cNvPr id="70" name="직사각형 69">
          <a:extLst>
            <a:ext uri="{FF2B5EF4-FFF2-40B4-BE49-F238E27FC236}">
              <a16:creationId xmlns:a16="http://schemas.microsoft.com/office/drawing/2014/main" id="{00000000-0008-0000-0500-000046000000}"/>
            </a:ext>
          </a:extLst>
        </xdr:cNvPr>
        <xdr:cNvSpPr/>
      </xdr:nvSpPr>
      <xdr:spPr>
        <a:xfrm>
          <a:off x="1209320" y="5545791"/>
          <a:ext cx="476350" cy="310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C03</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338373</xdr:colOff>
      <xdr:row>24</xdr:row>
      <xdr:rowOff>105949</xdr:rowOff>
    </xdr:from>
    <xdr:to>
      <xdr:col>2</xdr:col>
      <xdr:colOff>157492</xdr:colOff>
      <xdr:row>26</xdr:row>
      <xdr:rowOff>24935</xdr:rowOff>
    </xdr:to>
    <xdr:sp macro="" textlink="">
      <xdr:nvSpPr>
        <xdr:cNvPr id="71" name="Flowchart: Process 56">
          <a:extLst>
            <a:ext uri="{FF2B5EF4-FFF2-40B4-BE49-F238E27FC236}">
              <a16:creationId xmlns:a16="http://schemas.microsoft.com/office/drawing/2014/main" id="{00000000-0008-0000-0500-000047000000}"/>
            </a:ext>
          </a:extLst>
        </xdr:cNvPr>
        <xdr:cNvSpPr/>
      </xdr:nvSpPr>
      <xdr:spPr>
        <a:xfrm>
          <a:off x="338373" y="4435494"/>
          <a:ext cx="950574" cy="265350"/>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MRO</a:t>
          </a: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싸이트</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4</xdr:col>
      <xdr:colOff>103910</xdr:colOff>
      <xdr:row>55</xdr:row>
      <xdr:rowOff>115454</xdr:rowOff>
    </xdr:from>
    <xdr:to>
      <xdr:col>7</xdr:col>
      <xdr:colOff>350216</xdr:colOff>
      <xdr:row>58</xdr:row>
      <xdr:rowOff>73294</xdr:rowOff>
    </xdr:to>
    <xdr:sp macro="" textlink="">
      <xdr:nvSpPr>
        <xdr:cNvPr id="72" name="Flowchart: Process 1">
          <a:extLst>
            <a:ext uri="{FF2B5EF4-FFF2-40B4-BE49-F238E27FC236}">
              <a16:creationId xmlns:a16="http://schemas.microsoft.com/office/drawing/2014/main" id="{00000000-0008-0000-0500-000048000000}"/>
            </a:ext>
          </a:extLst>
        </xdr:cNvPr>
        <xdr:cNvSpPr/>
      </xdr:nvSpPr>
      <xdr:spPr>
        <a:xfrm>
          <a:off x="1928092" y="9813636"/>
          <a:ext cx="1562488" cy="477385"/>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지출승인서 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0</xdr:col>
      <xdr:colOff>602494</xdr:colOff>
      <xdr:row>55</xdr:row>
      <xdr:rowOff>109580</xdr:rowOff>
    </xdr:from>
    <xdr:to>
      <xdr:col>3</xdr:col>
      <xdr:colOff>142484</xdr:colOff>
      <xdr:row>58</xdr:row>
      <xdr:rowOff>59048</xdr:rowOff>
    </xdr:to>
    <xdr:sp macro="" textlink="">
      <xdr:nvSpPr>
        <xdr:cNvPr id="73" name="순서도: 다른 페이지 연결선 72">
          <a:extLst>
            <a:ext uri="{FF2B5EF4-FFF2-40B4-BE49-F238E27FC236}">
              <a16:creationId xmlns:a16="http://schemas.microsoft.com/office/drawing/2014/main" id="{00000000-0008-0000-0500-000049000000}"/>
            </a:ext>
          </a:extLst>
        </xdr:cNvPr>
        <xdr:cNvSpPr/>
      </xdr:nvSpPr>
      <xdr:spPr>
        <a:xfrm>
          <a:off x="602494" y="9807762"/>
          <a:ext cx="1017808" cy="469013"/>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EX-S04</a:t>
          </a:r>
        </a:p>
      </xdr:txBody>
    </xdr:sp>
    <xdr:clientData/>
  </xdr:twoCellAnchor>
  <xdr:twoCellAnchor>
    <xdr:from>
      <xdr:col>3</xdr:col>
      <xdr:colOff>142484</xdr:colOff>
      <xdr:row>56</xdr:row>
      <xdr:rowOff>170905</xdr:rowOff>
    </xdr:from>
    <xdr:to>
      <xdr:col>4</xdr:col>
      <xdr:colOff>103910</xdr:colOff>
      <xdr:row>57</xdr:row>
      <xdr:rowOff>7784</xdr:rowOff>
    </xdr:to>
    <xdr:cxnSp macro="">
      <xdr:nvCxnSpPr>
        <xdr:cNvPr id="74" name="직선 화살표 연결선 73">
          <a:extLst>
            <a:ext uri="{FF2B5EF4-FFF2-40B4-BE49-F238E27FC236}">
              <a16:creationId xmlns:a16="http://schemas.microsoft.com/office/drawing/2014/main" id="{00000000-0008-0000-0500-00004A000000}"/>
            </a:ext>
          </a:extLst>
        </xdr:cNvPr>
        <xdr:cNvCxnSpPr>
          <a:stCxn id="72" idx="1"/>
          <a:endCxn id="73" idx="3"/>
        </xdr:cNvCxnSpPr>
      </xdr:nvCxnSpPr>
      <xdr:spPr>
        <a:xfrm flipH="1" flipV="1">
          <a:off x="1620302" y="10042269"/>
          <a:ext cx="307790" cy="1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350216</xdr:colOff>
      <xdr:row>52</xdr:row>
      <xdr:rowOff>46184</xdr:rowOff>
    </xdr:from>
    <xdr:to>
      <xdr:col>10</xdr:col>
      <xdr:colOff>127001</xdr:colOff>
      <xdr:row>57</xdr:row>
      <xdr:rowOff>7785</xdr:rowOff>
    </xdr:to>
    <xdr:cxnSp macro="">
      <xdr:nvCxnSpPr>
        <xdr:cNvPr id="31" name="꺾인 연결선 30">
          <a:extLst>
            <a:ext uri="{FF2B5EF4-FFF2-40B4-BE49-F238E27FC236}">
              <a16:creationId xmlns:a16="http://schemas.microsoft.com/office/drawing/2014/main" id="{00000000-0008-0000-0500-00001F000000}"/>
            </a:ext>
          </a:extLst>
        </xdr:cNvPr>
        <xdr:cNvCxnSpPr>
          <a:stCxn id="5" idx="3"/>
          <a:endCxn id="72" idx="3"/>
        </xdr:cNvCxnSpPr>
      </xdr:nvCxnSpPr>
      <xdr:spPr>
        <a:xfrm rot="5400000">
          <a:off x="3704127" y="9011273"/>
          <a:ext cx="827510" cy="12546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258425</xdr:colOff>
      <xdr:row>15</xdr:row>
      <xdr:rowOff>41186</xdr:rowOff>
    </xdr:from>
    <xdr:to>
      <xdr:col>10</xdr:col>
      <xdr:colOff>263508</xdr:colOff>
      <xdr:row>18</xdr:row>
      <xdr:rowOff>15831</xdr:rowOff>
    </xdr:to>
    <xdr:sp macro="" textlink="">
      <xdr:nvSpPr>
        <xdr:cNvPr id="75" name="Flowchart: Document 5">
          <a:extLst>
            <a:ext uri="{FF2B5EF4-FFF2-40B4-BE49-F238E27FC236}">
              <a16:creationId xmlns:a16="http://schemas.microsoft.com/office/drawing/2014/main" id="{00000000-0008-0000-0500-00004B000000}"/>
            </a:ext>
          </a:extLst>
        </xdr:cNvPr>
        <xdr:cNvSpPr/>
      </xdr:nvSpPr>
      <xdr:spPr>
        <a:xfrm>
          <a:off x="3837516" y="2638913"/>
          <a:ext cx="1044174" cy="494191"/>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en-US" altLang="ko-KR" sz="1100">
              <a:solidFill>
                <a:sysClr val="windowText" lastClr="000000"/>
              </a:solidFill>
              <a:latin typeface="나눔고딕" panose="020D0604000000000000" pitchFamily="50" charset="-127"/>
              <a:ea typeface="나눔고딕" panose="020D0604000000000000" pitchFamily="50" charset="-127"/>
              <a:cs typeface="+mn-cs"/>
            </a:rPr>
            <a:t>MRO</a:t>
          </a:r>
        </a:p>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검토자료</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299234</xdr:colOff>
      <xdr:row>28</xdr:row>
      <xdr:rowOff>28798</xdr:rowOff>
    </xdr:from>
    <xdr:to>
      <xdr:col>11</xdr:col>
      <xdr:colOff>357775</xdr:colOff>
      <xdr:row>30</xdr:row>
      <xdr:rowOff>55692</xdr:rowOff>
    </xdr:to>
    <xdr:sp macro="" textlink="">
      <xdr:nvSpPr>
        <xdr:cNvPr id="76" name="Flowchart: Process 1">
          <a:extLst>
            <a:ext uri="{FF2B5EF4-FFF2-40B4-BE49-F238E27FC236}">
              <a16:creationId xmlns:a16="http://schemas.microsoft.com/office/drawing/2014/main" id="{00000000-0008-0000-0500-00004C000000}"/>
            </a:ext>
          </a:extLst>
        </xdr:cNvPr>
        <xdr:cNvSpPr/>
      </xdr:nvSpPr>
      <xdr:spPr>
        <a:xfrm>
          <a:off x="3878325" y="5051071"/>
          <a:ext cx="1582541" cy="373257"/>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10</xdr:col>
      <xdr:colOff>43351</xdr:colOff>
      <xdr:row>27</xdr:row>
      <xdr:rowOff>7470</xdr:rowOff>
    </xdr:from>
    <xdr:to>
      <xdr:col>10</xdr:col>
      <xdr:colOff>51414</xdr:colOff>
      <xdr:row>28</xdr:row>
      <xdr:rowOff>28798</xdr:rowOff>
    </xdr:to>
    <xdr:cxnSp macro="">
      <xdr:nvCxnSpPr>
        <xdr:cNvPr id="77" name="직선 화살표 연결선 76">
          <a:extLst>
            <a:ext uri="{FF2B5EF4-FFF2-40B4-BE49-F238E27FC236}">
              <a16:creationId xmlns:a16="http://schemas.microsoft.com/office/drawing/2014/main" id="{00000000-0008-0000-0500-00004D000000}"/>
            </a:ext>
          </a:extLst>
        </xdr:cNvPr>
        <xdr:cNvCxnSpPr>
          <a:stCxn id="76" idx="0"/>
          <a:endCxn id="41" idx="2"/>
        </xdr:cNvCxnSpPr>
      </xdr:nvCxnSpPr>
      <xdr:spPr>
        <a:xfrm flipH="1" flipV="1">
          <a:off x="4661533" y="4856561"/>
          <a:ext cx="8063" cy="1945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375318</xdr:colOff>
      <xdr:row>47</xdr:row>
      <xdr:rowOff>38984</xdr:rowOff>
    </xdr:from>
    <xdr:to>
      <xdr:col>10</xdr:col>
      <xdr:colOff>286801</xdr:colOff>
      <xdr:row>48</xdr:row>
      <xdr:rowOff>131152</xdr:rowOff>
    </xdr:to>
    <xdr:sp macro="" textlink="">
      <xdr:nvSpPr>
        <xdr:cNvPr id="83" name="Flowchart: Process 56">
          <a:extLst>
            <a:ext uri="{FF2B5EF4-FFF2-40B4-BE49-F238E27FC236}">
              <a16:creationId xmlns:a16="http://schemas.microsoft.com/office/drawing/2014/main" id="{00000000-0008-0000-0500-000053000000}"/>
            </a:ext>
          </a:extLst>
        </xdr:cNvPr>
        <xdr:cNvSpPr/>
      </xdr:nvSpPr>
      <xdr:spPr>
        <a:xfrm>
          <a:off x="3954409" y="8351711"/>
          <a:ext cx="950574" cy="265350"/>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4272</xdr:colOff>
      <xdr:row>13</xdr:row>
      <xdr:rowOff>115051</xdr:rowOff>
    </xdr:from>
    <xdr:to>
      <xdr:col>7</xdr:col>
      <xdr:colOff>267914</xdr:colOff>
      <xdr:row>17</xdr:row>
      <xdr:rowOff>53530</xdr:rowOff>
    </xdr:to>
    <xdr:sp macro="" textlink="">
      <xdr:nvSpPr>
        <xdr:cNvPr id="2" name="Flowchart: Process 1">
          <a:extLst>
            <a:ext uri="{FF2B5EF4-FFF2-40B4-BE49-F238E27FC236}">
              <a16:creationId xmlns:a16="http://schemas.microsoft.com/office/drawing/2014/main" id="{00000000-0008-0000-0600-000002000000}"/>
            </a:ext>
          </a:extLst>
        </xdr:cNvPr>
        <xdr:cNvSpPr/>
      </xdr:nvSpPr>
      <xdr:spPr>
        <a:xfrm>
          <a:off x="1819625" y="2505639"/>
          <a:ext cx="1585936" cy="625773"/>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견적절차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0</xdr:col>
      <xdr:colOff>1</xdr:colOff>
      <xdr:row>21</xdr:row>
      <xdr:rowOff>112059</xdr:rowOff>
    </xdr:from>
    <xdr:to>
      <xdr:col>0</xdr:col>
      <xdr:colOff>222250</xdr:colOff>
      <xdr:row>44</xdr:row>
      <xdr:rowOff>55562</xdr:rowOff>
    </xdr:to>
    <xdr:sp macro="" textlink="">
      <xdr:nvSpPr>
        <xdr:cNvPr id="6" name="직사각형 5">
          <a:extLst>
            <a:ext uri="{FF2B5EF4-FFF2-40B4-BE49-F238E27FC236}">
              <a16:creationId xmlns:a16="http://schemas.microsoft.com/office/drawing/2014/main" id="{00000000-0008-0000-0600-000006000000}"/>
            </a:ext>
          </a:extLst>
        </xdr:cNvPr>
        <xdr:cNvSpPr/>
      </xdr:nvSpPr>
      <xdr:spPr>
        <a:xfrm>
          <a:off x="1" y="5065059"/>
          <a:ext cx="222249" cy="854775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업무지원팀</a:t>
          </a:r>
          <a:endParaRPr lang="en-US" altLang="ko-KR" sz="1100">
            <a:solidFill>
              <a:sysClr val="windowText" lastClr="000000"/>
            </a:solidFill>
            <a:latin typeface=""/>
            <a:ea typeface="나눔고딕" panose="020D0604000000000000" pitchFamily="50" charset="-127"/>
            <a:cs typeface="+mn-cs"/>
          </a:endParaRPr>
        </a:p>
        <a:p>
          <a:pPr marL="0" indent="0" algn="ctr"/>
          <a:r>
            <a:rPr lang="ko-KR" altLang="en-US" sz="1100">
              <a:solidFill>
                <a:sysClr val="windowText" lastClr="000000"/>
              </a:solidFill>
              <a:latin typeface=""/>
              <a:ea typeface="나눔고딕" panose="020D0604000000000000" pitchFamily="50" charset="-127"/>
              <a:cs typeface="+mn-cs"/>
            </a:rPr>
            <a:t>및현업팀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355941</xdr:colOff>
      <xdr:row>17</xdr:row>
      <xdr:rowOff>53530</xdr:rowOff>
    </xdr:from>
    <xdr:to>
      <xdr:col>5</xdr:col>
      <xdr:colOff>356475</xdr:colOff>
      <xdr:row>21</xdr:row>
      <xdr:rowOff>105915</xdr:rowOff>
    </xdr:to>
    <xdr:cxnSp macro="">
      <xdr:nvCxnSpPr>
        <xdr:cNvPr id="7" name="직선 화살표 연결선 6">
          <a:extLst>
            <a:ext uri="{FF2B5EF4-FFF2-40B4-BE49-F238E27FC236}">
              <a16:creationId xmlns:a16="http://schemas.microsoft.com/office/drawing/2014/main" id="{00000000-0008-0000-0600-000007000000}"/>
            </a:ext>
          </a:extLst>
        </xdr:cNvPr>
        <xdr:cNvCxnSpPr>
          <a:stCxn id="2" idx="2"/>
          <a:endCxn id="17" idx="0"/>
        </xdr:cNvCxnSpPr>
      </xdr:nvCxnSpPr>
      <xdr:spPr>
        <a:xfrm flipH="1">
          <a:off x="2612059" y="3131412"/>
          <a:ext cx="534" cy="7396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333093</xdr:colOff>
      <xdr:row>20</xdr:row>
      <xdr:rowOff>9621</xdr:rowOff>
    </xdr:from>
    <xdr:to>
      <xdr:col>5</xdr:col>
      <xdr:colOff>320768</xdr:colOff>
      <xdr:row>21</xdr:row>
      <xdr:rowOff>81339</xdr:rowOff>
    </xdr:to>
    <xdr:sp macro="" textlink="">
      <xdr:nvSpPr>
        <xdr:cNvPr id="8" name="Flowchart: Process 56">
          <a:extLst>
            <a:ext uri="{FF2B5EF4-FFF2-40B4-BE49-F238E27FC236}">
              <a16:creationId xmlns:a16="http://schemas.microsoft.com/office/drawing/2014/main" id="{00000000-0008-0000-0600-000008000000}"/>
            </a:ext>
          </a:extLst>
        </xdr:cNvPr>
        <xdr:cNvSpPr/>
      </xdr:nvSpPr>
      <xdr:spPr>
        <a:xfrm>
          <a:off x="1806293" y="4791171"/>
          <a:ext cx="768725" cy="24316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1</xdr:col>
      <xdr:colOff>89494</xdr:colOff>
      <xdr:row>6</xdr:row>
      <xdr:rowOff>48263</xdr:rowOff>
    </xdr:from>
    <xdr:to>
      <xdr:col>2</xdr:col>
      <xdr:colOff>80459</xdr:colOff>
      <xdr:row>8</xdr:row>
      <xdr:rowOff>60431</xdr:rowOff>
    </xdr:to>
    <xdr:pic>
      <xdr:nvPicPr>
        <xdr:cNvPr id="9" name="그림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a:stretch>
          <a:fillRect/>
        </a:stretch>
      </xdr:blipFill>
      <xdr:spPr>
        <a:xfrm flipH="1">
          <a:off x="876894" y="1076963"/>
          <a:ext cx="333865" cy="355068"/>
        </a:xfrm>
        <a:prstGeom prst="rect">
          <a:avLst/>
        </a:prstGeom>
      </xdr:spPr>
    </xdr:pic>
    <xdr:clientData/>
  </xdr:twoCellAnchor>
  <xdr:twoCellAnchor editAs="oneCell">
    <xdr:from>
      <xdr:col>0</xdr:col>
      <xdr:colOff>535395</xdr:colOff>
      <xdr:row>6</xdr:row>
      <xdr:rowOff>43334</xdr:rowOff>
    </xdr:from>
    <xdr:to>
      <xdr:col>1</xdr:col>
      <xdr:colOff>80320</xdr:colOff>
      <xdr:row>8</xdr:row>
      <xdr:rowOff>37571</xdr:rowOff>
    </xdr:to>
    <xdr:pic>
      <xdr:nvPicPr>
        <xdr:cNvPr id="10" name="그림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2"/>
        <a:stretch>
          <a:fillRect/>
        </a:stretch>
      </xdr:blipFill>
      <xdr:spPr>
        <a:xfrm>
          <a:off x="535395" y="1072034"/>
          <a:ext cx="332325" cy="337137"/>
        </a:xfrm>
        <a:prstGeom prst="rect">
          <a:avLst/>
        </a:prstGeom>
      </xdr:spPr>
    </xdr:pic>
    <xdr:clientData/>
  </xdr:twoCellAnchor>
  <xdr:twoCellAnchor>
    <xdr:from>
      <xdr:col>0</xdr:col>
      <xdr:colOff>515927</xdr:colOff>
      <xdr:row>8</xdr:row>
      <xdr:rowOff>14942</xdr:rowOff>
    </xdr:from>
    <xdr:to>
      <xdr:col>1</xdr:col>
      <xdr:colOff>119011</xdr:colOff>
      <xdr:row>10</xdr:row>
      <xdr:rowOff>150902</xdr:rowOff>
    </xdr:to>
    <xdr:sp macro="" textlink="">
      <xdr:nvSpPr>
        <xdr:cNvPr id="11" name="직사각형 10">
          <a:extLst>
            <a:ext uri="{FF2B5EF4-FFF2-40B4-BE49-F238E27FC236}">
              <a16:creationId xmlns:a16="http://schemas.microsoft.com/office/drawing/2014/main" id="{00000000-0008-0000-0600-00000B000000}"/>
            </a:ext>
          </a:extLst>
        </xdr:cNvPr>
        <xdr:cNvSpPr/>
      </xdr:nvSpPr>
      <xdr:spPr>
        <a:xfrm>
          <a:off x="515927" y="1389530"/>
          <a:ext cx="387496" cy="4796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xdr:col>
      <xdr:colOff>50436</xdr:colOff>
      <xdr:row>8</xdr:row>
      <xdr:rowOff>52295</xdr:rowOff>
    </xdr:from>
    <xdr:to>
      <xdr:col>2</xdr:col>
      <xdr:colOff>178402</xdr:colOff>
      <xdr:row>10</xdr:row>
      <xdr:rowOff>116537</xdr:rowOff>
    </xdr:to>
    <xdr:sp macro="" textlink="">
      <xdr:nvSpPr>
        <xdr:cNvPr id="12" name="직사각형 11">
          <a:extLst>
            <a:ext uri="{FF2B5EF4-FFF2-40B4-BE49-F238E27FC236}">
              <a16:creationId xmlns:a16="http://schemas.microsoft.com/office/drawing/2014/main" id="{00000000-0008-0000-0600-00000C000000}"/>
            </a:ext>
          </a:extLst>
        </xdr:cNvPr>
        <xdr:cNvSpPr/>
      </xdr:nvSpPr>
      <xdr:spPr>
        <a:xfrm>
          <a:off x="834848" y="1426883"/>
          <a:ext cx="471613" cy="4078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4</xdr:col>
      <xdr:colOff>3204</xdr:colOff>
      <xdr:row>21</xdr:row>
      <xdr:rowOff>105915</xdr:rowOff>
    </xdr:from>
    <xdr:to>
      <xdr:col>7</xdr:col>
      <xdr:colOff>267913</xdr:colOff>
      <xdr:row>23</xdr:row>
      <xdr:rowOff>119064</xdr:rowOff>
    </xdr:to>
    <xdr:sp macro="" textlink="">
      <xdr:nvSpPr>
        <xdr:cNvPr id="17" name="Flowchart: Process 1">
          <a:extLst>
            <a:ext uri="{FF2B5EF4-FFF2-40B4-BE49-F238E27FC236}">
              <a16:creationId xmlns:a16="http://schemas.microsoft.com/office/drawing/2014/main" id="{00000000-0008-0000-0600-000011000000}"/>
            </a:ext>
          </a:extLst>
        </xdr:cNvPr>
        <xdr:cNvSpPr/>
      </xdr:nvSpPr>
      <xdr:spPr>
        <a:xfrm>
          <a:off x="1819304" y="5058915"/>
          <a:ext cx="1579159" cy="533849"/>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구매품의서 작성</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0</xdr:col>
      <xdr:colOff>10461</xdr:colOff>
      <xdr:row>4</xdr:row>
      <xdr:rowOff>25400</xdr:rowOff>
    </xdr:from>
    <xdr:to>
      <xdr:col>0</xdr:col>
      <xdr:colOff>230189</xdr:colOff>
      <xdr:row>21</xdr:row>
      <xdr:rowOff>37353</xdr:rowOff>
    </xdr:to>
    <xdr:sp macro="" textlink="">
      <xdr:nvSpPr>
        <xdr:cNvPr id="20" name="직사각형 19">
          <a:extLst>
            <a:ext uri="{FF2B5EF4-FFF2-40B4-BE49-F238E27FC236}">
              <a16:creationId xmlns:a16="http://schemas.microsoft.com/office/drawing/2014/main" id="{00000000-0008-0000-0600-000014000000}"/>
            </a:ext>
          </a:extLst>
        </xdr:cNvPr>
        <xdr:cNvSpPr/>
      </xdr:nvSpPr>
      <xdr:spPr>
        <a:xfrm>
          <a:off x="10461" y="711200"/>
          <a:ext cx="219728" cy="4279153"/>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4</xdr:col>
      <xdr:colOff>232707</xdr:colOff>
      <xdr:row>7</xdr:row>
      <xdr:rowOff>0</xdr:rowOff>
    </xdr:from>
    <xdr:to>
      <xdr:col>7</xdr:col>
      <xdr:colOff>47158</xdr:colOff>
      <xdr:row>9</xdr:row>
      <xdr:rowOff>127000</xdr:rowOff>
    </xdr:to>
    <xdr:sp macro="" textlink="">
      <xdr:nvSpPr>
        <xdr:cNvPr id="21" name="Flowchart: Alternate Process 2">
          <a:extLst>
            <a:ext uri="{FF2B5EF4-FFF2-40B4-BE49-F238E27FC236}">
              <a16:creationId xmlns:a16="http://schemas.microsoft.com/office/drawing/2014/main" id="{00000000-0008-0000-0600-000015000000}"/>
            </a:ext>
          </a:extLst>
        </xdr:cNvPr>
        <xdr:cNvSpPr/>
      </xdr:nvSpPr>
      <xdr:spPr>
        <a:xfrm>
          <a:off x="2048060" y="1202765"/>
          <a:ext cx="1136745" cy="470647"/>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ko-KR" altLang="en-US" sz="1100">
              <a:solidFill>
                <a:sysClr val="windowText" lastClr="000000"/>
              </a:solidFill>
              <a:latin typeface="+mn-lt"/>
              <a:ea typeface="+mn-ea"/>
              <a:cs typeface="+mn-cs"/>
            </a:rPr>
            <a:t>구매사유 발생</a:t>
          </a:r>
          <a:endParaRPr lang="en-US" sz="1100">
            <a:solidFill>
              <a:sysClr val="windowText" lastClr="000000"/>
            </a:solidFill>
            <a:latin typeface="+mn-lt"/>
            <a:ea typeface="+mn-ea"/>
            <a:cs typeface="+mn-cs"/>
          </a:endParaRPr>
        </a:p>
      </xdr:txBody>
    </xdr:sp>
    <xdr:clientData/>
  </xdr:twoCellAnchor>
  <xdr:twoCellAnchor>
    <xdr:from>
      <xdr:col>5</xdr:col>
      <xdr:colOff>356475</xdr:colOff>
      <xdr:row>9</xdr:row>
      <xdr:rowOff>127000</xdr:rowOff>
    </xdr:from>
    <xdr:to>
      <xdr:col>5</xdr:col>
      <xdr:colOff>360315</xdr:colOff>
      <xdr:row>13</xdr:row>
      <xdr:rowOff>115051</xdr:rowOff>
    </xdr:to>
    <xdr:cxnSp macro="">
      <xdr:nvCxnSpPr>
        <xdr:cNvPr id="23" name="직선 화살표 연결선 22">
          <a:extLst>
            <a:ext uri="{FF2B5EF4-FFF2-40B4-BE49-F238E27FC236}">
              <a16:creationId xmlns:a16="http://schemas.microsoft.com/office/drawing/2014/main" id="{00000000-0008-0000-0600-000017000000}"/>
            </a:ext>
          </a:extLst>
        </xdr:cNvPr>
        <xdr:cNvCxnSpPr>
          <a:stCxn id="21" idx="2"/>
          <a:endCxn id="2" idx="0"/>
        </xdr:cNvCxnSpPr>
      </xdr:nvCxnSpPr>
      <xdr:spPr>
        <a:xfrm flipH="1">
          <a:off x="2612593" y="1673412"/>
          <a:ext cx="3840" cy="8322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340630</xdr:colOff>
      <xdr:row>25</xdr:row>
      <xdr:rowOff>37354</xdr:rowOff>
    </xdr:from>
    <xdr:to>
      <xdr:col>7</xdr:col>
      <xdr:colOff>255520</xdr:colOff>
      <xdr:row>27</xdr:row>
      <xdr:rowOff>158003</xdr:rowOff>
    </xdr:to>
    <xdr:sp macro="" textlink="">
      <xdr:nvSpPr>
        <xdr:cNvPr id="31" name="Flowchart: Process 1">
          <a:extLst>
            <a:ext uri="{FF2B5EF4-FFF2-40B4-BE49-F238E27FC236}">
              <a16:creationId xmlns:a16="http://schemas.microsoft.com/office/drawing/2014/main" id="{00000000-0008-0000-0600-00001F000000}"/>
            </a:ext>
          </a:extLst>
        </xdr:cNvPr>
        <xdr:cNvSpPr/>
      </xdr:nvSpPr>
      <xdr:spPr>
        <a:xfrm>
          <a:off x="1812336" y="6917766"/>
          <a:ext cx="1580831" cy="46429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검수 및 품질검사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346634</xdr:colOff>
      <xdr:row>23</xdr:row>
      <xdr:rowOff>119064</xdr:rowOff>
    </xdr:from>
    <xdr:to>
      <xdr:col>5</xdr:col>
      <xdr:colOff>355941</xdr:colOff>
      <xdr:row>25</xdr:row>
      <xdr:rowOff>37354</xdr:rowOff>
    </xdr:to>
    <xdr:cxnSp macro="">
      <xdr:nvCxnSpPr>
        <xdr:cNvPr id="32" name="직선 화살표 연결선 31">
          <a:extLst>
            <a:ext uri="{FF2B5EF4-FFF2-40B4-BE49-F238E27FC236}">
              <a16:creationId xmlns:a16="http://schemas.microsoft.com/office/drawing/2014/main" id="{00000000-0008-0000-0600-000020000000}"/>
            </a:ext>
          </a:extLst>
        </xdr:cNvPr>
        <xdr:cNvCxnSpPr>
          <a:stCxn id="17" idx="2"/>
          <a:endCxn id="31" idx="0"/>
        </xdr:cNvCxnSpPr>
      </xdr:nvCxnSpPr>
      <xdr:spPr>
        <a:xfrm flipH="1">
          <a:off x="2602752" y="5602476"/>
          <a:ext cx="9307" cy="13152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281979</xdr:colOff>
      <xdr:row>30</xdr:row>
      <xdr:rowOff>51453</xdr:rowOff>
    </xdr:from>
    <xdr:to>
      <xdr:col>7</xdr:col>
      <xdr:colOff>293987</xdr:colOff>
      <xdr:row>33</xdr:row>
      <xdr:rowOff>55563</xdr:rowOff>
    </xdr:to>
    <xdr:sp macro="" textlink="">
      <xdr:nvSpPr>
        <xdr:cNvPr id="33" name="Flowchart: Process 1">
          <a:extLst>
            <a:ext uri="{FF2B5EF4-FFF2-40B4-BE49-F238E27FC236}">
              <a16:creationId xmlns:a16="http://schemas.microsoft.com/office/drawing/2014/main" id="{00000000-0008-0000-0600-000021000000}"/>
            </a:ext>
          </a:extLst>
        </xdr:cNvPr>
        <xdr:cNvSpPr/>
      </xdr:nvSpPr>
      <xdr:spPr>
        <a:xfrm>
          <a:off x="1753685" y="8650100"/>
          <a:ext cx="1677949" cy="519581"/>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입고등록</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336542</xdr:colOff>
      <xdr:row>27</xdr:row>
      <xdr:rowOff>158003</xdr:rowOff>
    </xdr:from>
    <xdr:to>
      <xdr:col>5</xdr:col>
      <xdr:colOff>346634</xdr:colOff>
      <xdr:row>30</xdr:row>
      <xdr:rowOff>51453</xdr:rowOff>
    </xdr:to>
    <xdr:cxnSp macro="">
      <xdr:nvCxnSpPr>
        <xdr:cNvPr id="34" name="직선 화살표 연결선 33">
          <a:extLst>
            <a:ext uri="{FF2B5EF4-FFF2-40B4-BE49-F238E27FC236}">
              <a16:creationId xmlns:a16="http://schemas.microsoft.com/office/drawing/2014/main" id="{00000000-0008-0000-0600-000022000000}"/>
            </a:ext>
          </a:extLst>
        </xdr:cNvPr>
        <xdr:cNvCxnSpPr>
          <a:stCxn id="31" idx="2"/>
          <a:endCxn id="33" idx="0"/>
        </xdr:cNvCxnSpPr>
      </xdr:nvCxnSpPr>
      <xdr:spPr>
        <a:xfrm flipH="1">
          <a:off x="2592660" y="7382062"/>
          <a:ext cx="10092" cy="12680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285436</xdr:colOff>
      <xdr:row>29</xdr:row>
      <xdr:rowOff>0</xdr:rowOff>
    </xdr:from>
    <xdr:to>
      <xdr:col>5</xdr:col>
      <xdr:colOff>366960</xdr:colOff>
      <xdr:row>30</xdr:row>
      <xdr:rowOff>42775</xdr:rowOff>
    </xdr:to>
    <xdr:sp macro="" textlink="">
      <xdr:nvSpPr>
        <xdr:cNvPr id="35" name="Flowchart: Process 56">
          <a:extLst>
            <a:ext uri="{FF2B5EF4-FFF2-40B4-BE49-F238E27FC236}">
              <a16:creationId xmlns:a16="http://schemas.microsoft.com/office/drawing/2014/main" id="{00000000-0008-0000-0600-000023000000}"/>
            </a:ext>
          </a:extLst>
        </xdr:cNvPr>
        <xdr:cNvSpPr/>
      </xdr:nvSpPr>
      <xdr:spPr>
        <a:xfrm>
          <a:off x="1757142" y="8397881"/>
          <a:ext cx="865936" cy="243541"/>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3</xdr:col>
      <xdr:colOff>246219</xdr:colOff>
      <xdr:row>36</xdr:row>
      <xdr:rowOff>79375</xdr:rowOff>
    </xdr:from>
    <xdr:to>
      <xdr:col>7</xdr:col>
      <xdr:colOff>258227</xdr:colOff>
      <xdr:row>40</xdr:row>
      <xdr:rowOff>0</xdr:rowOff>
    </xdr:to>
    <xdr:sp macro="" textlink="">
      <xdr:nvSpPr>
        <xdr:cNvPr id="36" name="Flowchart: Process 1">
          <a:extLst>
            <a:ext uri="{FF2B5EF4-FFF2-40B4-BE49-F238E27FC236}">
              <a16:creationId xmlns:a16="http://schemas.microsoft.com/office/drawing/2014/main" id="{00000000-0008-0000-0600-000024000000}"/>
            </a:ext>
          </a:extLst>
        </xdr:cNvPr>
        <xdr:cNvSpPr/>
      </xdr:nvSpPr>
      <xdr:spPr>
        <a:xfrm>
          <a:off x="1717925" y="9708963"/>
          <a:ext cx="1677949" cy="607919"/>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지출승인서 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300782</xdr:colOff>
      <xdr:row>33</xdr:row>
      <xdr:rowOff>55563</xdr:rowOff>
    </xdr:from>
    <xdr:to>
      <xdr:col>5</xdr:col>
      <xdr:colOff>336542</xdr:colOff>
      <xdr:row>36</xdr:row>
      <xdr:rowOff>79375</xdr:rowOff>
    </xdr:to>
    <xdr:cxnSp macro="">
      <xdr:nvCxnSpPr>
        <xdr:cNvPr id="37" name="직선 화살표 연결선 36">
          <a:extLst>
            <a:ext uri="{FF2B5EF4-FFF2-40B4-BE49-F238E27FC236}">
              <a16:creationId xmlns:a16="http://schemas.microsoft.com/office/drawing/2014/main" id="{00000000-0008-0000-0600-000025000000}"/>
            </a:ext>
          </a:extLst>
        </xdr:cNvPr>
        <xdr:cNvCxnSpPr>
          <a:stCxn id="33" idx="2"/>
          <a:endCxn id="36" idx="0"/>
        </xdr:cNvCxnSpPr>
      </xdr:nvCxnSpPr>
      <xdr:spPr>
        <a:xfrm flipH="1">
          <a:off x="2556900" y="9169681"/>
          <a:ext cx="35760" cy="5392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249676</xdr:colOff>
      <xdr:row>35</xdr:row>
      <xdr:rowOff>0</xdr:rowOff>
    </xdr:from>
    <xdr:to>
      <xdr:col>5</xdr:col>
      <xdr:colOff>331200</xdr:colOff>
      <xdr:row>36</xdr:row>
      <xdr:rowOff>63505</xdr:rowOff>
    </xdr:to>
    <xdr:sp macro="" textlink="">
      <xdr:nvSpPr>
        <xdr:cNvPr id="38" name="Flowchart: Process 56">
          <a:extLst>
            <a:ext uri="{FF2B5EF4-FFF2-40B4-BE49-F238E27FC236}">
              <a16:creationId xmlns:a16="http://schemas.microsoft.com/office/drawing/2014/main" id="{00000000-0008-0000-0600-000026000000}"/>
            </a:ext>
          </a:extLst>
        </xdr:cNvPr>
        <xdr:cNvSpPr/>
      </xdr:nvSpPr>
      <xdr:spPr>
        <a:xfrm>
          <a:off x="1721382" y="9457765"/>
          <a:ext cx="865936" cy="23532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0</xdr:col>
      <xdr:colOff>0</xdr:colOff>
      <xdr:row>0</xdr:row>
      <xdr:rowOff>0</xdr:rowOff>
    </xdr:from>
    <xdr:to>
      <xdr:col>0</xdr:col>
      <xdr:colOff>694765</xdr:colOff>
      <xdr:row>1</xdr:row>
      <xdr:rowOff>160990</xdr:rowOff>
    </xdr:to>
    <xdr:pic>
      <xdr:nvPicPr>
        <xdr:cNvPr id="41" name="그림 40">
          <a:extLst>
            <a:ext uri="{FF2B5EF4-FFF2-40B4-BE49-F238E27FC236}">
              <a16:creationId xmlns:a16="http://schemas.microsoft.com/office/drawing/2014/main" id="{00000000-0008-0000-0600-00002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440"/>
        </a:xfrm>
        <a:prstGeom prst="rect">
          <a:avLst/>
        </a:prstGeom>
      </xdr:spPr>
    </xdr:pic>
    <xdr:clientData/>
  </xdr:twoCellAnchor>
  <xdr:twoCellAnchor>
    <xdr:from>
      <xdr:col>8</xdr:col>
      <xdr:colOff>448236</xdr:colOff>
      <xdr:row>20</xdr:row>
      <xdr:rowOff>52295</xdr:rowOff>
    </xdr:from>
    <xdr:to>
      <xdr:col>10</xdr:col>
      <xdr:colOff>435103</xdr:colOff>
      <xdr:row>23</xdr:row>
      <xdr:rowOff>116727</xdr:rowOff>
    </xdr:to>
    <xdr:sp macro="" textlink="">
      <xdr:nvSpPr>
        <xdr:cNvPr id="51" name="순서도: 다른 페이지 연결선 50">
          <a:extLst>
            <a:ext uri="{FF2B5EF4-FFF2-40B4-BE49-F238E27FC236}">
              <a16:creationId xmlns:a16="http://schemas.microsoft.com/office/drawing/2014/main" id="{00000000-0008-0000-0600-000033000000}"/>
            </a:ext>
          </a:extLst>
        </xdr:cNvPr>
        <xdr:cNvSpPr/>
      </xdr:nvSpPr>
      <xdr:spPr>
        <a:xfrm>
          <a:off x="4026648" y="3645648"/>
          <a:ext cx="1017808" cy="759197"/>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S02</a:t>
          </a:r>
        </a:p>
        <a:p>
          <a:pPr algn="ctr"/>
          <a:r>
            <a:rPr lang="ko-KR" altLang="en-US" sz="1100">
              <a:solidFill>
                <a:sysClr val="windowText" lastClr="000000"/>
              </a:solidFill>
              <a:latin typeface="나눔고딕" panose="020D0604000000000000" pitchFamily="50" charset="-127"/>
              <a:ea typeface="나눔고딕" panose="020D0604000000000000" pitchFamily="50" charset="-127"/>
            </a:rPr>
            <a:t>원재료</a:t>
          </a:r>
          <a:r>
            <a:rPr lang="en-US" altLang="ko-KR" sz="1100">
              <a:solidFill>
                <a:sysClr val="windowText" lastClr="000000"/>
              </a:solidFill>
              <a:latin typeface="나눔고딕" panose="020D0604000000000000" pitchFamily="50" charset="-127"/>
              <a:ea typeface="나눔고딕" panose="020D0604000000000000" pitchFamily="50" charset="-127"/>
            </a:rPr>
            <a:t>(</a:t>
          </a:r>
          <a:r>
            <a:rPr lang="ko-KR" altLang="en-US" sz="1100">
              <a:solidFill>
                <a:sysClr val="windowText" lastClr="000000"/>
              </a:solidFill>
              <a:latin typeface="나눔고딕" panose="020D0604000000000000" pitchFamily="50" charset="-127"/>
              <a:ea typeface="나눔고딕" panose="020D0604000000000000" pitchFamily="50" charset="-127"/>
            </a:rPr>
            <a:t>본사</a:t>
          </a:r>
          <a:r>
            <a:rPr lang="en-US" altLang="ko-KR" sz="1100">
              <a:solidFill>
                <a:sysClr val="windowText" lastClr="000000"/>
              </a:solidFill>
              <a:latin typeface="나눔고딕" panose="020D0604000000000000" pitchFamily="50" charset="-127"/>
              <a:ea typeface="나눔고딕" panose="020D0604000000000000" pitchFamily="50" charset="-127"/>
            </a:rPr>
            <a:t>)</a:t>
          </a:r>
        </a:p>
      </xdr:txBody>
    </xdr:sp>
    <xdr:clientData/>
  </xdr:twoCellAnchor>
  <xdr:twoCellAnchor>
    <xdr:from>
      <xdr:col>5</xdr:col>
      <xdr:colOff>356474</xdr:colOff>
      <xdr:row>17</xdr:row>
      <xdr:rowOff>53530</xdr:rowOff>
    </xdr:from>
    <xdr:to>
      <xdr:col>9</xdr:col>
      <xdr:colOff>441669</xdr:colOff>
      <xdr:row>20</xdr:row>
      <xdr:rowOff>52295</xdr:rowOff>
    </xdr:to>
    <xdr:cxnSp macro="">
      <xdr:nvCxnSpPr>
        <xdr:cNvPr id="53" name="꺾인 연결선 52">
          <a:extLst>
            <a:ext uri="{FF2B5EF4-FFF2-40B4-BE49-F238E27FC236}">
              <a16:creationId xmlns:a16="http://schemas.microsoft.com/office/drawing/2014/main" id="{00000000-0008-0000-0600-000035000000}"/>
            </a:ext>
          </a:extLst>
        </xdr:cNvPr>
        <xdr:cNvCxnSpPr>
          <a:stCxn id="2" idx="2"/>
          <a:endCxn id="51" idx="0"/>
        </xdr:cNvCxnSpPr>
      </xdr:nvCxnSpPr>
      <xdr:spPr>
        <a:xfrm rot="16200000" flipH="1">
          <a:off x="3316954" y="2427050"/>
          <a:ext cx="514236" cy="1922959"/>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346635</xdr:colOff>
      <xdr:row>23</xdr:row>
      <xdr:rowOff>116726</xdr:rowOff>
    </xdr:from>
    <xdr:to>
      <xdr:col>9</xdr:col>
      <xdr:colOff>441671</xdr:colOff>
      <xdr:row>25</xdr:row>
      <xdr:rowOff>37353</xdr:rowOff>
    </xdr:to>
    <xdr:cxnSp macro="">
      <xdr:nvCxnSpPr>
        <xdr:cNvPr id="56" name="꺾인 연결선 55">
          <a:extLst>
            <a:ext uri="{FF2B5EF4-FFF2-40B4-BE49-F238E27FC236}">
              <a16:creationId xmlns:a16="http://schemas.microsoft.com/office/drawing/2014/main" id="{00000000-0008-0000-0600-000038000000}"/>
            </a:ext>
          </a:extLst>
        </xdr:cNvPr>
        <xdr:cNvCxnSpPr>
          <a:stCxn id="51" idx="2"/>
          <a:endCxn id="31" idx="0"/>
        </xdr:cNvCxnSpPr>
      </xdr:nvCxnSpPr>
      <xdr:spPr>
        <a:xfrm rot="5400000">
          <a:off x="3414604" y="3592993"/>
          <a:ext cx="309097" cy="19328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4272</xdr:colOff>
      <xdr:row>11</xdr:row>
      <xdr:rowOff>115052</xdr:rowOff>
    </xdr:from>
    <xdr:to>
      <xdr:col>7</xdr:col>
      <xdr:colOff>267914</xdr:colOff>
      <xdr:row>14</xdr:row>
      <xdr:rowOff>104590</xdr:rowOff>
    </xdr:to>
    <xdr:sp macro="" textlink="">
      <xdr:nvSpPr>
        <xdr:cNvPr id="2" name="Flowchart: Process 1">
          <a:extLst>
            <a:ext uri="{FF2B5EF4-FFF2-40B4-BE49-F238E27FC236}">
              <a16:creationId xmlns:a16="http://schemas.microsoft.com/office/drawing/2014/main" id="{00000000-0008-0000-0700-000002000000}"/>
            </a:ext>
          </a:extLst>
        </xdr:cNvPr>
        <xdr:cNvSpPr/>
      </xdr:nvSpPr>
      <xdr:spPr>
        <a:xfrm>
          <a:off x="1819625" y="2005111"/>
          <a:ext cx="1585936" cy="505008"/>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견적절차</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0</xdr:col>
      <xdr:colOff>1</xdr:colOff>
      <xdr:row>24</xdr:row>
      <xdr:rowOff>97118</xdr:rowOff>
    </xdr:from>
    <xdr:to>
      <xdr:col>0</xdr:col>
      <xdr:colOff>224118</xdr:colOff>
      <xdr:row>36</xdr:row>
      <xdr:rowOff>127000</xdr:rowOff>
    </xdr:to>
    <xdr:sp macro="" textlink="">
      <xdr:nvSpPr>
        <xdr:cNvPr id="3" name="직사각형 2">
          <a:extLst>
            <a:ext uri="{FF2B5EF4-FFF2-40B4-BE49-F238E27FC236}">
              <a16:creationId xmlns:a16="http://schemas.microsoft.com/office/drawing/2014/main" id="{00000000-0008-0000-0700-000003000000}"/>
            </a:ext>
          </a:extLst>
        </xdr:cNvPr>
        <xdr:cNvSpPr/>
      </xdr:nvSpPr>
      <xdr:spPr>
        <a:xfrm>
          <a:off x="1" y="4445000"/>
          <a:ext cx="224117" cy="3122706"/>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348470</xdr:colOff>
      <xdr:row>14</xdr:row>
      <xdr:rowOff>104590</xdr:rowOff>
    </xdr:from>
    <xdr:to>
      <xdr:col>5</xdr:col>
      <xdr:colOff>356475</xdr:colOff>
      <xdr:row>18</xdr:row>
      <xdr:rowOff>188091</xdr:rowOff>
    </xdr:to>
    <xdr:cxnSp macro="">
      <xdr:nvCxnSpPr>
        <xdr:cNvPr id="4" name="직선 화살표 연결선 3">
          <a:extLst>
            <a:ext uri="{FF2B5EF4-FFF2-40B4-BE49-F238E27FC236}">
              <a16:creationId xmlns:a16="http://schemas.microsoft.com/office/drawing/2014/main" id="{00000000-0008-0000-0700-000004000000}"/>
            </a:ext>
          </a:extLst>
        </xdr:cNvPr>
        <xdr:cNvCxnSpPr>
          <a:stCxn id="2" idx="2"/>
          <a:endCxn id="10" idx="0"/>
        </xdr:cNvCxnSpPr>
      </xdr:nvCxnSpPr>
      <xdr:spPr>
        <a:xfrm flipH="1">
          <a:off x="2604588" y="2510119"/>
          <a:ext cx="8005" cy="7707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333093</xdr:colOff>
      <xdr:row>16</xdr:row>
      <xdr:rowOff>9621</xdr:rowOff>
    </xdr:from>
    <xdr:to>
      <xdr:col>5</xdr:col>
      <xdr:colOff>320768</xdr:colOff>
      <xdr:row>17</xdr:row>
      <xdr:rowOff>81339</xdr:rowOff>
    </xdr:to>
    <xdr:sp macro="" textlink="">
      <xdr:nvSpPr>
        <xdr:cNvPr id="5" name="Flowchart: Process 56">
          <a:extLst>
            <a:ext uri="{FF2B5EF4-FFF2-40B4-BE49-F238E27FC236}">
              <a16:creationId xmlns:a16="http://schemas.microsoft.com/office/drawing/2014/main" id="{00000000-0008-0000-0700-000005000000}"/>
            </a:ext>
          </a:extLst>
        </xdr:cNvPr>
        <xdr:cNvSpPr/>
      </xdr:nvSpPr>
      <xdr:spPr>
        <a:xfrm>
          <a:off x="1806293" y="3597371"/>
          <a:ext cx="768725" cy="24316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1</xdr:col>
      <xdr:colOff>89494</xdr:colOff>
      <xdr:row>6</xdr:row>
      <xdr:rowOff>48263</xdr:rowOff>
    </xdr:from>
    <xdr:to>
      <xdr:col>2</xdr:col>
      <xdr:colOff>80459</xdr:colOff>
      <xdr:row>8</xdr:row>
      <xdr:rowOff>60431</xdr:rowOff>
    </xdr:to>
    <xdr:pic>
      <xdr:nvPicPr>
        <xdr:cNvPr id="6" name="그림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flipH="1">
          <a:off x="876894" y="1076963"/>
          <a:ext cx="333865" cy="355068"/>
        </a:xfrm>
        <a:prstGeom prst="rect">
          <a:avLst/>
        </a:prstGeom>
      </xdr:spPr>
    </xdr:pic>
    <xdr:clientData/>
  </xdr:twoCellAnchor>
  <xdr:twoCellAnchor editAs="oneCell">
    <xdr:from>
      <xdr:col>0</xdr:col>
      <xdr:colOff>535395</xdr:colOff>
      <xdr:row>6</xdr:row>
      <xdr:rowOff>43334</xdr:rowOff>
    </xdr:from>
    <xdr:to>
      <xdr:col>1</xdr:col>
      <xdr:colOff>80320</xdr:colOff>
      <xdr:row>8</xdr:row>
      <xdr:rowOff>37571</xdr:rowOff>
    </xdr:to>
    <xdr:pic>
      <xdr:nvPicPr>
        <xdr:cNvPr id="7" name="그림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stretch>
          <a:fillRect/>
        </a:stretch>
      </xdr:blipFill>
      <xdr:spPr>
        <a:xfrm>
          <a:off x="535395" y="1072034"/>
          <a:ext cx="332325" cy="337137"/>
        </a:xfrm>
        <a:prstGeom prst="rect">
          <a:avLst/>
        </a:prstGeom>
      </xdr:spPr>
    </xdr:pic>
    <xdr:clientData/>
  </xdr:twoCellAnchor>
  <xdr:twoCellAnchor>
    <xdr:from>
      <xdr:col>0</xdr:col>
      <xdr:colOff>515927</xdr:colOff>
      <xdr:row>8</xdr:row>
      <xdr:rowOff>14942</xdr:rowOff>
    </xdr:from>
    <xdr:to>
      <xdr:col>1</xdr:col>
      <xdr:colOff>119011</xdr:colOff>
      <xdr:row>10</xdr:row>
      <xdr:rowOff>150902</xdr:rowOff>
    </xdr:to>
    <xdr:sp macro="" textlink="">
      <xdr:nvSpPr>
        <xdr:cNvPr id="8" name="직사각형 7">
          <a:extLst>
            <a:ext uri="{FF2B5EF4-FFF2-40B4-BE49-F238E27FC236}">
              <a16:creationId xmlns:a16="http://schemas.microsoft.com/office/drawing/2014/main" id="{00000000-0008-0000-0700-000008000000}"/>
            </a:ext>
          </a:extLst>
        </xdr:cNvPr>
        <xdr:cNvSpPr/>
      </xdr:nvSpPr>
      <xdr:spPr>
        <a:xfrm>
          <a:off x="515927" y="1386542"/>
          <a:ext cx="390484" cy="478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xdr:col>
      <xdr:colOff>50436</xdr:colOff>
      <xdr:row>8</xdr:row>
      <xdr:rowOff>52295</xdr:rowOff>
    </xdr:from>
    <xdr:to>
      <xdr:col>2</xdr:col>
      <xdr:colOff>178402</xdr:colOff>
      <xdr:row>10</xdr:row>
      <xdr:rowOff>116537</xdr:rowOff>
    </xdr:to>
    <xdr:sp macro="" textlink="">
      <xdr:nvSpPr>
        <xdr:cNvPr id="9" name="직사각형 8">
          <a:extLst>
            <a:ext uri="{FF2B5EF4-FFF2-40B4-BE49-F238E27FC236}">
              <a16:creationId xmlns:a16="http://schemas.microsoft.com/office/drawing/2014/main" id="{00000000-0008-0000-0700-000009000000}"/>
            </a:ext>
          </a:extLst>
        </xdr:cNvPr>
        <xdr:cNvSpPr/>
      </xdr:nvSpPr>
      <xdr:spPr>
        <a:xfrm>
          <a:off x="837836" y="1423895"/>
          <a:ext cx="470866" cy="4071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3</xdr:col>
      <xdr:colOff>339380</xdr:colOff>
      <xdr:row>18</xdr:row>
      <xdr:rowOff>188091</xdr:rowOff>
    </xdr:from>
    <xdr:to>
      <xdr:col>7</xdr:col>
      <xdr:colOff>260442</xdr:colOff>
      <xdr:row>20</xdr:row>
      <xdr:rowOff>156417</xdr:rowOff>
    </xdr:to>
    <xdr:sp macro="" textlink="">
      <xdr:nvSpPr>
        <xdr:cNvPr id="10" name="Flowchart: Process 1">
          <a:extLst>
            <a:ext uri="{FF2B5EF4-FFF2-40B4-BE49-F238E27FC236}">
              <a16:creationId xmlns:a16="http://schemas.microsoft.com/office/drawing/2014/main" id="{00000000-0008-0000-0700-00000A000000}"/>
            </a:ext>
          </a:extLst>
        </xdr:cNvPr>
        <xdr:cNvSpPr/>
      </xdr:nvSpPr>
      <xdr:spPr>
        <a:xfrm>
          <a:off x="1811086" y="3280915"/>
          <a:ext cx="1587003" cy="53609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구매품의서 작성</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0</xdr:col>
      <xdr:colOff>10461</xdr:colOff>
      <xdr:row>4</xdr:row>
      <xdr:rowOff>25400</xdr:rowOff>
    </xdr:from>
    <xdr:to>
      <xdr:col>0</xdr:col>
      <xdr:colOff>216647</xdr:colOff>
      <xdr:row>23</xdr:row>
      <xdr:rowOff>156882</xdr:rowOff>
    </xdr:to>
    <xdr:sp macro="" textlink="">
      <xdr:nvSpPr>
        <xdr:cNvPr id="11" name="직사각형 10">
          <a:extLst>
            <a:ext uri="{FF2B5EF4-FFF2-40B4-BE49-F238E27FC236}">
              <a16:creationId xmlns:a16="http://schemas.microsoft.com/office/drawing/2014/main" id="{00000000-0008-0000-0700-00000B000000}"/>
            </a:ext>
          </a:extLst>
        </xdr:cNvPr>
        <xdr:cNvSpPr/>
      </xdr:nvSpPr>
      <xdr:spPr>
        <a:xfrm>
          <a:off x="10461" y="712694"/>
          <a:ext cx="206186" cy="3620247"/>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4</xdr:col>
      <xdr:colOff>232707</xdr:colOff>
      <xdr:row>7</xdr:row>
      <xdr:rowOff>0</xdr:rowOff>
    </xdr:from>
    <xdr:to>
      <xdr:col>7</xdr:col>
      <xdr:colOff>47158</xdr:colOff>
      <xdr:row>9</xdr:row>
      <xdr:rowOff>127000</xdr:rowOff>
    </xdr:to>
    <xdr:sp macro="" textlink="">
      <xdr:nvSpPr>
        <xdr:cNvPr id="12" name="Flowchart: Alternate Process 2">
          <a:extLst>
            <a:ext uri="{FF2B5EF4-FFF2-40B4-BE49-F238E27FC236}">
              <a16:creationId xmlns:a16="http://schemas.microsoft.com/office/drawing/2014/main" id="{00000000-0008-0000-0700-00000C000000}"/>
            </a:ext>
          </a:extLst>
        </xdr:cNvPr>
        <xdr:cNvSpPr/>
      </xdr:nvSpPr>
      <xdr:spPr>
        <a:xfrm>
          <a:off x="2048807" y="1200150"/>
          <a:ext cx="1128901" cy="469900"/>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ko-KR" altLang="en-US" sz="1100">
              <a:solidFill>
                <a:sysClr val="windowText" lastClr="000000"/>
              </a:solidFill>
              <a:latin typeface="+mn-lt"/>
              <a:ea typeface="+mn-ea"/>
              <a:cs typeface="+mn-cs"/>
            </a:rPr>
            <a:t>구매사유 발생</a:t>
          </a:r>
          <a:endParaRPr lang="en-US" sz="1100">
            <a:solidFill>
              <a:sysClr val="windowText" lastClr="000000"/>
            </a:solidFill>
            <a:latin typeface="+mn-lt"/>
            <a:ea typeface="+mn-ea"/>
            <a:cs typeface="+mn-cs"/>
          </a:endParaRPr>
        </a:p>
      </xdr:txBody>
    </xdr:sp>
    <xdr:clientData/>
  </xdr:twoCellAnchor>
  <xdr:twoCellAnchor>
    <xdr:from>
      <xdr:col>5</xdr:col>
      <xdr:colOff>356475</xdr:colOff>
      <xdr:row>9</xdr:row>
      <xdr:rowOff>127000</xdr:rowOff>
    </xdr:from>
    <xdr:to>
      <xdr:col>5</xdr:col>
      <xdr:colOff>360315</xdr:colOff>
      <xdr:row>11</xdr:row>
      <xdr:rowOff>115052</xdr:rowOff>
    </xdr:to>
    <xdr:cxnSp macro="">
      <xdr:nvCxnSpPr>
        <xdr:cNvPr id="13" name="직선 화살표 연결선 12">
          <a:extLst>
            <a:ext uri="{FF2B5EF4-FFF2-40B4-BE49-F238E27FC236}">
              <a16:creationId xmlns:a16="http://schemas.microsoft.com/office/drawing/2014/main" id="{00000000-0008-0000-0700-00000D000000}"/>
            </a:ext>
          </a:extLst>
        </xdr:cNvPr>
        <xdr:cNvCxnSpPr>
          <a:stCxn id="12" idx="2"/>
          <a:endCxn id="2" idx="0"/>
        </xdr:cNvCxnSpPr>
      </xdr:nvCxnSpPr>
      <xdr:spPr>
        <a:xfrm flipH="1">
          <a:off x="2612593" y="1673412"/>
          <a:ext cx="3840" cy="331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340631</xdr:colOff>
      <xdr:row>24</xdr:row>
      <xdr:rowOff>44831</xdr:rowOff>
    </xdr:from>
    <xdr:to>
      <xdr:col>7</xdr:col>
      <xdr:colOff>255521</xdr:colOff>
      <xdr:row>26</xdr:row>
      <xdr:rowOff>165481</xdr:rowOff>
    </xdr:to>
    <xdr:sp macro="" textlink="">
      <xdr:nvSpPr>
        <xdr:cNvPr id="14" name="Flowchart: Process 1">
          <a:extLst>
            <a:ext uri="{FF2B5EF4-FFF2-40B4-BE49-F238E27FC236}">
              <a16:creationId xmlns:a16="http://schemas.microsoft.com/office/drawing/2014/main" id="{00000000-0008-0000-0700-00000E000000}"/>
            </a:ext>
          </a:extLst>
        </xdr:cNvPr>
        <xdr:cNvSpPr/>
      </xdr:nvSpPr>
      <xdr:spPr>
        <a:xfrm>
          <a:off x="1812337" y="4392713"/>
          <a:ext cx="1580831" cy="464297"/>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검수 및 품질검사</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346635</xdr:colOff>
      <xdr:row>20</xdr:row>
      <xdr:rowOff>156417</xdr:rowOff>
    </xdr:from>
    <xdr:to>
      <xdr:col>5</xdr:col>
      <xdr:colOff>348470</xdr:colOff>
      <xdr:row>24</xdr:row>
      <xdr:rowOff>44831</xdr:rowOff>
    </xdr:to>
    <xdr:cxnSp macro="">
      <xdr:nvCxnSpPr>
        <xdr:cNvPr id="15" name="직선 화살표 연결선 14">
          <a:extLst>
            <a:ext uri="{FF2B5EF4-FFF2-40B4-BE49-F238E27FC236}">
              <a16:creationId xmlns:a16="http://schemas.microsoft.com/office/drawing/2014/main" id="{00000000-0008-0000-0700-00000F000000}"/>
            </a:ext>
          </a:extLst>
        </xdr:cNvPr>
        <xdr:cNvCxnSpPr>
          <a:stCxn id="10" idx="2"/>
          <a:endCxn id="14" idx="0"/>
        </xdr:cNvCxnSpPr>
      </xdr:nvCxnSpPr>
      <xdr:spPr>
        <a:xfrm flipH="1">
          <a:off x="2602753" y="3817005"/>
          <a:ext cx="1835" cy="5757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336176</xdr:colOff>
      <xdr:row>28</xdr:row>
      <xdr:rowOff>22414</xdr:rowOff>
    </xdr:from>
    <xdr:to>
      <xdr:col>7</xdr:col>
      <xdr:colOff>261471</xdr:colOff>
      <xdr:row>30</xdr:row>
      <xdr:rowOff>122800</xdr:rowOff>
    </xdr:to>
    <xdr:sp macro="" textlink="">
      <xdr:nvSpPr>
        <xdr:cNvPr id="16" name="Flowchart: Process 1">
          <a:extLst>
            <a:ext uri="{FF2B5EF4-FFF2-40B4-BE49-F238E27FC236}">
              <a16:creationId xmlns:a16="http://schemas.microsoft.com/office/drawing/2014/main" id="{00000000-0008-0000-0700-000010000000}"/>
            </a:ext>
          </a:extLst>
        </xdr:cNvPr>
        <xdr:cNvSpPr/>
      </xdr:nvSpPr>
      <xdr:spPr>
        <a:xfrm>
          <a:off x="1807882" y="5057590"/>
          <a:ext cx="1591236" cy="44403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입고등록</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346635</xdr:colOff>
      <xdr:row>26</xdr:row>
      <xdr:rowOff>165481</xdr:rowOff>
    </xdr:from>
    <xdr:to>
      <xdr:col>5</xdr:col>
      <xdr:colOff>347382</xdr:colOff>
      <xdr:row>28</xdr:row>
      <xdr:rowOff>22414</xdr:rowOff>
    </xdr:to>
    <xdr:cxnSp macro="">
      <xdr:nvCxnSpPr>
        <xdr:cNvPr id="17" name="직선 화살표 연결선 16">
          <a:extLst>
            <a:ext uri="{FF2B5EF4-FFF2-40B4-BE49-F238E27FC236}">
              <a16:creationId xmlns:a16="http://schemas.microsoft.com/office/drawing/2014/main" id="{00000000-0008-0000-0700-000011000000}"/>
            </a:ext>
          </a:extLst>
        </xdr:cNvPr>
        <xdr:cNvCxnSpPr>
          <a:stCxn id="14" idx="2"/>
          <a:endCxn id="16" idx="0"/>
        </xdr:cNvCxnSpPr>
      </xdr:nvCxnSpPr>
      <xdr:spPr>
        <a:xfrm>
          <a:off x="2602753" y="4857010"/>
          <a:ext cx="747" cy="2005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321235</xdr:colOff>
      <xdr:row>33</xdr:row>
      <xdr:rowOff>27084</xdr:rowOff>
    </xdr:from>
    <xdr:to>
      <xdr:col>7</xdr:col>
      <xdr:colOff>268941</xdr:colOff>
      <xdr:row>36</xdr:row>
      <xdr:rowOff>74707</xdr:rowOff>
    </xdr:to>
    <xdr:sp macro="" textlink="">
      <xdr:nvSpPr>
        <xdr:cNvPr id="19" name="Flowchart: Process 1">
          <a:extLst>
            <a:ext uri="{FF2B5EF4-FFF2-40B4-BE49-F238E27FC236}">
              <a16:creationId xmlns:a16="http://schemas.microsoft.com/office/drawing/2014/main" id="{00000000-0008-0000-0700-000013000000}"/>
            </a:ext>
          </a:extLst>
        </xdr:cNvPr>
        <xdr:cNvSpPr/>
      </xdr:nvSpPr>
      <xdr:spPr>
        <a:xfrm>
          <a:off x="1792941" y="5921378"/>
          <a:ext cx="1613647" cy="56309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지출승인서 작성</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5</xdr:col>
      <xdr:colOff>343647</xdr:colOff>
      <xdr:row>30</xdr:row>
      <xdr:rowOff>122800</xdr:rowOff>
    </xdr:from>
    <xdr:to>
      <xdr:col>5</xdr:col>
      <xdr:colOff>347382</xdr:colOff>
      <xdr:row>33</xdr:row>
      <xdr:rowOff>27084</xdr:rowOff>
    </xdr:to>
    <xdr:cxnSp macro="">
      <xdr:nvCxnSpPr>
        <xdr:cNvPr id="20" name="직선 화살표 연결선 19">
          <a:extLst>
            <a:ext uri="{FF2B5EF4-FFF2-40B4-BE49-F238E27FC236}">
              <a16:creationId xmlns:a16="http://schemas.microsoft.com/office/drawing/2014/main" id="{00000000-0008-0000-0700-000014000000}"/>
            </a:ext>
          </a:extLst>
        </xdr:cNvPr>
        <xdr:cNvCxnSpPr>
          <a:stCxn id="16" idx="2"/>
          <a:endCxn id="19" idx="0"/>
        </xdr:cNvCxnSpPr>
      </xdr:nvCxnSpPr>
      <xdr:spPr>
        <a:xfrm flipH="1">
          <a:off x="2599765" y="5501624"/>
          <a:ext cx="3735" cy="4197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291353</xdr:colOff>
      <xdr:row>31</xdr:row>
      <xdr:rowOff>112060</xdr:rowOff>
    </xdr:from>
    <xdr:to>
      <xdr:col>5</xdr:col>
      <xdr:colOff>306294</xdr:colOff>
      <xdr:row>33</xdr:row>
      <xdr:rowOff>7472</xdr:rowOff>
    </xdr:to>
    <xdr:sp macro="" textlink="">
      <xdr:nvSpPr>
        <xdr:cNvPr id="21" name="Flowchart: Process 56">
          <a:extLst>
            <a:ext uri="{FF2B5EF4-FFF2-40B4-BE49-F238E27FC236}">
              <a16:creationId xmlns:a16="http://schemas.microsoft.com/office/drawing/2014/main" id="{00000000-0008-0000-0700-000015000000}"/>
            </a:ext>
          </a:extLst>
        </xdr:cNvPr>
        <xdr:cNvSpPr/>
      </xdr:nvSpPr>
      <xdr:spPr>
        <a:xfrm>
          <a:off x="1763059" y="5662707"/>
          <a:ext cx="799353" cy="239059"/>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editAs="oneCell">
    <xdr:from>
      <xdr:col>0</xdr:col>
      <xdr:colOff>0</xdr:colOff>
      <xdr:row>0</xdr:row>
      <xdr:rowOff>0</xdr:rowOff>
    </xdr:from>
    <xdr:to>
      <xdr:col>0</xdr:col>
      <xdr:colOff>694765</xdr:colOff>
      <xdr:row>1</xdr:row>
      <xdr:rowOff>160990</xdr:rowOff>
    </xdr:to>
    <xdr:pic>
      <xdr:nvPicPr>
        <xdr:cNvPr id="22" name="그림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4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339981</xdr:colOff>
      <xdr:row>19</xdr:row>
      <xdr:rowOff>152405</xdr:rowOff>
    </xdr:from>
    <xdr:to>
      <xdr:col>7</xdr:col>
      <xdr:colOff>259976</xdr:colOff>
      <xdr:row>22</xdr:row>
      <xdr:rowOff>138546</xdr:rowOff>
    </xdr:to>
    <xdr:sp macro="" textlink="">
      <xdr:nvSpPr>
        <xdr:cNvPr id="3" name="Flowchart: Process 1">
          <a:extLst>
            <a:ext uri="{FF2B5EF4-FFF2-40B4-BE49-F238E27FC236}">
              <a16:creationId xmlns:a16="http://schemas.microsoft.com/office/drawing/2014/main" id="{00000000-0008-0000-0800-000003000000}"/>
            </a:ext>
          </a:extLst>
        </xdr:cNvPr>
        <xdr:cNvSpPr/>
      </xdr:nvSpPr>
      <xdr:spPr>
        <a:xfrm>
          <a:off x="1817799" y="3442860"/>
          <a:ext cx="1582541" cy="85205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회계전표</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검토 및 승인</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8</xdr:col>
      <xdr:colOff>98611</xdr:colOff>
      <xdr:row>20</xdr:row>
      <xdr:rowOff>127006</xdr:rowOff>
    </xdr:from>
    <xdr:to>
      <xdr:col>10</xdr:col>
      <xdr:colOff>313764</xdr:colOff>
      <xdr:row>21</xdr:row>
      <xdr:rowOff>164150</xdr:rowOff>
    </xdr:to>
    <xdr:sp macro="" textlink="">
      <xdr:nvSpPr>
        <xdr:cNvPr id="5" name="Flowchart: Document 5">
          <a:extLst>
            <a:ext uri="{FF2B5EF4-FFF2-40B4-BE49-F238E27FC236}">
              <a16:creationId xmlns:a16="http://schemas.microsoft.com/office/drawing/2014/main" id="{00000000-0008-0000-0800-000005000000}"/>
            </a:ext>
          </a:extLst>
        </xdr:cNvPr>
        <xdr:cNvSpPr/>
      </xdr:nvSpPr>
      <xdr:spPr>
        <a:xfrm>
          <a:off x="3677702" y="3590642"/>
          <a:ext cx="1254244" cy="556690"/>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전표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7</xdr:col>
      <xdr:colOff>259976</xdr:colOff>
      <xdr:row>20</xdr:row>
      <xdr:rowOff>405249</xdr:rowOff>
    </xdr:from>
    <xdr:to>
      <xdr:col>8</xdr:col>
      <xdr:colOff>98611</xdr:colOff>
      <xdr:row>20</xdr:row>
      <xdr:rowOff>405351</xdr:rowOff>
    </xdr:to>
    <xdr:cxnSp macro="">
      <xdr:nvCxnSpPr>
        <xdr:cNvPr id="6" name="직선 연결선 5">
          <a:extLst>
            <a:ext uri="{FF2B5EF4-FFF2-40B4-BE49-F238E27FC236}">
              <a16:creationId xmlns:a16="http://schemas.microsoft.com/office/drawing/2014/main" id="{00000000-0008-0000-0800-000006000000}"/>
            </a:ext>
          </a:extLst>
        </xdr:cNvPr>
        <xdr:cNvCxnSpPr>
          <a:stCxn id="5" idx="1"/>
          <a:endCxn id="3" idx="3"/>
        </xdr:cNvCxnSpPr>
      </xdr:nvCxnSpPr>
      <xdr:spPr>
        <a:xfrm flipH="1" flipV="1">
          <a:off x="3400340" y="3868885"/>
          <a:ext cx="277362" cy="102"/>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345152</xdr:colOff>
      <xdr:row>9</xdr:row>
      <xdr:rowOff>72572</xdr:rowOff>
    </xdr:from>
    <xdr:to>
      <xdr:col>5</xdr:col>
      <xdr:colOff>353091</xdr:colOff>
      <xdr:row>11</xdr:row>
      <xdr:rowOff>100450</xdr:rowOff>
    </xdr:to>
    <xdr:cxnSp macro="">
      <xdr:nvCxnSpPr>
        <xdr:cNvPr id="8" name="직선 화살표 연결선 7">
          <a:extLst>
            <a:ext uri="{FF2B5EF4-FFF2-40B4-BE49-F238E27FC236}">
              <a16:creationId xmlns:a16="http://schemas.microsoft.com/office/drawing/2014/main" id="{00000000-0008-0000-0800-000008000000}"/>
            </a:ext>
          </a:extLst>
        </xdr:cNvPr>
        <xdr:cNvCxnSpPr>
          <a:stCxn id="21" idx="2"/>
          <a:endCxn id="18" idx="0"/>
        </xdr:cNvCxnSpPr>
      </xdr:nvCxnSpPr>
      <xdr:spPr>
        <a:xfrm>
          <a:off x="2608061" y="1631208"/>
          <a:ext cx="7939" cy="3742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342518</xdr:colOff>
      <xdr:row>22</xdr:row>
      <xdr:rowOff>69643</xdr:rowOff>
    </xdr:from>
    <xdr:to>
      <xdr:col>7</xdr:col>
      <xdr:colOff>238233</xdr:colOff>
      <xdr:row>24</xdr:row>
      <xdr:rowOff>82345</xdr:rowOff>
    </xdr:to>
    <xdr:pic>
      <xdr:nvPicPr>
        <xdr:cNvPr id="9" name="그림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1"/>
        <a:stretch>
          <a:fillRect/>
        </a:stretch>
      </xdr:blipFill>
      <xdr:spPr>
        <a:xfrm flipH="1">
          <a:off x="3044154" y="4226007"/>
          <a:ext cx="334443" cy="359065"/>
        </a:xfrm>
        <a:prstGeom prst="rect">
          <a:avLst/>
        </a:prstGeom>
      </xdr:spPr>
    </xdr:pic>
    <xdr:clientData/>
  </xdr:twoCellAnchor>
  <xdr:twoCellAnchor editAs="oneCell">
    <xdr:from>
      <xdr:col>6</xdr:col>
      <xdr:colOff>3740</xdr:colOff>
      <xdr:row>22</xdr:row>
      <xdr:rowOff>64714</xdr:rowOff>
    </xdr:from>
    <xdr:to>
      <xdr:col>6</xdr:col>
      <xdr:colOff>333344</xdr:colOff>
      <xdr:row>24</xdr:row>
      <xdr:rowOff>59485</xdr:rowOff>
    </xdr:to>
    <xdr:pic>
      <xdr:nvPicPr>
        <xdr:cNvPr id="10" name="그림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2"/>
        <a:stretch>
          <a:fillRect/>
        </a:stretch>
      </xdr:blipFill>
      <xdr:spPr>
        <a:xfrm>
          <a:off x="2705376" y="4221078"/>
          <a:ext cx="329604" cy="341134"/>
        </a:xfrm>
        <a:prstGeom prst="rect">
          <a:avLst/>
        </a:prstGeom>
      </xdr:spPr>
    </xdr:pic>
    <xdr:clientData/>
  </xdr:twoCellAnchor>
  <xdr:twoCellAnchor>
    <xdr:from>
      <xdr:col>6</xdr:col>
      <xdr:colOff>1348</xdr:colOff>
      <xdr:row>24</xdr:row>
      <xdr:rowOff>78889</xdr:rowOff>
    </xdr:from>
    <xdr:to>
      <xdr:col>6</xdr:col>
      <xdr:colOff>394447</xdr:colOff>
      <xdr:row>26</xdr:row>
      <xdr:rowOff>115196</xdr:rowOff>
    </xdr:to>
    <xdr:sp macro="" textlink="">
      <xdr:nvSpPr>
        <xdr:cNvPr id="11" name="직사각형 10">
          <a:extLst>
            <a:ext uri="{FF2B5EF4-FFF2-40B4-BE49-F238E27FC236}">
              <a16:creationId xmlns:a16="http://schemas.microsoft.com/office/drawing/2014/main" id="{00000000-0008-0000-0800-00000B000000}"/>
            </a:ext>
          </a:extLst>
        </xdr:cNvPr>
        <xdr:cNvSpPr/>
      </xdr:nvSpPr>
      <xdr:spPr>
        <a:xfrm>
          <a:off x="2702984" y="4581616"/>
          <a:ext cx="393099" cy="3826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6</xdr:col>
      <xdr:colOff>325872</xdr:colOff>
      <xdr:row>24</xdr:row>
      <xdr:rowOff>87963</xdr:rowOff>
    </xdr:from>
    <xdr:to>
      <xdr:col>7</xdr:col>
      <xdr:colOff>358588</xdr:colOff>
      <xdr:row>26</xdr:row>
      <xdr:rowOff>53085</xdr:rowOff>
    </xdr:to>
    <xdr:sp macro="" textlink="">
      <xdr:nvSpPr>
        <xdr:cNvPr id="12" name="직사각형 11">
          <a:extLst>
            <a:ext uri="{FF2B5EF4-FFF2-40B4-BE49-F238E27FC236}">
              <a16:creationId xmlns:a16="http://schemas.microsoft.com/office/drawing/2014/main" id="{00000000-0008-0000-0800-00000C000000}"/>
            </a:ext>
          </a:extLst>
        </xdr:cNvPr>
        <xdr:cNvSpPr/>
      </xdr:nvSpPr>
      <xdr:spPr>
        <a:xfrm>
          <a:off x="3027508" y="4590690"/>
          <a:ext cx="471444" cy="3114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C02</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0</xdr:col>
      <xdr:colOff>0</xdr:colOff>
      <xdr:row>18</xdr:row>
      <xdr:rowOff>69271</xdr:rowOff>
    </xdr:from>
    <xdr:to>
      <xdr:col>0</xdr:col>
      <xdr:colOff>230909</xdr:colOff>
      <xdr:row>34</xdr:row>
      <xdr:rowOff>0</xdr:rowOff>
    </xdr:to>
    <xdr:sp macro="" textlink="">
      <xdr:nvSpPr>
        <xdr:cNvPr id="13" name="직사각형 12">
          <a:extLst>
            <a:ext uri="{FF2B5EF4-FFF2-40B4-BE49-F238E27FC236}">
              <a16:creationId xmlns:a16="http://schemas.microsoft.com/office/drawing/2014/main" id="{00000000-0008-0000-0800-00000D000000}"/>
            </a:ext>
          </a:extLst>
        </xdr:cNvPr>
        <xdr:cNvSpPr/>
      </xdr:nvSpPr>
      <xdr:spPr>
        <a:xfrm>
          <a:off x="0" y="3186544"/>
          <a:ext cx="230909" cy="3082637"/>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재경팀</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5</xdr:col>
      <xdr:colOff>346161</xdr:colOff>
      <xdr:row>22</xdr:row>
      <xdr:rowOff>138546</xdr:rowOff>
    </xdr:from>
    <xdr:to>
      <xdr:col>5</xdr:col>
      <xdr:colOff>347655</xdr:colOff>
      <xdr:row>28</xdr:row>
      <xdr:rowOff>51556</xdr:rowOff>
    </xdr:to>
    <xdr:cxnSp macro="">
      <xdr:nvCxnSpPr>
        <xdr:cNvPr id="14" name="직선 화살표 연결선 13">
          <a:extLst>
            <a:ext uri="{FF2B5EF4-FFF2-40B4-BE49-F238E27FC236}">
              <a16:creationId xmlns:a16="http://schemas.microsoft.com/office/drawing/2014/main" id="{00000000-0008-0000-0800-00000E000000}"/>
            </a:ext>
          </a:extLst>
        </xdr:cNvPr>
        <xdr:cNvCxnSpPr>
          <a:stCxn id="3" idx="2"/>
          <a:endCxn id="20" idx="0"/>
        </xdr:cNvCxnSpPr>
      </xdr:nvCxnSpPr>
      <xdr:spPr>
        <a:xfrm>
          <a:off x="2609070" y="4294910"/>
          <a:ext cx="1494" cy="9521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306908</xdr:colOff>
      <xdr:row>18</xdr:row>
      <xdr:rowOff>59785</xdr:rowOff>
    </xdr:from>
    <xdr:to>
      <xdr:col>7</xdr:col>
      <xdr:colOff>16254</xdr:colOff>
      <xdr:row>19</xdr:row>
      <xdr:rowOff>115599</xdr:rowOff>
    </xdr:to>
    <xdr:sp macro="" textlink="">
      <xdr:nvSpPr>
        <xdr:cNvPr id="15" name="Flowchart: Process 56">
          <a:extLst>
            <a:ext uri="{FF2B5EF4-FFF2-40B4-BE49-F238E27FC236}">
              <a16:creationId xmlns:a16="http://schemas.microsoft.com/office/drawing/2014/main" id="{00000000-0008-0000-0800-00000F000000}"/>
            </a:ext>
          </a:extLst>
        </xdr:cNvPr>
        <xdr:cNvSpPr/>
      </xdr:nvSpPr>
      <xdr:spPr>
        <a:xfrm>
          <a:off x="1784726" y="3177058"/>
          <a:ext cx="1371892" cy="228996"/>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전자결재시스템</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3</xdr:col>
      <xdr:colOff>341475</xdr:colOff>
      <xdr:row>28</xdr:row>
      <xdr:rowOff>51556</xdr:rowOff>
    </xdr:from>
    <xdr:to>
      <xdr:col>7</xdr:col>
      <xdr:colOff>261470</xdr:colOff>
      <xdr:row>32</xdr:row>
      <xdr:rowOff>47545</xdr:rowOff>
    </xdr:to>
    <xdr:sp macro="" textlink="">
      <xdr:nvSpPr>
        <xdr:cNvPr id="20" name="Flowchart: Process 1">
          <a:extLst>
            <a:ext uri="{FF2B5EF4-FFF2-40B4-BE49-F238E27FC236}">
              <a16:creationId xmlns:a16="http://schemas.microsoft.com/office/drawing/2014/main" id="{00000000-0008-0000-0800-000014000000}"/>
            </a:ext>
          </a:extLst>
        </xdr:cNvPr>
        <xdr:cNvSpPr/>
      </xdr:nvSpPr>
      <xdr:spPr>
        <a:xfrm>
          <a:off x="1819293" y="5247011"/>
          <a:ext cx="1582541" cy="68871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대금지급 및</a:t>
          </a:r>
          <a:endParaRPr kumimoji="1" lang="en-US" altLang="ko-KR" sz="1100">
            <a:solidFill>
              <a:sysClr val="windowText" lastClr="000000"/>
            </a:solidFill>
            <a:effectLst/>
            <a:latin typeface="나눔고딕" panose="020D0604000000000000" pitchFamily="50" charset="-127"/>
            <a:ea typeface="나눔고딕" panose="020D0604000000000000" pitchFamily="50" charset="-127"/>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전표확정</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4</xdr:col>
      <xdr:colOff>272143</xdr:colOff>
      <xdr:row>5</xdr:row>
      <xdr:rowOff>108858</xdr:rowOff>
    </xdr:from>
    <xdr:to>
      <xdr:col>6</xdr:col>
      <xdr:colOff>418160</xdr:colOff>
      <xdr:row>9</xdr:row>
      <xdr:rowOff>72572</xdr:rowOff>
    </xdr:to>
    <xdr:sp macro="" textlink="">
      <xdr:nvSpPr>
        <xdr:cNvPr id="21" name="순서도: 다른 페이지 연결선 20">
          <a:extLst>
            <a:ext uri="{FF2B5EF4-FFF2-40B4-BE49-F238E27FC236}">
              <a16:creationId xmlns:a16="http://schemas.microsoft.com/office/drawing/2014/main" id="{00000000-0008-0000-0800-000015000000}"/>
            </a:ext>
          </a:extLst>
        </xdr:cNvPr>
        <xdr:cNvSpPr/>
      </xdr:nvSpPr>
      <xdr:spPr>
        <a:xfrm>
          <a:off x="2095500" y="970644"/>
          <a:ext cx="1016874" cy="653142"/>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S02, 03</a:t>
          </a:r>
        </a:p>
      </xdr:txBody>
    </xdr:sp>
    <xdr:clientData/>
  </xdr:twoCellAnchor>
  <xdr:twoCellAnchor editAs="oneCell">
    <xdr:from>
      <xdr:col>0</xdr:col>
      <xdr:colOff>0</xdr:colOff>
      <xdr:row>0</xdr:row>
      <xdr:rowOff>0</xdr:rowOff>
    </xdr:from>
    <xdr:to>
      <xdr:col>0</xdr:col>
      <xdr:colOff>694765</xdr:colOff>
      <xdr:row>1</xdr:row>
      <xdr:rowOff>160990</xdr:rowOff>
    </xdr:to>
    <xdr:pic>
      <xdr:nvPicPr>
        <xdr:cNvPr id="23" name="그림 22">
          <a:extLst>
            <a:ext uri="{FF2B5EF4-FFF2-40B4-BE49-F238E27FC236}">
              <a16:creationId xmlns:a16="http://schemas.microsoft.com/office/drawing/2014/main" id="{00000000-0008-0000-08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94765" cy="332814"/>
        </a:xfrm>
        <a:prstGeom prst="rect">
          <a:avLst/>
        </a:prstGeom>
      </xdr:spPr>
    </xdr:pic>
    <xdr:clientData/>
  </xdr:twoCellAnchor>
  <xdr:twoCellAnchor>
    <xdr:from>
      <xdr:col>0</xdr:col>
      <xdr:colOff>1</xdr:colOff>
      <xdr:row>4</xdr:row>
      <xdr:rowOff>94672</xdr:rowOff>
    </xdr:from>
    <xdr:to>
      <xdr:col>0</xdr:col>
      <xdr:colOff>219365</xdr:colOff>
      <xdr:row>18</xdr:row>
      <xdr:rowOff>11546</xdr:rowOff>
    </xdr:to>
    <xdr:sp macro="" textlink="">
      <xdr:nvSpPr>
        <xdr:cNvPr id="16" name="직사각형 15">
          <a:extLst>
            <a:ext uri="{FF2B5EF4-FFF2-40B4-BE49-F238E27FC236}">
              <a16:creationId xmlns:a16="http://schemas.microsoft.com/office/drawing/2014/main" id="{00000000-0008-0000-0800-000010000000}"/>
            </a:ext>
          </a:extLst>
        </xdr:cNvPr>
        <xdr:cNvSpPr/>
      </xdr:nvSpPr>
      <xdr:spPr>
        <a:xfrm>
          <a:off x="1" y="787399"/>
          <a:ext cx="219364" cy="2341420"/>
        </a:xfrm>
        <a:prstGeom prst="rect">
          <a:avLst/>
        </a:prstGeom>
        <a:solidFill>
          <a:schemeClr val="bg1">
            <a:lumMod val="95000"/>
          </a:schemeClr>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defRPr lang="en-US"/>
          </a:defPPr>
          <a:lvl1pPr algn="l" defTabSz="1041400" rtl="0" fontAlgn="base" latinLnBrk="1">
            <a:spcBef>
              <a:spcPct val="0"/>
            </a:spcBef>
            <a:spcAft>
              <a:spcPct val="0"/>
            </a:spcAft>
            <a:defRPr kumimoji="1" sz="2100" kern="1200">
              <a:solidFill>
                <a:schemeClr val="lt1"/>
              </a:solidFill>
              <a:latin typeface="+mn-lt"/>
              <a:ea typeface="+mn-ea"/>
              <a:cs typeface="+mn-cs"/>
            </a:defRPr>
          </a:lvl1pPr>
          <a:lvl2pPr marL="520700" indent="-63500" algn="l" defTabSz="1041400" rtl="0" fontAlgn="base" latinLnBrk="1">
            <a:spcBef>
              <a:spcPct val="0"/>
            </a:spcBef>
            <a:spcAft>
              <a:spcPct val="0"/>
            </a:spcAft>
            <a:defRPr kumimoji="1" sz="2100" kern="1200">
              <a:solidFill>
                <a:schemeClr val="lt1"/>
              </a:solidFill>
              <a:latin typeface="+mn-lt"/>
              <a:ea typeface="+mn-ea"/>
              <a:cs typeface="+mn-cs"/>
            </a:defRPr>
          </a:lvl2pPr>
          <a:lvl3pPr marL="1041400" indent="-127000" algn="l" defTabSz="1041400" rtl="0" fontAlgn="base" latinLnBrk="1">
            <a:spcBef>
              <a:spcPct val="0"/>
            </a:spcBef>
            <a:spcAft>
              <a:spcPct val="0"/>
            </a:spcAft>
            <a:defRPr kumimoji="1" sz="2100" kern="1200">
              <a:solidFill>
                <a:schemeClr val="lt1"/>
              </a:solidFill>
              <a:latin typeface="+mn-lt"/>
              <a:ea typeface="+mn-ea"/>
              <a:cs typeface="+mn-cs"/>
            </a:defRPr>
          </a:lvl3pPr>
          <a:lvl4pPr marL="1563688" indent="-192088" algn="l" defTabSz="1041400" rtl="0" fontAlgn="base" latinLnBrk="1">
            <a:spcBef>
              <a:spcPct val="0"/>
            </a:spcBef>
            <a:spcAft>
              <a:spcPct val="0"/>
            </a:spcAft>
            <a:defRPr kumimoji="1" sz="2100" kern="1200">
              <a:solidFill>
                <a:schemeClr val="lt1"/>
              </a:solidFill>
              <a:latin typeface="+mn-lt"/>
              <a:ea typeface="+mn-ea"/>
              <a:cs typeface="+mn-cs"/>
            </a:defRPr>
          </a:lvl4pPr>
          <a:lvl5pPr marL="2084388" indent="-255588" algn="l" defTabSz="1041400" rtl="0" fontAlgn="base" latinLnBrk="1">
            <a:spcBef>
              <a:spcPct val="0"/>
            </a:spcBef>
            <a:spcAft>
              <a:spcPct val="0"/>
            </a:spcAft>
            <a:defRPr kumimoji="1" sz="2100" kern="1200">
              <a:solidFill>
                <a:schemeClr val="lt1"/>
              </a:solidFill>
              <a:latin typeface="+mn-lt"/>
              <a:ea typeface="+mn-ea"/>
              <a:cs typeface="+mn-cs"/>
            </a:defRPr>
          </a:lvl5pPr>
          <a:lvl6pPr marL="2286000" algn="l" defTabSz="914400" rtl="0" eaLnBrk="1" latinLnBrk="1" hangingPunct="1">
            <a:defRPr kumimoji="1" sz="2100" kern="1200">
              <a:solidFill>
                <a:schemeClr val="lt1"/>
              </a:solidFill>
              <a:latin typeface="+mn-lt"/>
              <a:ea typeface="+mn-ea"/>
              <a:cs typeface="+mn-cs"/>
            </a:defRPr>
          </a:lvl6pPr>
          <a:lvl7pPr marL="2743200" algn="l" defTabSz="914400" rtl="0" eaLnBrk="1" latinLnBrk="1" hangingPunct="1">
            <a:defRPr kumimoji="1" sz="2100" kern="1200">
              <a:solidFill>
                <a:schemeClr val="lt1"/>
              </a:solidFill>
              <a:latin typeface="+mn-lt"/>
              <a:ea typeface="+mn-ea"/>
              <a:cs typeface="+mn-cs"/>
            </a:defRPr>
          </a:lvl7pPr>
          <a:lvl8pPr marL="3200400" algn="l" defTabSz="914400" rtl="0" eaLnBrk="1" latinLnBrk="1" hangingPunct="1">
            <a:defRPr kumimoji="1" sz="2100" kern="1200">
              <a:solidFill>
                <a:schemeClr val="lt1"/>
              </a:solidFill>
              <a:latin typeface="+mn-lt"/>
              <a:ea typeface="+mn-ea"/>
              <a:cs typeface="+mn-cs"/>
            </a:defRPr>
          </a:lvl8pPr>
          <a:lvl9pPr marL="3657600" algn="l" defTabSz="914400" rtl="0" eaLnBrk="1" latinLnBrk="1" hangingPunct="1">
            <a:defRPr kumimoji="1" sz="2100" kern="1200">
              <a:solidFill>
                <a:schemeClr val="lt1"/>
              </a:solidFill>
              <a:latin typeface="+mn-lt"/>
              <a:ea typeface="+mn-ea"/>
              <a:cs typeface="+mn-cs"/>
            </a:defRPr>
          </a:lvl9pPr>
        </a:lstStyle>
        <a:p>
          <a:pPr marL="0" indent="0" algn="ctr"/>
          <a:r>
            <a:rPr lang="ko-KR" altLang="en-US" sz="1100">
              <a:solidFill>
                <a:sysClr val="windowText" lastClr="000000"/>
              </a:solidFill>
              <a:latin typeface=""/>
              <a:ea typeface="나눔고딕" panose="020D0604000000000000" pitchFamily="50" charset="-127"/>
              <a:cs typeface="+mn-cs"/>
            </a:rPr>
            <a:t>현업부서</a:t>
          </a:r>
          <a:endParaRPr lang="en-US" altLang="ko-KR" sz="1100">
            <a:solidFill>
              <a:sysClr val="windowText" lastClr="000000"/>
            </a:solidFill>
            <a:latin typeface=""/>
            <a:ea typeface="나눔고딕" panose="020D0604000000000000" pitchFamily="50" charset="-127"/>
            <a:cs typeface="+mn-cs"/>
          </a:endParaRPr>
        </a:p>
      </xdr:txBody>
    </xdr:sp>
    <xdr:clientData/>
  </xdr:twoCellAnchor>
  <xdr:twoCellAnchor>
    <xdr:from>
      <xdr:col>4</xdr:col>
      <xdr:colOff>547</xdr:colOff>
      <xdr:row>11</xdr:row>
      <xdr:rowOff>100450</xdr:rowOff>
    </xdr:from>
    <xdr:to>
      <xdr:col>7</xdr:col>
      <xdr:colOff>266906</xdr:colOff>
      <xdr:row>15</xdr:row>
      <xdr:rowOff>34637</xdr:rowOff>
    </xdr:to>
    <xdr:sp macro="" textlink="">
      <xdr:nvSpPr>
        <xdr:cNvPr id="18" name="Flowchart: Process 1">
          <a:extLst>
            <a:ext uri="{FF2B5EF4-FFF2-40B4-BE49-F238E27FC236}">
              <a16:creationId xmlns:a16="http://schemas.microsoft.com/office/drawing/2014/main" id="{00000000-0008-0000-0800-000012000000}"/>
            </a:ext>
          </a:extLst>
        </xdr:cNvPr>
        <xdr:cNvSpPr/>
      </xdr:nvSpPr>
      <xdr:spPr>
        <a:xfrm>
          <a:off x="1824729" y="2005450"/>
          <a:ext cx="1582541" cy="62691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ko-KR" altLang="en-US" sz="1100">
              <a:solidFill>
                <a:sysClr val="windowText" lastClr="000000"/>
              </a:solidFill>
              <a:effectLst/>
              <a:latin typeface="나눔고딕" panose="020D0604000000000000" pitchFamily="50" charset="-127"/>
              <a:ea typeface="나눔고딕" panose="020D0604000000000000" pitchFamily="50" charset="-127"/>
              <a:cs typeface="+mn-cs"/>
            </a:rPr>
            <a:t>지출승인서 승인</a:t>
          </a:r>
          <a:endParaRPr lang="ko-KR" altLang="ko-KR">
            <a:solidFill>
              <a:sysClr val="windowText" lastClr="000000"/>
            </a:solidFill>
            <a:effectLst/>
            <a:latin typeface="나눔고딕" panose="020D0604000000000000" pitchFamily="50" charset="-127"/>
            <a:ea typeface="나눔고딕" panose="020D0604000000000000" pitchFamily="50" charset="-127"/>
          </a:endParaRPr>
        </a:p>
      </xdr:txBody>
    </xdr:sp>
    <xdr:clientData/>
  </xdr:twoCellAnchor>
  <xdr:twoCellAnchor>
    <xdr:from>
      <xdr:col>3</xdr:col>
      <xdr:colOff>332716</xdr:colOff>
      <xdr:row>26</xdr:row>
      <xdr:rowOff>101213</xdr:rowOff>
    </xdr:from>
    <xdr:to>
      <xdr:col>5</xdr:col>
      <xdr:colOff>311727</xdr:colOff>
      <xdr:row>28</xdr:row>
      <xdr:rowOff>11545</xdr:rowOff>
    </xdr:to>
    <xdr:sp macro="" textlink="">
      <xdr:nvSpPr>
        <xdr:cNvPr id="24" name="Flowchart: Process 56">
          <a:extLst>
            <a:ext uri="{FF2B5EF4-FFF2-40B4-BE49-F238E27FC236}">
              <a16:creationId xmlns:a16="http://schemas.microsoft.com/office/drawing/2014/main" id="{00000000-0008-0000-0800-000018000000}"/>
            </a:ext>
          </a:extLst>
        </xdr:cNvPr>
        <xdr:cNvSpPr/>
      </xdr:nvSpPr>
      <xdr:spPr>
        <a:xfrm>
          <a:off x="1810534" y="4950304"/>
          <a:ext cx="764102" cy="256696"/>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p>
      </xdr:txBody>
    </xdr:sp>
    <xdr:clientData/>
  </xdr:twoCellAnchor>
  <xdr:twoCellAnchor>
    <xdr:from>
      <xdr:col>5</xdr:col>
      <xdr:colOff>346161</xdr:colOff>
      <xdr:row>15</xdr:row>
      <xdr:rowOff>34637</xdr:rowOff>
    </xdr:from>
    <xdr:to>
      <xdr:col>5</xdr:col>
      <xdr:colOff>353091</xdr:colOff>
      <xdr:row>19</xdr:row>
      <xdr:rowOff>152405</xdr:rowOff>
    </xdr:to>
    <xdr:cxnSp macro="">
      <xdr:nvCxnSpPr>
        <xdr:cNvPr id="25" name="직선 화살표 연결선 24">
          <a:extLst>
            <a:ext uri="{FF2B5EF4-FFF2-40B4-BE49-F238E27FC236}">
              <a16:creationId xmlns:a16="http://schemas.microsoft.com/office/drawing/2014/main" id="{00000000-0008-0000-0800-000019000000}"/>
            </a:ext>
          </a:extLst>
        </xdr:cNvPr>
        <xdr:cNvCxnSpPr>
          <a:stCxn id="18" idx="2"/>
          <a:endCxn id="3" idx="0"/>
        </xdr:cNvCxnSpPr>
      </xdr:nvCxnSpPr>
      <xdr:spPr>
        <a:xfrm flipH="1">
          <a:off x="2609070" y="2632364"/>
          <a:ext cx="6930" cy="8104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383668</xdr:colOff>
      <xdr:row>14</xdr:row>
      <xdr:rowOff>127275</xdr:rowOff>
    </xdr:from>
    <xdr:to>
      <xdr:col>7</xdr:col>
      <xdr:colOff>279383</xdr:colOff>
      <xdr:row>16</xdr:row>
      <xdr:rowOff>139976</xdr:rowOff>
    </xdr:to>
    <xdr:pic>
      <xdr:nvPicPr>
        <xdr:cNvPr id="28" name="그림 27">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1"/>
        <a:stretch>
          <a:fillRect/>
        </a:stretch>
      </xdr:blipFill>
      <xdr:spPr>
        <a:xfrm flipH="1">
          <a:off x="3085304" y="2551820"/>
          <a:ext cx="334443" cy="359065"/>
        </a:xfrm>
        <a:prstGeom prst="rect">
          <a:avLst/>
        </a:prstGeom>
      </xdr:spPr>
    </xdr:pic>
    <xdr:clientData/>
  </xdr:twoCellAnchor>
  <xdr:twoCellAnchor editAs="oneCell">
    <xdr:from>
      <xdr:col>6</xdr:col>
      <xdr:colOff>44890</xdr:colOff>
      <xdr:row>14</xdr:row>
      <xdr:rowOff>122346</xdr:rowOff>
    </xdr:from>
    <xdr:to>
      <xdr:col>6</xdr:col>
      <xdr:colOff>374494</xdr:colOff>
      <xdr:row>16</xdr:row>
      <xdr:rowOff>117116</xdr:rowOff>
    </xdr:to>
    <xdr:pic>
      <xdr:nvPicPr>
        <xdr:cNvPr id="29" name="그림 28">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2"/>
        <a:stretch>
          <a:fillRect/>
        </a:stretch>
      </xdr:blipFill>
      <xdr:spPr>
        <a:xfrm>
          <a:off x="2746526" y="2546891"/>
          <a:ext cx="329604" cy="341134"/>
        </a:xfrm>
        <a:prstGeom prst="rect">
          <a:avLst/>
        </a:prstGeom>
      </xdr:spPr>
    </xdr:pic>
    <xdr:clientData/>
  </xdr:twoCellAnchor>
  <xdr:twoCellAnchor>
    <xdr:from>
      <xdr:col>6</xdr:col>
      <xdr:colOff>42498</xdr:colOff>
      <xdr:row>16</xdr:row>
      <xdr:rowOff>136520</xdr:rowOff>
    </xdr:from>
    <xdr:to>
      <xdr:col>6</xdr:col>
      <xdr:colOff>435597</xdr:colOff>
      <xdr:row>18</xdr:row>
      <xdr:rowOff>172827</xdr:rowOff>
    </xdr:to>
    <xdr:sp macro="" textlink="">
      <xdr:nvSpPr>
        <xdr:cNvPr id="30" name="직사각형 29">
          <a:extLst>
            <a:ext uri="{FF2B5EF4-FFF2-40B4-BE49-F238E27FC236}">
              <a16:creationId xmlns:a16="http://schemas.microsoft.com/office/drawing/2014/main" id="{00000000-0008-0000-0800-00001E000000}"/>
            </a:ext>
          </a:extLst>
        </xdr:cNvPr>
        <xdr:cNvSpPr/>
      </xdr:nvSpPr>
      <xdr:spPr>
        <a:xfrm>
          <a:off x="2744134" y="2907429"/>
          <a:ext cx="393099" cy="3826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6</xdr:col>
      <xdr:colOff>367022</xdr:colOff>
      <xdr:row>16</xdr:row>
      <xdr:rowOff>145594</xdr:rowOff>
    </xdr:from>
    <xdr:to>
      <xdr:col>7</xdr:col>
      <xdr:colOff>399738</xdr:colOff>
      <xdr:row>18</xdr:row>
      <xdr:rowOff>110716</xdr:rowOff>
    </xdr:to>
    <xdr:sp macro="" textlink="">
      <xdr:nvSpPr>
        <xdr:cNvPr id="31" name="직사각형 30">
          <a:extLst>
            <a:ext uri="{FF2B5EF4-FFF2-40B4-BE49-F238E27FC236}">
              <a16:creationId xmlns:a16="http://schemas.microsoft.com/office/drawing/2014/main" id="{00000000-0008-0000-0800-00001F000000}"/>
            </a:ext>
          </a:extLst>
        </xdr:cNvPr>
        <xdr:cNvSpPr/>
      </xdr:nvSpPr>
      <xdr:spPr>
        <a:xfrm>
          <a:off x="3068658" y="2916503"/>
          <a:ext cx="471444" cy="3114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C01</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8</xdr:col>
      <xdr:colOff>82495</xdr:colOff>
      <xdr:row>7</xdr:row>
      <xdr:rowOff>140368</xdr:rowOff>
    </xdr:from>
    <xdr:to>
      <xdr:col>11</xdr:col>
      <xdr:colOff>135668</xdr:colOff>
      <xdr:row>10</xdr:row>
      <xdr:rowOff>130958</xdr:rowOff>
    </xdr:to>
    <xdr:sp macro="" textlink="">
      <xdr:nvSpPr>
        <xdr:cNvPr id="36" name="Flowchart: Process 1">
          <a:extLst>
            <a:ext uri="{FF2B5EF4-FFF2-40B4-BE49-F238E27FC236}">
              <a16:creationId xmlns:a16="http://schemas.microsoft.com/office/drawing/2014/main" id="{00000000-0008-0000-0800-000024000000}"/>
            </a:ext>
          </a:extLst>
        </xdr:cNvPr>
        <xdr:cNvSpPr/>
      </xdr:nvSpPr>
      <xdr:spPr>
        <a:xfrm>
          <a:off x="3661586" y="1352641"/>
          <a:ext cx="1577173" cy="510135"/>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ko-KR" altLang="en-US" sz="1100">
              <a:solidFill>
                <a:schemeClr val="tx1"/>
              </a:solidFill>
              <a:effectLst/>
              <a:latin typeface="나눔고딕" panose="020D0604000000000000" pitchFamily="50" charset="-127"/>
              <a:ea typeface="나눔고딕" panose="020D0604000000000000" pitchFamily="50" charset="-127"/>
              <a:cs typeface="+mn-cs"/>
            </a:rPr>
            <a:t>미착품 통제</a:t>
          </a:r>
          <a:endParaRPr lang="en-US" altLang="ko-KR" sz="1100">
            <a:solidFill>
              <a:schemeClr val="tx1"/>
            </a:solidFill>
            <a:effectLst/>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0</xdr:colOff>
      <xdr:row>6</xdr:row>
      <xdr:rowOff>0</xdr:rowOff>
    </xdr:from>
    <xdr:to>
      <xdr:col>11</xdr:col>
      <xdr:colOff>244928</xdr:colOff>
      <xdr:row>11</xdr:row>
      <xdr:rowOff>129223</xdr:rowOff>
    </xdr:to>
    <xdr:sp macro="" textlink="">
      <xdr:nvSpPr>
        <xdr:cNvPr id="37" name="직사각형 36">
          <a:extLst>
            <a:ext uri="{FF2B5EF4-FFF2-40B4-BE49-F238E27FC236}">
              <a16:creationId xmlns:a16="http://schemas.microsoft.com/office/drawing/2014/main" id="{00000000-0008-0000-0800-000025000000}"/>
            </a:ext>
          </a:extLst>
        </xdr:cNvPr>
        <xdr:cNvSpPr/>
      </xdr:nvSpPr>
      <xdr:spPr>
        <a:xfrm>
          <a:off x="3579091" y="1039091"/>
          <a:ext cx="1768928" cy="995132"/>
        </a:xfrm>
        <a:prstGeom prst="rect">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ko-KR" altLang="en-US" sz="105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editAs="oneCell">
    <xdr:from>
      <xdr:col>9</xdr:col>
      <xdr:colOff>432953</xdr:colOff>
      <xdr:row>10</xdr:row>
      <xdr:rowOff>30609</xdr:rowOff>
    </xdr:from>
    <xdr:to>
      <xdr:col>10</xdr:col>
      <xdr:colOff>307606</xdr:colOff>
      <xdr:row>11</xdr:row>
      <xdr:rowOff>121515</xdr:rowOff>
    </xdr:to>
    <xdr:pic>
      <xdr:nvPicPr>
        <xdr:cNvPr id="38" name="그림 37">
          <a:extLst>
            <a:ext uri="{FF2B5EF4-FFF2-40B4-BE49-F238E27FC236}">
              <a16:creationId xmlns:a16="http://schemas.microsoft.com/office/drawing/2014/main" id="{00000000-0008-0000-0800-00002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31589" y="1762427"/>
          <a:ext cx="394199" cy="264088"/>
        </a:xfrm>
        <a:prstGeom prst="rect">
          <a:avLst/>
        </a:prstGeom>
      </xdr:spPr>
    </xdr:pic>
    <xdr:clientData/>
  </xdr:twoCellAnchor>
  <xdr:twoCellAnchor>
    <xdr:from>
      <xdr:col>8</xdr:col>
      <xdr:colOff>93274</xdr:colOff>
      <xdr:row>6</xdr:row>
      <xdr:rowOff>60636</xdr:rowOff>
    </xdr:from>
    <xdr:to>
      <xdr:col>9</xdr:col>
      <xdr:colOff>334877</xdr:colOff>
      <xdr:row>7</xdr:row>
      <xdr:rowOff>132062</xdr:rowOff>
    </xdr:to>
    <xdr:sp macro="" textlink="">
      <xdr:nvSpPr>
        <xdr:cNvPr id="40" name="Flowchart: Process 56">
          <a:extLst>
            <a:ext uri="{FF2B5EF4-FFF2-40B4-BE49-F238E27FC236}">
              <a16:creationId xmlns:a16="http://schemas.microsoft.com/office/drawing/2014/main" id="{00000000-0008-0000-0800-000028000000}"/>
            </a:ext>
          </a:extLst>
        </xdr:cNvPr>
        <xdr:cNvSpPr/>
      </xdr:nvSpPr>
      <xdr:spPr>
        <a:xfrm>
          <a:off x="3672365" y="1099727"/>
          <a:ext cx="761148" cy="244608"/>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SAP</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9</xdr:col>
      <xdr:colOff>443325</xdr:colOff>
      <xdr:row>11</xdr:row>
      <xdr:rowOff>150417</xdr:rowOff>
    </xdr:from>
    <xdr:to>
      <xdr:col>10</xdr:col>
      <xdr:colOff>316077</xdr:colOff>
      <xdr:row>16</xdr:row>
      <xdr:rowOff>26119</xdr:rowOff>
    </xdr:to>
    <xdr:sp macro="" textlink="">
      <xdr:nvSpPr>
        <xdr:cNvPr id="41" name="직사각형 40">
          <a:extLst>
            <a:ext uri="{FF2B5EF4-FFF2-40B4-BE49-F238E27FC236}">
              <a16:creationId xmlns:a16="http://schemas.microsoft.com/office/drawing/2014/main" id="{00000000-0008-0000-0800-000029000000}"/>
            </a:ext>
          </a:extLst>
        </xdr:cNvPr>
        <xdr:cNvSpPr/>
      </xdr:nvSpPr>
      <xdr:spPr>
        <a:xfrm>
          <a:off x="4541961" y="2055417"/>
          <a:ext cx="392298" cy="7416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R04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xdr:from>
      <xdr:col>10</xdr:col>
      <xdr:colOff>247502</xdr:colOff>
      <xdr:row>11</xdr:row>
      <xdr:rowOff>150418</xdr:rowOff>
    </xdr:from>
    <xdr:to>
      <xdr:col>11</xdr:col>
      <xdr:colOff>235274</xdr:colOff>
      <xdr:row>15</xdr:row>
      <xdr:rowOff>127583</xdr:rowOff>
    </xdr:to>
    <xdr:sp macro="" textlink="">
      <xdr:nvSpPr>
        <xdr:cNvPr id="42" name="직사각형 41">
          <a:extLst>
            <a:ext uri="{FF2B5EF4-FFF2-40B4-BE49-F238E27FC236}">
              <a16:creationId xmlns:a16="http://schemas.microsoft.com/office/drawing/2014/main" id="{00000000-0008-0000-0800-00002A000000}"/>
            </a:ext>
          </a:extLst>
        </xdr:cNvPr>
        <xdr:cNvSpPr/>
      </xdr:nvSpPr>
      <xdr:spPr>
        <a:xfrm>
          <a:off x="4865684" y="2055418"/>
          <a:ext cx="472681" cy="669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ysClr val="windowText" lastClr="000000"/>
              </a:solidFill>
              <a:latin typeface="나눔고딕" panose="020D0604000000000000" pitchFamily="50" charset="-127"/>
              <a:ea typeface="나눔고딕" panose="020D0604000000000000" pitchFamily="50" charset="-127"/>
            </a:rPr>
            <a:t>C04</a:t>
          </a:r>
          <a:endParaRPr lang="ko-KR" altLang="en-US" sz="800">
            <a:solidFill>
              <a:sysClr val="windowText" lastClr="000000"/>
            </a:solidFill>
            <a:latin typeface="나눔고딕" panose="020D0604000000000000" pitchFamily="50" charset="-127"/>
            <a:ea typeface="나눔고딕" panose="020D0604000000000000" pitchFamily="50" charset="-127"/>
          </a:endParaRPr>
        </a:p>
      </xdr:txBody>
    </xdr:sp>
    <xdr:clientData/>
  </xdr:twoCellAnchor>
  <xdr:twoCellAnchor editAs="oneCell">
    <xdr:from>
      <xdr:col>10</xdr:col>
      <xdr:colOff>270522</xdr:colOff>
      <xdr:row>10</xdr:row>
      <xdr:rowOff>14129</xdr:rowOff>
    </xdr:from>
    <xdr:to>
      <xdr:col>11</xdr:col>
      <xdr:colOff>120056</xdr:colOff>
      <xdr:row>12</xdr:row>
      <xdr:rowOff>26830</xdr:rowOff>
    </xdr:to>
    <xdr:pic>
      <xdr:nvPicPr>
        <xdr:cNvPr id="43" name="그림 42">
          <a:extLst>
            <a:ext uri="{FF2B5EF4-FFF2-40B4-BE49-F238E27FC236}">
              <a16:creationId xmlns:a16="http://schemas.microsoft.com/office/drawing/2014/main" id="{00000000-0008-0000-0800-00002B000000}"/>
            </a:ext>
          </a:extLst>
        </xdr:cNvPr>
        <xdr:cNvPicPr>
          <a:picLocks noChangeAspect="1"/>
        </xdr:cNvPicPr>
      </xdr:nvPicPr>
      <xdr:blipFill>
        <a:blip xmlns:r="http://schemas.openxmlformats.org/officeDocument/2006/relationships" r:embed="rId1"/>
        <a:stretch>
          <a:fillRect/>
        </a:stretch>
      </xdr:blipFill>
      <xdr:spPr>
        <a:xfrm flipH="1">
          <a:off x="4888704" y="1745947"/>
          <a:ext cx="334443" cy="359065"/>
        </a:xfrm>
        <a:prstGeom prst="rect">
          <a:avLst/>
        </a:prstGeom>
      </xdr:spPr>
    </xdr:pic>
    <xdr:clientData/>
  </xdr:twoCellAnchor>
  <xdr:twoCellAnchor>
    <xdr:from>
      <xdr:col>3</xdr:col>
      <xdr:colOff>332308</xdr:colOff>
      <xdr:row>10</xdr:row>
      <xdr:rowOff>4367</xdr:rowOff>
    </xdr:from>
    <xdr:to>
      <xdr:col>7</xdr:col>
      <xdr:colOff>41654</xdr:colOff>
      <xdr:row>11</xdr:row>
      <xdr:rowOff>60181</xdr:rowOff>
    </xdr:to>
    <xdr:sp macro="" textlink="">
      <xdr:nvSpPr>
        <xdr:cNvPr id="44" name="Flowchart: Process 56">
          <a:extLst>
            <a:ext uri="{FF2B5EF4-FFF2-40B4-BE49-F238E27FC236}">
              <a16:creationId xmlns:a16="http://schemas.microsoft.com/office/drawing/2014/main" id="{00000000-0008-0000-0800-00002C000000}"/>
            </a:ext>
          </a:extLst>
        </xdr:cNvPr>
        <xdr:cNvSpPr/>
      </xdr:nvSpPr>
      <xdr:spPr>
        <a:xfrm>
          <a:off x="1810126" y="1736185"/>
          <a:ext cx="1371892" cy="228996"/>
        </a:xfrm>
        <a:prstGeom prst="flowChartProcess">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rPr>
            <a:t>그룹웨어</a:t>
          </a:r>
          <a:endParaRPr lang="en-US" sz="1100">
            <a:solidFill>
              <a:sysClr val="windowText" lastClr="000000"/>
            </a:solidFill>
            <a:latin typeface="나눔고딕" panose="020D0604000000000000" pitchFamily="50" charset="-127"/>
            <a:ea typeface="나눔고딕" panose="020D0604000000000000" pitchFamily="50" charset="-127"/>
            <a:cs typeface="Verdana" panose="020B0604030504040204" pitchFamily="34" charset="0"/>
          </a:endParaRPr>
        </a:p>
      </xdr:txBody>
    </xdr:sp>
    <xdr:clientData/>
  </xdr:twoCellAnchor>
  <xdr:twoCellAnchor>
    <xdr:from>
      <xdr:col>7</xdr:col>
      <xdr:colOff>343374</xdr:colOff>
      <xdr:row>13</xdr:row>
      <xdr:rowOff>36950</xdr:rowOff>
    </xdr:from>
    <xdr:to>
      <xdr:col>10</xdr:col>
      <xdr:colOff>119800</xdr:colOff>
      <xdr:row>16</xdr:row>
      <xdr:rowOff>74095</xdr:rowOff>
    </xdr:to>
    <xdr:sp macro="" textlink="">
      <xdr:nvSpPr>
        <xdr:cNvPr id="49" name="Flowchart: Document 5">
          <a:extLst>
            <a:ext uri="{FF2B5EF4-FFF2-40B4-BE49-F238E27FC236}">
              <a16:creationId xmlns:a16="http://schemas.microsoft.com/office/drawing/2014/main" id="{00000000-0008-0000-0800-000031000000}"/>
            </a:ext>
          </a:extLst>
        </xdr:cNvPr>
        <xdr:cNvSpPr/>
      </xdr:nvSpPr>
      <xdr:spPr>
        <a:xfrm>
          <a:off x="3483738" y="2288314"/>
          <a:ext cx="1254244" cy="556690"/>
        </a:xfrm>
        <a:prstGeom prst="flowChartDocumen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787481" rtl="0" eaLnBrk="1" latinLnBrk="0" hangingPunct="1">
            <a:defRPr sz="1550" kern="1200">
              <a:solidFill>
                <a:schemeClr val="lt1"/>
              </a:solidFill>
              <a:latin typeface="+mn-lt"/>
              <a:ea typeface="+mn-ea"/>
              <a:cs typeface="+mn-cs"/>
            </a:defRPr>
          </a:lvl1pPr>
          <a:lvl2pPr marL="393741" algn="l" defTabSz="787481" rtl="0" eaLnBrk="1" latinLnBrk="0" hangingPunct="1">
            <a:defRPr sz="1550" kern="1200">
              <a:solidFill>
                <a:schemeClr val="lt1"/>
              </a:solidFill>
              <a:latin typeface="+mn-lt"/>
              <a:ea typeface="+mn-ea"/>
              <a:cs typeface="+mn-cs"/>
            </a:defRPr>
          </a:lvl2pPr>
          <a:lvl3pPr marL="787481" algn="l" defTabSz="787481" rtl="0" eaLnBrk="1" latinLnBrk="0" hangingPunct="1">
            <a:defRPr sz="1550" kern="1200">
              <a:solidFill>
                <a:schemeClr val="lt1"/>
              </a:solidFill>
              <a:latin typeface="+mn-lt"/>
              <a:ea typeface="+mn-ea"/>
              <a:cs typeface="+mn-cs"/>
            </a:defRPr>
          </a:lvl3pPr>
          <a:lvl4pPr marL="1181222" algn="l" defTabSz="787481" rtl="0" eaLnBrk="1" latinLnBrk="0" hangingPunct="1">
            <a:defRPr sz="1550" kern="1200">
              <a:solidFill>
                <a:schemeClr val="lt1"/>
              </a:solidFill>
              <a:latin typeface="+mn-lt"/>
              <a:ea typeface="+mn-ea"/>
              <a:cs typeface="+mn-cs"/>
            </a:defRPr>
          </a:lvl4pPr>
          <a:lvl5pPr marL="1574963" algn="l" defTabSz="787481" rtl="0" eaLnBrk="1" latinLnBrk="0" hangingPunct="1">
            <a:defRPr sz="1550" kern="1200">
              <a:solidFill>
                <a:schemeClr val="lt1"/>
              </a:solidFill>
              <a:latin typeface="+mn-lt"/>
              <a:ea typeface="+mn-ea"/>
              <a:cs typeface="+mn-cs"/>
            </a:defRPr>
          </a:lvl5pPr>
          <a:lvl6pPr marL="1968703" algn="l" defTabSz="787481" rtl="0" eaLnBrk="1" latinLnBrk="0" hangingPunct="1">
            <a:defRPr sz="1550" kern="1200">
              <a:solidFill>
                <a:schemeClr val="lt1"/>
              </a:solidFill>
              <a:latin typeface="+mn-lt"/>
              <a:ea typeface="+mn-ea"/>
              <a:cs typeface="+mn-cs"/>
            </a:defRPr>
          </a:lvl6pPr>
          <a:lvl7pPr marL="2362444" algn="l" defTabSz="787481" rtl="0" eaLnBrk="1" latinLnBrk="0" hangingPunct="1">
            <a:defRPr sz="1550" kern="1200">
              <a:solidFill>
                <a:schemeClr val="lt1"/>
              </a:solidFill>
              <a:latin typeface="+mn-lt"/>
              <a:ea typeface="+mn-ea"/>
              <a:cs typeface="+mn-cs"/>
            </a:defRPr>
          </a:lvl7pPr>
          <a:lvl8pPr marL="2756184" algn="l" defTabSz="787481" rtl="0" eaLnBrk="1" latinLnBrk="0" hangingPunct="1">
            <a:defRPr sz="1550" kern="1200">
              <a:solidFill>
                <a:schemeClr val="lt1"/>
              </a:solidFill>
              <a:latin typeface="+mn-lt"/>
              <a:ea typeface="+mn-ea"/>
              <a:cs typeface="+mn-cs"/>
            </a:defRPr>
          </a:lvl8pPr>
          <a:lvl9pPr marL="3149925" algn="l" defTabSz="787481" rtl="0" eaLnBrk="1" latinLnBrk="0" hangingPunct="1">
            <a:defRPr sz="1550" kern="1200">
              <a:solidFill>
                <a:schemeClr val="lt1"/>
              </a:solidFill>
              <a:latin typeface="+mn-lt"/>
              <a:ea typeface="+mn-ea"/>
              <a:cs typeface="+mn-cs"/>
            </a:defRPr>
          </a:lvl9pPr>
        </a:lstStyle>
        <a:p>
          <a:pPr marL="0" indent="0" algn="ctr"/>
          <a:r>
            <a:rPr lang="ko-KR" altLang="en-US" sz="1100">
              <a:solidFill>
                <a:sysClr val="windowText" lastClr="000000"/>
              </a:solidFill>
              <a:latin typeface="나눔고딕" panose="020D0604000000000000" pitchFamily="50" charset="-127"/>
              <a:ea typeface="나눔고딕" panose="020D0604000000000000" pitchFamily="50" charset="-127"/>
              <a:cs typeface="+mn-cs"/>
            </a:rPr>
            <a:t>지출승인서</a:t>
          </a:r>
          <a:endParaRPr lang="en-US" sz="1100">
            <a:solidFill>
              <a:sysClr val="windowText" lastClr="000000"/>
            </a:solidFill>
            <a:latin typeface="나눔고딕" panose="020D0604000000000000" pitchFamily="50" charset="-127"/>
            <a:ea typeface="나눔고딕" panose="020D0604000000000000" pitchFamily="50" charset="-127"/>
            <a:cs typeface="+mn-cs"/>
          </a:endParaRPr>
        </a:p>
      </xdr:txBody>
    </xdr:sp>
    <xdr:clientData/>
  </xdr:twoCellAnchor>
  <xdr:twoCellAnchor>
    <xdr:from>
      <xdr:col>8</xdr:col>
      <xdr:colOff>346363</xdr:colOff>
      <xdr:row>28</xdr:row>
      <xdr:rowOff>11547</xdr:rowOff>
    </xdr:from>
    <xdr:to>
      <xdr:col>11</xdr:col>
      <xdr:colOff>80818</xdr:colOff>
      <xdr:row>32</xdr:row>
      <xdr:rowOff>80820</xdr:rowOff>
    </xdr:to>
    <xdr:sp macro="" textlink="">
      <xdr:nvSpPr>
        <xdr:cNvPr id="39" name="순서도: 다른 페이지 연결선 38">
          <a:extLst>
            <a:ext uri="{FF2B5EF4-FFF2-40B4-BE49-F238E27FC236}">
              <a16:creationId xmlns:a16="http://schemas.microsoft.com/office/drawing/2014/main" id="{00000000-0008-0000-0800-000027000000}"/>
            </a:ext>
          </a:extLst>
        </xdr:cNvPr>
        <xdr:cNvSpPr/>
      </xdr:nvSpPr>
      <xdr:spPr>
        <a:xfrm>
          <a:off x="3925454" y="5541820"/>
          <a:ext cx="1258455" cy="762000"/>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latin typeface="나눔고딕" panose="020D0604000000000000" pitchFamily="50" charset="-127"/>
              <a:ea typeface="나눔고딕" panose="020D0604000000000000" pitchFamily="50" charset="-127"/>
            </a:rPr>
            <a:t>SA-S02</a:t>
          </a:r>
        </a:p>
      </xdr:txBody>
    </xdr:sp>
    <xdr:clientData/>
  </xdr:twoCellAnchor>
  <xdr:twoCellAnchor>
    <xdr:from>
      <xdr:col>7</xdr:col>
      <xdr:colOff>261470</xdr:colOff>
      <xdr:row>30</xdr:row>
      <xdr:rowOff>46184</xdr:rowOff>
    </xdr:from>
    <xdr:to>
      <xdr:col>8</xdr:col>
      <xdr:colOff>346363</xdr:colOff>
      <xdr:row>30</xdr:row>
      <xdr:rowOff>49551</xdr:rowOff>
    </xdr:to>
    <xdr:cxnSp macro="">
      <xdr:nvCxnSpPr>
        <xdr:cNvPr id="4" name="직선 화살표 연결선 3">
          <a:extLst>
            <a:ext uri="{FF2B5EF4-FFF2-40B4-BE49-F238E27FC236}">
              <a16:creationId xmlns:a16="http://schemas.microsoft.com/office/drawing/2014/main" id="{00000000-0008-0000-0800-000004000000}"/>
            </a:ext>
          </a:extLst>
        </xdr:cNvPr>
        <xdr:cNvCxnSpPr>
          <a:stCxn id="20" idx="3"/>
          <a:endCxn id="39" idx="1"/>
        </xdr:cNvCxnSpPr>
      </xdr:nvCxnSpPr>
      <xdr:spPr>
        <a:xfrm flipV="1">
          <a:off x="3401834" y="5922820"/>
          <a:ext cx="523620" cy="33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1428751</xdr:colOff>
      <xdr:row>3</xdr:row>
      <xdr:rowOff>317500</xdr:rowOff>
    </xdr:from>
    <xdr:to>
      <xdr:col>3</xdr:col>
      <xdr:colOff>0</xdr:colOff>
      <xdr:row>5</xdr:row>
      <xdr:rowOff>0</xdr:rowOff>
    </xdr:to>
    <xdr:cxnSp macro="">
      <xdr:nvCxnSpPr>
        <xdr:cNvPr id="2" name="직선 연결선 1">
          <a:extLst>
            <a:ext uri="{FF2B5EF4-FFF2-40B4-BE49-F238E27FC236}">
              <a16:creationId xmlns:a16="http://schemas.microsoft.com/office/drawing/2014/main" id="{00000000-0008-0000-0900-000002000000}"/>
            </a:ext>
          </a:extLst>
        </xdr:cNvPr>
        <xdr:cNvCxnSpPr/>
      </xdr:nvCxnSpPr>
      <xdr:spPr>
        <a:xfrm flipH="1">
          <a:off x="1320801" y="863600"/>
          <a:ext cx="660399" cy="2159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1428751</xdr:colOff>
      <xdr:row>3</xdr:row>
      <xdr:rowOff>317500</xdr:rowOff>
    </xdr:from>
    <xdr:to>
      <xdr:col>3</xdr:col>
      <xdr:colOff>0</xdr:colOff>
      <xdr:row>5</xdr:row>
      <xdr:rowOff>0</xdr:rowOff>
    </xdr:to>
    <xdr:cxnSp macro="">
      <xdr:nvCxnSpPr>
        <xdr:cNvPr id="3" name="직선 연결선 2">
          <a:extLst>
            <a:ext uri="{FF2B5EF4-FFF2-40B4-BE49-F238E27FC236}">
              <a16:creationId xmlns:a16="http://schemas.microsoft.com/office/drawing/2014/main" id="{00000000-0008-0000-0900-000003000000}"/>
            </a:ext>
          </a:extLst>
        </xdr:cNvPr>
        <xdr:cNvCxnSpPr/>
      </xdr:nvCxnSpPr>
      <xdr:spPr>
        <a:xfrm flipH="1">
          <a:off x="1320801" y="863600"/>
          <a:ext cx="660399" cy="2159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jo/Desktop/&#50629;&#47924;/&#45236;&#48512;&#54924;&#44228;/&#50528;&#44221;&#50976;&#54868;/4.&#52280;&#44256;&#51088;&#47308;/&#48277;&#51064;COE&#54364;&#51456;/6.%20RCM_&#44396;&#47588;(2021-03-24%20&#50724;&#54980;%207.41.5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jo/Desktop/&#50629;&#47924;/&#45236;&#48512;&#54924;&#44228;/&#50528;&#44221;&#50976;&#54868;/4.&#52280;&#44256;&#51088;&#47308;/SKMR&#52572;&#44540;/RCM(Risk%20Control%20Matrix)/2_%20PLC_RCM_Risk%20Control%20Matrix__&#49345;&#48152;&#44592;&#49444;&#44228;&#54217;&#44032;_Final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jo/Desktop/&#50629;&#47924;/&#45236;&#48512;&#54924;&#44228;/&#44256;&#47140;&#50500;&#50672;/RCM/&#44256;&#47140;&#50500;&#50672;_&#45236;&#48512;&#54924;&#44228;_RCM_&#52712;&#54633;__190918_v0_Backu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20300.02.01%20&#50629;&#47924;&#55120;&#47492;&#46020;(Flow%20Diagram)%20&#48143;%20&#50629;&#47924;&#44592;&#49696;&#49436;(Narrative)_&#47588;&#52636;_&#49688;&#512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구매"/>
      <sheetName val="선택"/>
      <sheetName val="RCM_기본"/>
      <sheetName val="Sheet1"/>
      <sheetName val="Sheet2"/>
      <sheetName val="Sheet3"/>
    </sheetNames>
    <sheetDataSet>
      <sheetData sheetId="0">
        <row r="3">
          <cell r="E3" t="str">
            <v xml:space="preserve">공급업체 마스터파일 관리
</v>
          </cell>
          <cell r="BB3" t="str">
            <v>Low</v>
          </cell>
          <cell r="BC3" t="str">
            <v>Low</v>
          </cell>
          <cell r="BD3" t="str">
            <v>Low</v>
          </cell>
          <cell r="BE3" t="str">
            <v>Low</v>
          </cell>
          <cell r="BF3" t="str">
            <v>Low</v>
          </cell>
          <cell r="BP3" t="str">
            <v>L</v>
          </cell>
          <cell r="BQ3" t="str">
            <v xml:space="preserve">L </v>
          </cell>
          <cell r="BR3" t="str">
            <v xml:space="preserve">L </v>
          </cell>
          <cell r="BS3" t="str">
            <v xml:space="preserve">L </v>
          </cell>
          <cell r="BT3" t="str">
            <v>L</v>
          </cell>
          <cell r="BU3" t="str">
            <v xml:space="preserve">L </v>
          </cell>
          <cell r="BV3" t="str">
            <v xml:space="preserve">L </v>
          </cell>
          <cell r="BW3" t="str">
            <v xml:space="preserve">L </v>
          </cell>
        </row>
        <row r="4">
          <cell r="BB4" t="str">
            <v>Low</v>
          </cell>
          <cell r="BC4" t="str">
            <v>Low</v>
          </cell>
          <cell r="BD4" t="str">
            <v>Low</v>
          </cell>
          <cell r="BE4" t="str">
            <v>Low</v>
          </cell>
          <cell r="BF4" t="str">
            <v>Low</v>
          </cell>
          <cell r="BH4" t="str">
            <v>Low</v>
          </cell>
          <cell r="BI4" t="str">
            <v>Low</v>
          </cell>
          <cell r="BJ4" t="str">
            <v>N</v>
          </cell>
          <cell r="BK4" t="str">
            <v>Low</v>
          </cell>
          <cell r="BL4" t="str">
            <v>Low</v>
          </cell>
          <cell r="BP4" t="str">
            <v>L</v>
          </cell>
          <cell r="BQ4" t="str">
            <v xml:space="preserve">L </v>
          </cell>
          <cell r="BR4" t="str">
            <v xml:space="preserve">L </v>
          </cell>
          <cell r="BS4" t="str">
            <v xml:space="preserve">L </v>
          </cell>
          <cell r="BT4" t="str">
            <v>L</v>
          </cell>
          <cell r="BU4" t="str">
            <v xml:space="preserve">L </v>
          </cell>
          <cell r="BV4" t="str">
            <v xml:space="preserve">L </v>
          </cell>
          <cell r="BW4" t="str">
            <v xml:space="preserve">L </v>
          </cell>
        </row>
        <row r="5">
          <cell r="BB5" t="str">
            <v>Low</v>
          </cell>
          <cell r="BC5" t="str">
            <v>Low</v>
          </cell>
          <cell r="BD5" t="str">
            <v>Low</v>
          </cell>
          <cell r="BE5" t="str">
            <v>Low</v>
          </cell>
          <cell r="BF5" t="str">
            <v>Low</v>
          </cell>
          <cell r="BH5" t="str">
            <v>Low</v>
          </cell>
          <cell r="BI5" t="str">
            <v>Low</v>
          </cell>
          <cell r="BJ5" t="str">
            <v>N</v>
          </cell>
          <cell r="BK5" t="str">
            <v>Low</v>
          </cell>
          <cell r="BL5" t="str">
            <v>Low</v>
          </cell>
          <cell r="BP5" t="str">
            <v>L</v>
          </cell>
          <cell r="BQ5" t="str">
            <v xml:space="preserve">L </v>
          </cell>
          <cell r="BR5" t="str">
            <v xml:space="preserve">L </v>
          </cell>
          <cell r="BS5" t="str">
            <v xml:space="preserve">L </v>
          </cell>
          <cell r="BT5" t="str">
            <v>L</v>
          </cell>
          <cell r="BU5" t="str">
            <v xml:space="preserve">L </v>
          </cell>
          <cell r="BV5" t="str">
            <v xml:space="preserve">L </v>
          </cell>
          <cell r="BW5" t="str">
            <v xml:space="preserve">L </v>
          </cell>
        </row>
        <row r="8">
          <cell r="BH8" t="str">
            <v>Medium</v>
          </cell>
          <cell r="BI8" t="str">
            <v>Medium</v>
          </cell>
          <cell r="BJ8" t="str">
            <v>N</v>
          </cell>
          <cell r="BK8" t="str">
            <v>Medium</v>
          </cell>
          <cell r="BL8" t="str">
            <v>Low</v>
          </cell>
        </row>
        <row r="10">
          <cell r="BB10" t="str">
            <v>Low</v>
          </cell>
          <cell r="BC10" t="str">
            <v>Low</v>
          </cell>
          <cell r="BD10" t="str">
            <v>Low</v>
          </cell>
          <cell r="BE10" t="str">
            <v>Low</v>
          </cell>
          <cell r="BF10" t="str">
            <v>Low</v>
          </cell>
          <cell r="BH10" t="str">
            <v>Low</v>
          </cell>
          <cell r="BI10" t="str">
            <v>Low</v>
          </cell>
          <cell r="BJ10" t="str">
            <v>Y</v>
          </cell>
          <cell r="BK10" t="str">
            <v>Low</v>
          </cell>
          <cell r="BL10" t="str">
            <v>Low</v>
          </cell>
          <cell r="BP10" t="str">
            <v xml:space="preserve">L </v>
          </cell>
          <cell r="BQ10" t="str">
            <v xml:space="preserve">L </v>
          </cell>
          <cell r="BR10" t="str">
            <v xml:space="preserve">L </v>
          </cell>
          <cell r="BS10" t="str">
            <v xml:space="preserve">L </v>
          </cell>
          <cell r="BT10" t="str">
            <v xml:space="preserve">L </v>
          </cell>
          <cell r="BU10" t="str">
            <v xml:space="preserve">L </v>
          </cell>
          <cell r="BV10" t="str">
            <v xml:space="preserve">L </v>
          </cell>
          <cell r="BW10" t="str">
            <v xml:space="preserve">L </v>
          </cell>
        </row>
        <row r="12">
          <cell r="BH12" t="str">
            <v>High</v>
          </cell>
          <cell r="BI12" t="str">
            <v>Medium</v>
          </cell>
          <cell r="BJ12" t="str">
            <v>N</v>
          </cell>
          <cell r="BK12" t="str">
            <v>Medium</v>
          </cell>
          <cell r="BL12" t="str">
            <v>Low</v>
          </cell>
        </row>
        <row r="15">
          <cell r="BB15" t="str">
            <v>Low</v>
          </cell>
          <cell r="BC15" t="str">
            <v>Low</v>
          </cell>
          <cell r="BD15" t="str">
            <v>Low</v>
          </cell>
          <cell r="BE15" t="str">
            <v>Low</v>
          </cell>
          <cell r="BF15" t="str">
            <v>Low</v>
          </cell>
          <cell r="BH15" t="str">
            <v>Low</v>
          </cell>
          <cell r="BI15" t="str">
            <v>Low</v>
          </cell>
          <cell r="BJ15" t="str">
            <v>N</v>
          </cell>
          <cell r="BK15" t="str">
            <v>Medium</v>
          </cell>
          <cell r="BL15" t="str">
            <v>Low</v>
          </cell>
          <cell r="BP15" t="str">
            <v xml:space="preserve">L </v>
          </cell>
          <cell r="BQ15" t="str">
            <v xml:space="preserve">L </v>
          </cell>
          <cell r="BR15" t="str">
            <v xml:space="preserve">L </v>
          </cell>
          <cell r="BS15" t="str">
            <v xml:space="preserve">L </v>
          </cell>
          <cell r="BT15" t="str">
            <v xml:space="preserve">L </v>
          </cell>
          <cell r="BU15" t="str">
            <v xml:space="preserve">L </v>
          </cell>
          <cell r="BV15" t="str">
            <v xml:space="preserve">L </v>
          </cell>
          <cell r="BW15" t="str">
            <v xml:space="preserve">L </v>
          </cell>
        </row>
        <row r="16">
          <cell r="BB16" t="str">
            <v>Low</v>
          </cell>
          <cell r="BC16" t="str">
            <v>Low</v>
          </cell>
          <cell r="BD16" t="str">
            <v>Low</v>
          </cell>
          <cell r="BE16" t="str">
            <v>Low</v>
          </cell>
          <cell r="BF16" t="str">
            <v>Low</v>
          </cell>
          <cell r="BH16" t="str">
            <v>High</v>
          </cell>
          <cell r="BI16" t="str">
            <v>Medium</v>
          </cell>
          <cell r="BJ16" t="str">
            <v>N</v>
          </cell>
          <cell r="BK16" t="str">
            <v>Low</v>
          </cell>
          <cell r="BL16" t="str">
            <v>Medium</v>
          </cell>
          <cell r="BP16" t="str">
            <v xml:space="preserve">L </v>
          </cell>
          <cell r="BQ16" t="str">
            <v xml:space="preserve">L </v>
          </cell>
          <cell r="BR16" t="str">
            <v xml:space="preserve">L </v>
          </cell>
          <cell r="BS16" t="str">
            <v xml:space="preserve">L </v>
          </cell>
          <cell r="BT16" t="str">
            <v xml:space="preserve">L </v>
          </cell>
          <cell r="BU16" t="str">
            <v xml:space="preserve">L </v>
          </cell>
          <cell r="BV16" t="str">
            <v xml:space="preserve">L </v>
          </cell>
          <cell r="BW16" t="str">
            <v xml:space="preserve">L </v>
          </cell>
        </row>
        <row r="17">
          <cell r="BB17" t="str">
            <v>Low</v>
          </cell>
          <cell r="BC17" t="str">
            <v>Low</v>
          </cell>
          <cell r="BD17" t="str">
            <v>Low</v>
          </cell>
          <cell r="BE17" t="str">
            <v>Low</v>
          </cell>
          <cell r="BF17" t="str">
            <v>Low</v>
          </cell>
          <cell r="BH17" t="str">
            <v>Low</v>
          </cell>
          <cell r="BI17" t="str">
            <v>Low</v>
          </cell>
          <cell r="BJ17" t="str">
            <v>N</v>
          </cell>
          <cell r="BK17" t="str">
            <v>Low</v>
          </cell>
          <cell r="BL17" t="str">
            <v>Low</v>
          </cell>
          <cell r="BP17" t="str">
            <v xml:space="preserve">L </v>
          </cell>
          <cell r="BQ17" t="str">
            <v xml:space="preserve">L </v>
          </cell>
          <cell r="BR17" t="str">
            <v xml:space="preserve">L </v>
          </cell>
          <cell r="BS17" t="str">
            <v xml:space="preserve">L </v>
          </cell>
          <cell r="BT17" t="str">
            <v xml:space="preserve">L </v>
          </cell>
          <cell r="BU17" t="str">
            <v xml:space="preserve">L </v>
          </cell>
          <cell r="BV17" t="str">
            <v xml:space="preserve">L </v>
          </cell>
          <cell r="BW17" t="str">
            <v xml:space="preserve">L </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CM_skm"/>
      <sheetName val="1_RE"/>
      <sheetName val="2_EX"/>
      <sheetName val="4_HR"/>
      <sheetName val="3_IM"/>
      <sheetName val="5_FA"/>
      <sheetName val="6_TR"/>
      <sheetName val="7_FR"/>
      <sheetName val="8_DC"/>
      <sheetName val="통제기술서 작성방법"/>
      <sheetName val="설명자료1"/>
      <sheetName val="설명자료2"/>
      <sheetName val="경영자주장"/>
      <sheetName val="Sample Size"/>
    </sheetNames>
    <sheetDataSet>
      <sheetData sheetId="0"/>
      <sheetData sheetId="1">
        <row r="1">
          <cell r="A1" t="str">
            <v>Company Name:</v>
          </cell>
        </row>
        <row r="71">
          <cell r="H71" t="str">
            <v>L</v>
          </cell>
          <cell r="I71" t="str">
            <v>L</v>
          </cell>
          <cell r="J71" t="str">
            <v>L</v>
          </cell>
          <cell r="K71" t="str">
            <v>L</v>
          </cell>
          <cell r="L71" t="str">
            <v>L</v>
          </cell>
          <cell r="S71" t="str">
            <v>N</v>
          </cell>
          <cell r="AQ71" t="str">
            <v>L</v>
          </cell>
          <cell r="AR71" t="str">
            <v>L</v>
          </cell>
          <cell r="AS71" t="str">
            <v>L</v>
          </cell>
          <cell r="AT71" t="str">
            <v>L</v>
          </cell>
          <cell r="AU71" t="str">
            <v>L</v>
          </cell>
          <cell r="AV71" t="str">
            <v>L</v>
          </cell>
          <cell r="AW71" t="str">
            <v>L</v>
          </cell>
          <cell r="AX71" t="str">
            <v>L</v>
          </cell>
        </row>
        <row r="72">
          <cell r="H72" t="str">
            <v>L</v>
          </cell>
          <cell r="I72" t="str">
            <v>L</v>
          </cell>
          <cell r="J72" t="str">
            <v>L</v>
          </cell>
          <cell r="K72" t="str">
            <v>L</v>
          </cell>
          <cell r="L72" t="str">
            <v>L</v>
          </cell>
          <cell r="Q72" t="str">
            <v>구매업체 선정시 정당한 승인</v>
          </cell>
          <cell r="AQ72" t="str">
            <v>L</v>
          </cell>
          <cell r="AR72" t="str">
            <v>L</v>
          </cell>
          <cell r="AS72" t="str">
            <v>L</v>
          </cell>
          <cell r="AT72" t="str">
            <v>L</v>
          </cell>
          <cell r="AU72" t="str">
            <v>L</v>
          </cell>
          <cell r="AV72" t="str">
            <v>L</v>
          </cell>
          <cell r="AW72" t="str">
            <v>L</v>
          </cell>
          <cell r="AX72" t="str">
            <v>L</v>
          </cell>
        </row>
        <row r="74">
          <cell r="H74" t="str">
            <v>L</v>
          </cell>
          <cell r="I74" t="str">
            <v>L</v>
          </cell>
          <cell r="J74" t="str">
            <v>L</v>
          </cell>
          <cell r="K74" t="str">
            <v>L</v>
          </cell>
          <cell r="L74" t="str">
            <v>L</v>
          </cell>
          <cell r="S74" t="str">
            <v>N</v>
          </cell>
          <cell r="AQ74" t="str">
            <v>L</v>
          </cell>
          <cell r="AR74" t="str">
            <v>L</v>
          </cell>
          <cell r="AS74" t="str">
            <v>L</v>
          </cell>
          <cell r="AT74" t="str">
            <v>L</v>
          </cell>
          <cell r="AU74" t="str">
            <v>L</v>
          </cell>
          <cell r="AV74" t="str">
            <v>L</v>
          </cell>
          <cell r="AW74" t="str">
            <v>L</v>
          </cell>
          <cell r="AX74" t="str">
            <v>L</v>
          </cell>
        </row>
        <row r="79">
          <cell r="H79" t="str">
            <v>L</v>
          </cell>
          <cell r="I79" t="str">
            <v>L</v>
          </cell>
          <cell r="J79" t="str">
            <v>L</v>
          </cell>
          <cell r="K79" t="str">
            <v>L</v>
          </cell>
          <cell r="L79" t="str">
            <v>L</v>
          </cell>
          <cell r="AQ79" t="str">
            <v>L</v>
          </cell>
          <cell r="AR79" t="str">
            <v>L</v>
          </cell>
          <cell r="AS79" t="str">
            <v>L</v>
          </cell>
          <cell r="AT79" t="str">
            <v>L</v>
          </cell>
          <cell r="AU79" t="str">
            <v>L</v>
          </cell>
          <cell r="AV79" t="str">
            <v>L</v>
          </cell>
          <cell r="AW79" t="str">
            <v>L</v>
          </cell>
          <cell r="AX79" t="str">
            <v>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변경이력"/>
      <sheetName val="RCM_190828__v3"/>
      <sheetName val="RCM_190819_"/>
      <sheetName val="RCM_190802__v0"/>
      <sheetName val="RCM_190722__v1"/>
      <sheetName val="RCM_190718_"/>
      <sheetName val="Sheet1"/>
      <sheetName val="Sheet2"/>
      <sheetName val="RCM_190710_"/>
      <sheetName val="RCM_변경_"/>
      <sheetName val="통제기술서 작성방법"/>
      <sheetName val="설명자료1"/>
      <sheetName val="설명자료2"/>
      <sheetName val="Sample Size _2_"/>
      <sheetName val="Sample Size"/>
      <sheetName val="KPMG Sample"/>
      <sheetName val="경영자주장"/>
    </sheetNames>
    <sheetDataSet>
      <sheetData sheetId="0" refreshError="1"/>
      <sheetData sheetId="1">
        <row r="157">
          <cell r="G157" t="str">
            <v>원료/부원료의 사용량은 정확히 집계되어야 한다.</v>
          </cell>
        </row>
        <row r="159">
          <cell r="I159" t="str">
            <v>L</v>
          </cell>
          <cell r="J159" t="str">
            <v>L</v>
          </cell>
          <cell r="K159" t="str">
            <v>H</v>
          </cell>
          <cell r="L159" t="str">
            <v>L</v>
          </cell>
          <cell r="M159" t="str">
            <v>L</v>
          </cell>
          <cell r="R159" t="str">
            <v>Yes</v>
          </cell>
          <cell r="BI159" t="str">
            <v>L</v>
          </cell>
          <cell r="BJ159" t="str">
            <v>L</v>
          </cell>
          <cell r="BK159" t="str">
            <v>L</v>
          </cell>
          <cell r="BL159" t="str">
            <v>L</v>
          </cell>
          <cell r="BM159" t="str">
            <v>L</v>
          </cell>
          <cell r="BN159" t="str">
            <v>H</v>
          </cell>
          <cell r="BO159" t="str">
            <v>L</v>
          </cell>
          <cell r="BP159" t="str">
            <v>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S01_FD&amp;NA"/>
      <sheetName val="S02_FD&amp;NA"/>
      <sheetName val="S03_FD&amp;NA"/>
      <sheetName val="S04_FD&amp;NA"/>
      <sheetName val="S05_FD&amp;NA"/>
      <sheetName val="Notes&amp;Symbols"/>
    </sheetNames>
    <sheetDataSet>
      <sheetData sheetId="0"/>
      <sheetData sheetId="1"/>
      <sheetData sheetId="2">
        <row r="5">
          <cell r="Q5" t="str">
            <v>구매2팀의 상품매출 프로세스</v>
          </cell>
        </row>
      </sheetData>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chemeClr val="tx1"/>
          </a:solidFill>
        </a:ln>
      </a:spPr>
      <a:bodyPr rot="0" spcFirstLastPara="0" vert="horz" wrap="square" lIns="91440" tIns="45720" rIns="91440" bIns="45720" numCol="1" spcCol="0" rtlCol="0" fromWordArt="0" anchor="t" anchorCtr="0" forceAA="0" compatLnSpc="1">
        <a:prstTxWarp prst="textNoShape">
          <a:avLst/>
        </a:prstTxWarp>
        <a:noAutofit/>
      </a:bodyPr>
      <a:lstStyle>
        <a:defPPr marL="0" indent="0" algn="ctr">
          <a:defRPr sz="1050">
            <a:solidFill>
              <a:sysClr val="windowText" lastClr="000000"/>
            </a:solidFill>
            <a:latin typeface="나눔고딕" panose="020D0604000000000000" pitchFamily="50" charset="-127"/>
            <a:ea typeface="나눔고딕" panose="020D0604000000000000" pitchFamily="50" charset="-127"/>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7"/>
  <sheetViews>
    <sheetView showGridLines="0" zoomScale="55" zoomScaleNormal="55" workbookViewId="0">
      <pane ySplit="7" topLeftCell="A8" activePane="bottomLeft" state="frozen"/>
      <selection pane="bottomLeft" activeCell="A15" sqref="A15"/>
    </sheetView>
  </sheetViews>
  <sheetFormatPr defaultColWidth="8.59765625" defaultRowHeight="13.5" customHeight="1" outlineLevelCol="1" x14ac:dyDescent="0.4"/>
  <cols>
    <col min="1" max="1" width="13.59765625" style="33" customWidth="1"/>
    <col min="2" max="2" width="10.5" style="33" customWidth="1"/>
    <col min="3" max="3" width="11.09765625" style="33" customWidth="1"/>
    <col min="4" max="4" width="8" style="33" customWidth="1"/>
    <col min="5" max="5" width="10.5" style="33" customWidth="1"/>
    <col min="6" max="6" width="10.59765625" style="33" customWidth="1"/>
    <col min="7" max="7" width="33.8984375" style="33" customWidth="1"/>
    <col min="8" max="8" width="13.3984375" style="33" customWidth="1" outlineLevel="1"/>
    <col min="9" max="9" width="13" style="35" customWidth="1" outlineLevel="1"/>
    <col min="10" max="10" width="26.19921875" style="33" customWidth="1" outlineLevel="1"/>
    <col min="11" max="11" width="32.59765625" style="33" customWidth="1"/>
    <col min="12" max="12" width="64.59765625" style="46" customWidth="1"/>
    <col min="13" max="13" width="9.59765625" style="33" hidden="1" customWidth="1" outlineLevel="1"/>
    <col min="14" max="21" width="5.3984375" style="46" hidden="1" customWidth="1" outlineLevel="1"/>
    <col min="22" max="22" width="6.59765625" style="46" hidden="1" customWidth="1" outlineLevel="1"/>
    <col min="23" max="23" width="5.3984375" style="46" customWidth="1" collapsed="1"/>
    <col min="24" max="24" width="5.3984375" style="46" customWidth="1"/>
    <col min="25" max="31" width="5.3984375" style="46" hidden="1" customWidth="1" outlineLevel="1"/>
    <col min="32" max="32" width="9.5" style="46" customWidth="1" collapsed="1"/>
    <col min="33" max="33" width="9.5" style="87" hidden="1" customWidth="1" outlineLevel="1"/>
    <col min="34" max="34" width="9.5" style="88" hidden="1" customWidth="1" outlineLevel="1"/>
    <col min="35" max="36" width="10.5" style="88" hidden="1" customWidth="1" outlineLevel="1"/>
    <col min="37" max="37" width="16.09765625" style="33" hidden="1" customWidth="1" outlineLevel="1"/>
    <col min="38" max="41" width="5.3984375" style="46" hidden="1" customWidth="1" outlineLevel="1"/>
    <col min="42" max="42" width="21.59765625" style="89" hidden="1" customWidth="1" outlineLevel="1"/>
    <col min="43" max="43" width="8.59765625" style="46" customWidth="1" collapsed="1"/>
    <col min="44" max="44" width="69.3984375" style="46" customWidth="1" outlineLevel="1"/>
    <col min="45" max="45" width="21.59765625" style="46" customWidth="1" outlineLevel="1"/>
    <col min="46" max="46" width="21.69921875" style="89" customWidth="1" outlineLevel="1"/>
    <col min="47" max="47" width="12.5" style="46" customWidth="1" outlineLevel="1"/>
    <col min="48" max="48" width="3.59765625" style="46" customWidth="1"/>
    <col min="49" max="49" width="3.8984375" style="85" customWidth="1"/>
    <col min="50" max="50" width="3.8984375" style="46" customWidth="1"/>
    <col min="51" max="55" width="9.3984375" style="33" customWidth="1" outlineLevel="1"/>
    <col min="56" max="62" width="8.59765625" style="46" customWidth="1" outlineLevel="1"/>
    <col min="63" max="63" width="10.09765625" style="34" customWidth="1" outlineLevel="1"/>
    <col min="64" max="72" width="10.09765625" style="33" customWidth="1" outlineLevel="1"/>
    <col min="73" max="77" width="8.59765625" style="46"/>
    <col min="78" max="78" width="18.09765625" style="46" customWidth="1"/>
    <col min="79" max="16384" width="8.59765625" style="46"/>
  </cols>
  <sheetData>
    <row r="1" spans="1:72" s="14" customFormat="1" ht="13.5" hidden="1" customHeight="1" x14ac:dyDescent="0.25">
      <c r="A1" s="12" t="s">
        <v>101</v>
      </c>
      <c r="B1" s="13"/>
      <c r="C1" s="13" t="s">
        <v>102</v>
      </c>
      <c r="I1" s="15"/>
      <c r="N1" s="16"/>
      <c r="AH1" s="17"/>
      <c r="AI1" s="17"/>
      <c r="AJ1" s="17"/>
      <c r="AP1" s="18"/>
      <c r="AT1" s="18"/>
      <c r="AW1" s="19"/>
      <c r="BK1" s="20"/>
    </row>
    <row r="2" spans="1:72" s="14" customFormat="1" ht="13.5" hidden="1" customHeight="1" x14ac:dyDescent="0.25">
      <c r="A2" s="13" t="s">
        <v>103</v>
      </c>
      <c r="B2" s="21"/>
      <c r="C2" s="13" t="s">
        <v>104</v>
      </c>
      <c r="I2" s="15"/>
      <c r="N2" s="16"/>
      <c r="AH2" s="17"/>
      <c r="AI2" s="17"/>
      <c r="AJ2" s="17"/>
      <c r="AP2" s="18"/>
      <c r="AT2" s="18"/>
      <c r="AW2" s="19" t="s">
        <v>105</v>
      </c>
      <c r="AX2" s="16" t="s">
        <v>106</v>
      </c>
      <c r="BK2" s="20"/>
    </row>
    <row r="3" spans="1:72" s="24" customFormat="1" ht="13.8" hidden="1" thickBot="1" x14ac:dyDescent="0.3">
      <c r="A3" s="22" t="s">
        <v>107</v>
      </c>
      <c r="B3" s="22"/>
      <c r="C3" s="23">
        <v>44196</v>
      </c>
      <c r="E3" s="25"/>
      <c r="F3" s="25"/>
      <c r="I3" s="26"/>
      <c r="N3" s="27"/>
      <c r="AH3" s="28"/>
      <c r="AI3" s="28"/>
      <c r="AJ3" s="28"/>
      <c r="AP3" s="29"/>
      <c r="AT3" s="29"/>
      <c r="AW3" s="19"/>
      <c r="BK3" s="30"/>
    </row>
    <row r="4" spans="1:72" s="33" customFormat="1" ht="13.5" customHeight="1" x14ac:dyDescent="0.25">
      <c r="A4" s="31"/>
      <c r="B4" s="32"/>
      <c r="C4" s="32"/>
      <c r="D4" s="32"/>
      <c r="F4" s="34"/>
      <c r="G4" s="34"/>
      <c r="H4" s="34"/>
      <c r="I4" s="35"/>
      <c r="N4" s="34"/>
      <c r="O4" s="34"/>
      <c r="P4" s="34"/>
      <c r="Q4" s="34"/>
      <c r="R4" s="34"/>
      <c r="S4" s="34"/>
      <c r="T4" s="34"/>
      <c r="U4" s="34"/>
      <c r="V4" s="34"/>
      <c r="AH4" s="34"/>
      <c r="AI4" s="34"/>
      <c r="AJ4" s="34"/>
      <c r="AP4" s="36"/>
      <c r="AT4" s="36"/>
      <c r="AW4" s="37"/>
      <c r="AY4" s="34"/>
      <c r="AZ4" s="34"/>
      <c r="BA4" s="34"/>
      <c r="BB4" s="34"/>
      <c r="BC4" s="34"/>
      <c r="BK4" s="34"/>
    </row>
    <row r="5" spans="1:72" s="36" customFormat="1" ht="11.1" customHeight="1" x14ac:dyDescent="0.4">
      <c r="B5" s="236" t="s">
        <v>108</v>
      </c>
      <c r="C5" s="236" t="s">
        <v>109</v>
      </c>
      <c r="D5" s="236" t="s">
        <v>110</v>
      </c>
      <c r="E5" s="236" t="s">
        <v>111</v>
      </c>
      <c r="F5" s="236" t="s">
        <v>112</v>
      </c>
      <c r="G5" s="236" t="s">
        <v>113</v>
      </c>
      <c r="H5" s="38" t="s">
        <v>114</v>
      </c>
      <c r="I5" s="230" t="s">
        <v>115</v>
      </c>
      <c r="J5" s="230" t="s">
        <v>116</v>
      </c>
      <c r="K5" s="230" t="s">
        <v>117</v>
      </c>
      <c r="L5" s="230" t="s">
        <v>118</v>
      </c>
      <c r="M5" s="230" t="s">
        <v>119</v>
      </c>
      <c r="N5" s="232" t="s">
        <v>120</v>
      </c>
      <c r="O5" s="232"/>
      <c r="P5" s="232"/>
      <c r="Q5" s="232"/>
      <c r="R5" s="232"/>
      <c r="S5" s="232"/>
      <c r="T5" s="232" t="s">
        <v>121</v>
      </c>
      <c r="U5" s="232" t="s">
        <v>122</v>
      </c>
      <c r="V5" s="232" t="s">
        <v>123</v>
      </c>
      <c r="W5" s="227" t="s">
        <v>124</v>
      </c>
      <c r="X5" s="229"/>
      <c r="Y5" s="232" t="s">
        <v>125</v>
      </c>
      <c r="Z5" s="232"/>
      <c r="AA5" s="232"/>
      <c r="AB5" s="232"/>
      <c r="AC5" s="232"/>
      <c r="AD5" s="232"/>
      <c r="AE5" s="232"/>
      <c r="AF5" s="230" t="s">
        <v>126</v>
      </c>
      <c r="AG5" s="230" t="s">
        <v>127</v>
      </c>
      <c r="AH5" s="230" t="s">
        <v>128</v>
      </c>
      <c r="AI5" s="232" t="s">
        <v>129</v>
      </c>
      <c r="AJ5" s="232" t="s">
        <v>130</v>
      </c>
      <c r="AK5" s="232" t="s">
        <v>131</v>
      </c>
      <c r="AL5" s="232" t="s">
        <v>132</v>
      </c>
      <c r="AM5" s="232"/>
      <c r="AN5" s="232"/>
      <c r="AO5" s="232"/>
      <c r="AP5" s="39"/>
      <c r="AQ5" s="39"/>
      <c r="AR5" s="40"/>
      <c r="AS5" s="233" t="s">
        <v>133</v>
      </c>
      <c r="AT5" s="232" t="s">
        <v>134</v>
      </c>
      <c r="AU5" s="232" t="s">
        <v>135</v>
      </c>
      <c r="AW5" s="37"/>
      <c r="AY5" s="227" t="s">
        <v>136</v>
      </c>
      <c r="AZ5" s="228"/>
      <c r="BA5" s="228"/>
      <c r="BB5" s="228"/>
      <c r="BC5" s="229"/>
      <c r="BE5" s="227" t="s">
        <v>137</v>
      </c>
      <c r="BF5" s="228"/>
      <c r="BG5" s="228"/>
      <c r="BH5" s="228"/>
      <c r="BI5" s="229"/>
      <c r="BK5" s="227" t="s">
        <v>138</v>
      </c>
      <c r="BL5" s="228"/>
      <c r="BM5" s="228"/>
      <c r="BN5" s="228"/>
      <c r="BO5" s="228"/>
      <c r="BP5" s="228"/>
      <c r="BQ5" s="228"/>
      <c r="BR5" s="228"/>
      <c r="BS5" s="228"/>
      <c r="BT5" s="229"/>
    </row>
    <row r="6" spans="1:72" s="33" customFormat="1" ht="55.5" customHeight="1" x14ac:dyDescent="0.4">
      <c r="B6" s="231"/>
      <c r="C6" s="237"/>
      <c r="D6" s="237"/>
      <c r="E6" s="231"/>
      <c r="F6" s="231"/>
      <c r="G6" s="231"/>
      <c r="H6" s="38" t="s">
        <v>139</v>
      </c>
      <c r="I6" s="231"/>
      <c r="J6" s="231"/>
      <c r="K6" s="231"/>
      <c r="L6" s="231"/>
      <c r="M6" s="231"/>
      <c r="N6" s="38" t="s">
        <v>140</v>
      </c>
      <c r="O6" s="38" t="s">
        <v>141</v>
      </c>
      <c r="P6" s="38" t="s">
        <v>142</v>
      </c>
      <c r="Q6" s="38" t="s">
        <v>143</v>
      </c>
      <c r="R6" s="38" t="s">
        <v>144</v>
      </c>
      <c r="S6" s="38" t="s">
        <v>145</v>
      </c>
      <c r="T6" s="232"/>
      <c r="U6" s="232"/>
      <c r="V6" s="232"/>
      <c r="W6" s="38" t="s">
        <v>146</v>
      </c>
      <c r="X6" s="38" t="s">
        <v>147</v>
      </c>
      <c r="Y6" s="38" t="s">
        <v>148</v>
      </c>
      <c r="Z6" s="38" t="s">
        <v>149</v>
      </c>
      <c r="AA6" s="38" t="s">
        <v>150</v>
      </c>
      <c r="AB6" s="38" t="s">
        <v>151</v>
      </c>
      <c r="AC6" s="38" t="s">
        <v>152</v>
      </c>
      <c r="AD6" s="38" t="s">
        <v>153</v>
      </c>
      <c r="AE6" s="38" t="s">
        <v>154</v>
      </c>
      <c r="AF6" s="231"/>
      <c r="AG6" s="231"/>
      <c r="AH6" s="231"/>
      <c r="AI6" s="232"/>
      <c r="AJ6" s="232"/>
      <c r="AK6" s="232"/>
      <c r="AL6" s="38" t="s">
        <v>155</v>
      </c>
      <c r="AM6" s="38" t="s">
        <v>156</v>
      </c>
      <c r="AN6" s="38" t="s">
        <v>157</v>
      </c>
      <c r="AO6" s="38" t="s">
        <v>158</v>
      </c>
      <c r="AP6" s="41" t="s">
        <v>159</v>
      </c>
      <c r="AQ6" s="41" t="s">
        <v>160</v>
      </c>
      <c r="AR6" s="41" t="s">
        <v>161</v>
      </c>
      <c r="AS6" s="234"/>
      <c r="AT6" s="232"/>
      <c r="AU6" s="235"/>
      <c r="AW6" s="37"/>
      <c r="AY6" s="42" t="s">
        <v>162</v>
      </c>
      <c r="AZ6" s="42" t="s">
        <v>163</v>
      </c>
      <c r="BA6" s="42" t="s">
        <v>164</v>
      </c>
      <c r="BB6" s="42" t="s">
        <v>165</v>
      </c>
      <c r="BC6" s="42" t="s">
        <v>166</v>
      </c>
      <c r="BE6" s="42" t="s">
        <v>167</v>
      </c>
      <c r="BF6" s="42" t="s">
        <v>168</v>
      </c>
      <c r="BG6" s="42" t="s">
        <v>169</v>
      </c>
      <c r="BH6" s="42" t="s">
        <v>170</v>
      </c>
      <c r="BI6" s="42" t="s">
        <v>171</v>
      </c>
      <c r="BK6" s="42" t="s">
        <v>172</v>
      </c>
      <c r="BL6" s="42" t="s">
        <v>173</v>
      </c>
      <c r="BM6" s="42" t="s">
        <v>174</v>
      </c>
      <c r="BN6" s="42" t="s">
        <v>175</v>
      </c>
      <c r="BO6" s="42" t="s">
        <v>176</v>
      </c>
      <c r="BP6" s="42" t="s">
        <v>177</v>
      </c>
      <c r="BQ6" s="42" t="s">
        <v>178</v>
      </c>
      <c r="BR6" s="42" t="s">
        <v>179</v>
      </c>
      <c r="BS6" s="42" t="s">
        <v>180</v>
      </c>
      <c r="BT6" s="42" t="s">
        <v>181</v>
      </c>
    </row>
    <row r="7" spans="1:72" s="33" customFormat="1" ht="20.100000000000001" customHeight="1" x14ac:dyDescent="0.4">
      <c r="B7" s="43"/>
      <c r="C7" s="44"/>
      <c r="D7" s="44"/>
      <c r="E7" s="43"/>
      <c r="F7" s="43"/>
      <c r="G7" s="43"/>
      <c r="H7" s="43"/>
      <c r="I7" s="43"/>
      <c r="J7" s="43"/>
      <c r="K7" s="43"/>
      <c r="L7" s="43"/>
      <c r="M7" s="43"/>
      <c r="N7" s="43"/>
      <c r="O7" s="43"/>
      <c r="P7" s="43"/>
      <c r="Q7" s="43"/>
      <c r="R7" s="43"/>
      <c r="S7" s="43"/>
      <c r="T7" s="43"/>
      <c r="U7" s="43"/>
      <c r="V7" s="43"/>
      <c r="W7" s="45"/>
      <c r="X7" s="45"/>
      <c r="Y7" s="43"/>
      <c r="Z7" s="43"/>
      <c r="AA7" s="43"/>
      <c r="AB7" s="43"/>
      <c r="AC7" s="43"/>
      <c r="AD7" s="43"/>
      <c r="AE7" s="43"/>
      <c r="AF7" s="43"/>
      <c r="AG7" s="43"/>
      <c r="AH7" s="43"/>
      <c r="AI7" s="43"/>
      <c r="AJ7" s="43"/>
      <c r="AK7" s="43"/>
      <c r="AL7" s="43"/>
      <c r="AM7" s="43"/>
      <c r="AN7" s="43"/>
      <c r="AO7" s="43"/>
      <c r="AP7" s="43"/>
      <c r="AQ7" s="43"/>
      <c r="AR7" s="43"/>
      <c r="AS7" s="43"/>
      <c r="AT7" s="43"/>
      <c r="AU7" s="44"/>
      <c r="AW7" s="37"/>
      <c r="AY7" s="44"/>
      <c r="AZ7" s="44"/>
      <c r="BA7" s="44"/>
      <c r="BB7" s="44"/>
      <c r="BC7" s="44"/>
      <c r="BE7" s="44"/>
      <c r="BF7" s="44"/>
      <c r="BG7" s="44"/>
      <c r="BH7" s="44"/>
      <c r="BI7" s="44"/>
      <c r="BK7" s="44"/>
      <c r="BL7" s="44"/>
      <c r="BM7" s="44"/>
      <c r="BN7" s="44"/>
      <c r="BO7" s="44"/>
      <c r="BP7" s="44"/>
      <c r="BQ7" s="44"/>
      <c r="BR7" s="44"/>
      <c r="BS7" s="44"/>
      <c r="BT7" s="44"/>
    </row>
    <row r="8" spans="1:72" ht="145.19999999999999" x14ac:dyDescent="0.4">
      <c r="A8" s="89" t="s">
        <v>267</v>
      </c>
      <c r="B8" s="47" t="s">
        <v>182</v>
      </c>
      <c r="C8" s="47" t="s">
        <v>183</v>
      </c>
      <c r="D8" s="47" t="s">
        <v>275</v>
      </c>
      <c r="E8" s="48" t="s">
        <v>242</v>
      </c>
      <c r="F8" s="49" t="s">
        <v>279</v>
      </c>
      <c r="G8" s="50" t="s">
        <v>243</v>
      </c>
      <c r="H8" s="100" t="str">
        <f>IF(((IF(AZ8="H",5,0)+(COUNTIF(BA8:BC8,"H")+COUNTIF(AY8,"H"))*1.25)/10)&lt;0.33,"Lower",IF(((IF(AZ8="H",5,0)+(COUNTIF(BA8:BC8,"H")+COUNTIF(AY8,"H"))*1.25)/10)&gt;0.66,"Significant","Higher"))</f>
        <v>Lower</v>
      </c>
      <c r="I8" s="51" t="s">
        <v>289</v>
      </c>
      <c r="J8" s="50" t="s">
        <v>244</v>
      </c>
      <c r="K8" s="50" t="s">
        <v>245</v>
      </c>
      <c r="L8" s="52" t="str">
        <f>'S01_FD&amp;NA'!P9</f>
        <v>현업부서 담당자는 공급업체 신규등록이 필요할 경우 Groupware를 통해 공급업체 신규등록/변경을 위한 필요문서(사업자등록증, 통장사본, 해외업체의 경우(invoice, 계약서))를 첨부하여, 재경팀 담당자에게 공급업체 신규등록을 요청을 한다. 재경팀 담당자는 공급업체 신규등록을 위한 필수요건(상호, 국가, 관련계정, 사업자등록번호)을 확인한 후 재경팀 팀장의 승인을 받아, SAP에 공급업체 신규등록을 완료한다.</v>
      </c>
      <c r="M8" s="53" t="str">
        <f>IF(BG8="N",IF(SUM(IF(BE8="High","3",IF(BE8="Medium","2","1")),IF(BF8="High","3",IF(BF8="Medium","2","1")))/2&lt;2,"N","Y"),IF(SUM(IF(BE8="High","3",IF(BE8="Medium","2","1"))*1,IF(BF8="High","3",IF(BF8="Medium","2","1"))*1,IF(BH8="High","3",IF(BH8="Medium","2","1"))*1,IF(BI8="High","3",IF(BI8="Medium","2","1"))*1)/4&lt;3,"N","Y"))</f>
        <v>Y</v>
      </c>
      <c r="N8" s="54" t="s">
        <v>193</v>
      </c>
      <c r="O8" s="55"/>
      <c r="P8" s="56"/>
      <c r="Q8" s="57"/>
      <c r="R8" s="55" t="s">
        <v>193</v>
      </c>
      <c r="S8" s="54"/>
      <c r="T8" s="58"/>
      <c r="U8" s="58"/>
      <c r="V8" s="58" t="s">
        <v>322</v>
      </c>
      <c r="W8" s="53" t="s">
        <v>201</v>
      </c>
      <c r="X8" s="53" t="s">
        <v>202</v>
      </c>
      <c r="Y8" s="59" t="s">
        <v>193</v>
      </c>
      <c r="Z8" s="59" t="s">
        <v>193</v>
      </c>
      <c r="AA8" s="59" t="s">
        <v>193</v>
      </c>
      <c r="AB8" s="54" t="s">
        <v>203</v>
      </c>
      <c r="AC8" s="54" t="s">
        <v>193</v>
      </c>
      <c r="AD8" s="54" t="s">
        <v>203</v>
      </c>
      <c r="AE8" s="54" t="s">
        <v>203</v>
      </c>
      <c r="AF8" s="60" t="s">
        <v>189</v>
      </c>
      <c r="AG8" s="53" t="s">
        <v>307</v>
      </c>
      <c r="AH8" s="61" t="s">
        <v>385</v>
      </c>
      <c r="AI8" s="61" t="s">
        <v>186</v>
      </c>
      <c r="AJ8" s="61" t="s">
        <v>186</v>
      </c>
      <c r="AK8" s="62" t="str">
        <f>IF(BN8="H","Higher",IF(ROUND((IF(BK8="MC",1,0)+IF(OR(BL8="M",BL8="Q",BL8="A"),1,0)+COUNTIF(BO8:BT8,"H")+COUNTIF(BM8,"H"))/10,)=1,"Higher","Not Higher"))</f>
        <v>Not Higher</v>
      </c>
      <c r="AL8" s="63" t="s">
        <v>193</v>
      </c>
      <c r="AM8" s="63">
        <v>0</v>
      </c>
      <c r="AN8" s="54" t="s">
        <v>193</v>
      </c>
      <c r="AO8" s="57">
        <v>0</v>
      </c>
      <c r="AP8" s="48" t="s">
        <v>251</v>
      </c>
      <c r="AQ8" s="129">
        <f>IF(X8="A",1,SUMPRODUCT(('Sample Size'!$D$18:$I$18=$H8)*('Sample Size'!$D$19:$I$19=$AK8)*('Sample Size'!$C$20:$C$25=$V8)*('Sample Size'!$D$20:$I$25)))</f>
        <v>10</v>
      </c>
      <c r="AR8" s="64" t="s">
        <v>399</v>
      </c>
      <c r="AS8" s="65" t="s">
        <v>184</v>
      </c>
      <c r="AT8" s="66" t="s">
        <v>185</v>
      </c>
      <c r="AU8" s="67"/>
      <c r="AW8" s="37"/>
      <c r="AY8" s="100" t="str">
        <f>[1]구매!BB3</f>
        <v>Low</v>
      </c>
      <c r="AZ8" s="100" t="str">
        <f>[1]구매!BC3</f>
        <v>Low</v>
      </c>
      <c r="BA8" s="100" t="str">
        <f>[1]구매!BD3</f>
        <v>Low</v>
      </c>
      <c r="BB8" s="100" t="str">
        <f>[1]구매!BE3</f>
        <v>Low</v>
      </c>
      <c r="BC8" s="100" t="str">
        <f>[1]구매!BF3</f>
        <v>Low</v>
      </c>
      <c r="BD8" s="105"/>
      <c r="BE8" s="110" t="s">
        <v>317</v>
      </c>
      <c r="BF8" s="110" t="s">
        <v>317</v>
      </c>
      <c r="BG8" s="110" t="s">
        <v>200</v>
      </c>
      <c r="BH8" s="110" t="s">
        <v>317</v>
      </c>
      <c r="BI8" s="110" t="s">
        <v>255</v>
      </c>
      <c r="BJ8" s="105"/>
      <c r="BK8" s="106" t="str">
        <f>IF(X8="M","MC","AC")</f>
        <v>MC</v>
      </c>
      <c r="BL8" s="106" t="str">
        <f>V8</f>
        <v>O</v>
      </c>
      <c r="BM8" s="106" t="str">
        <f>[1]구매!BP3</f>
        <v>L</v>
      </c>
      <c r="BN8" s="106" t="str">
        <f>[1]구매!BQ3</f>
        <v xml:space="preserve">L </v>
      </c>
      <c r="BO8" s="106" t="str">
        <f>[1]구매!BR3</f>
        <v xml:space="preserve">L </v>
      </c>
      <c r="BP8" s="106" t="str">
        <f>[1]구매!BS3</f>
        <v xml:space="preserve">L </v>
      </c>
      <c r="BQ8" s="106" t="str">
        <f>[1]구매!BT3</f>
        <v>L</v>
      </c>
      <c r="BR8" s="106" t="str">
        <f>[1]구매!BU3</f>
        <v xml:space="preserve">L </v>
      </c>
      <c r="BS8" s="106" t="str">
        <f>[1]구매!BV3</f>
        <v xml:space="preserve">L </v>
      </c>
      <c r="BT8" s="106" t="str">
        <f>[1]구매!BW3</f>
        <v xml:space="preserve">L </v>
      </c>
    </row>
    <row r="9" spans="1:72" ht="90.6" customHeight="1" x14ac:dyDescent="0.4">
      <c r="A9" s="46"/>
      <c r="B9" s="47" t="s">
        <v>182</v>
      </c>
      <c r="C9" s="47" t="s">
        <v>183</v>
      </c>
      <c r="D9" s="47" t="s">
        <v>24</v>
      </c>
      <c r="E9" s="48" t="s">
        <v>242</v>
      </c>
      <c r="F9" s="49" t="s">
        <v>281</v>
      </c>
      <c r="G9" s="50" t="s">
        <v>243</v>
      </c>
      <c r="H9" s="100" t="str">
        <f t="shared" ref="H9:H23" si="0">IF(((IF(AZ9="H",5,0)+(COUNTIF(BA9:BC9,"H")+COUNTIF(AY9,"H"))*1.25)/10)&lt;0.33,"Lower",IF(((IF(AZ9="H",5,0)+(COUNTIF(BA9:BC9,"H")+COUNTIF(AY9,"H"))*1.25)/10)&gt;0.66,"Significant","Higher"))</f>
        <v>Lower</v>
      </c>
      <c r="I9" s="51" t="s">
        <v>290</v>
      </c>
      <c r="J9" s="50" t="s">
        <v>247</v>
      </c>
      <c r="K9" s="50" t="s">
        <v>248</v>
      </c>
      <c r="L9" s="52" t="str">
        <f>'S01_FD&amp;NA'!P22</f>
        <v>공급업체 마스터파일에 등록된 업체들은 관리기준(예: 사업자번호 혹은 법인등록번호)로 관리되어 중복 등록 되는 절차를 피하며, 등록된 업체의 정보를 임의로 삭제/수정할 수 없다.</v>
      </c>
      <c r="M9" s="53" t="str">
        <f t="shared" ref="M9:M12" si="1">IF(BG9="N",IF(SUM(IF(BE9="High","3",IF(BE9="Medium","2","1")),IF(BF9="High","3",IF(BF9="Medium","2","1")))/2&lt;2,"N","Y"),IF(SUM(IF(BE9="High","3",IF(BE9="Medium","2","1"))*1,IF(BF9="High","3",IF(BF9="Medium","2","1"))*1,IF(BH9="High","3",IF(BH9="Medium","2","1"))*1,IF(BI9="High","3",IF(BI9="Medium","2","1"))*1)/4&lt;3,"N","Y"))</f>
        <v>N</v>
      </c>
      <c r="N9" s="54"/>
      <c r="O9" s="58" t="s">
        <v>193</v>
      </c>
      <c r="P9" s="56"/>
      <c r="Q9" s="57"/>
      <c r="R9" s="55"/>
      <c r="S9" s="54"/>
      <c r="T9" s="58"/>
      <c r="U9" s="58"/>
      <c r="V9" s="58" t="s">
        <v>193</v>
      </c>
      <c r="W9" s="53" t="s">
        <v>201</v>
      </c>
      <c r="X9" s="53" t="s">
        <v>239</v>
      </c>
      <c r="Y9" s="59" t="s">
        <v>193</v>
      </c>
      <c r="Z9" s="59" t="s">
        <v>193</v>
      </c>
      <c r="AA9" s="59" t="s">
        <v>193</v>
      </c>
      <c r="AB9" s="54" t="s">
        <v>203</v>
      </c>
      <c r="AC9" s="54" t="s">
        <v>193</v>
      </c>
      <c r="AD9" s="54" t="s">
        <v>203</v>
      </c>
      <c r="AE9" s="54" t="s">
        <v>203</v>
      </c>
      <c r="AF9" s="60" t="s">
        <v>189</v>
      </c>
      <c r="AG9" s="53" t="s">
        <v>246</v>
      </c>
      <c r="AH9" s="61" t="s">
        <v>309</v>
      </c>
      <c r="AI9" s="61" t="s">
        <v>186</v>
      </c>
      <c r="AJ9" s="61" t="s">
        <v>186</v>
      </c>
      <c r="AK9" s="62" t="str">
        <f t="shared" ref="AK9:AK23" si="2">IF(BN9="H","Higher",IF(ROUND((IF(BK9="MC",1,0)+IF(OR(BL9="M",BL9="Q",BL9="A"),1,0)+COUNTIF(BO9:BT9,"H")+COUNTIF(BM9,"H"))/10,)=1,"Higher","Not Higher"))</f>
        <v>Not Higher</v>
      </c>
      <c r="AL9" s="63" t="s">
        <v>193</v>
      </c>
      <c r="AM9" s="63">
        <v>0</v>
      </c>
      <c r="AN9" s="54">
        <v>0</v>
      </c>
      <c r="AO9" s="57" t="s">
        <v>193</v>
      </c>
      <c r="AP9" s="48" t="s">
        <v>252</v>
      </c>
      <c r="AQ9" s="129">
        <f>IF(X9="A",1,SUMPRODUCT(('Sample Size'!$D$18:$I$18=$H9)*('Sample Size'!$D$19:$I$19=$AK9)*('Sample Size'!$C$20:$C$25=$V9)*('Sample Size'!$D$20:$I$25)))</f>
        <v>1</v>
      </c>
      <c r="AR9" s="64" t="s">
        <v>253</v>
      </c>
      <c r="AS9" s="65" t="s">
        <v>186</v>
      </c>
      <c r="AT9" s="66" t="s">
        <v>186</v>
      </c>
      <c r="AU9" s="67"/>
      <c r="AW9" s="37"/>
      <c r="AY9" s="100" t="str">
        <f>[1]구매!BB4</f>
        <v>Low</v>
      </c>
      <c r="AZ9" s="100" t="str">
        <f>[1]구매!BC4</f>
        <v>Low</v>
      </c>
      <c r="BA9" s="100" t="str">
        <f>[1]구매!BD4</f>
        <v>Low</v>
      </c>
      <c r="BB9" s="100" t="str">
        <f>[1]구매!BE4</f>
        <v>Low</v>
      </c>
      <c r="BC9" s="100" t="str">
        <f>[1]구매!BF4</f>
        <v>Low</v>
      </c>
      <c r="BD9" s="105"/>
      <c r="BE9" s="107" t="str">
        <f>[1]구매!BH4</f>
        <v>Low</v>
      </c>
      <c r="BF9" s="107" t="str">
        <f>[1]구매!BI4</f>
        <v>Low</v>
      </c>
      <c r="BG9" s="107" t="str">
        <f>[1]구매!BJ4</f>
        <v>N</v>
      </c>
      <c r="BH9" s="107" t="str">
        <f>[1]구매!BK4</f>
        <v>Low</v>
      </c>
      <c r="BI9" s="107" t="str">
        <f>[1]구매!BL4</f>
        <v>Low</v>
      </c>
      <c r="BJ9" s="105"/>
      <c r="BK9" s="106" t="str">
        <f t="shared" ref="BK9:BK23" si="3">IF(X9="M","MC","AC")</f>
        <v>AC</v>
      </c>
      <c r="BL9" s="106" t="str">
        <f t="shared" ref="BL9:BL23" si="4">V9</f>
        <v>O</v>
      </c>
      <c r="BM9" s="106" t="str">
        <f>[1]구매!BP4</f>
        <v>L</v>
      </c>
      <c r="BN9" s="106" t="str">
        <f>[1]구매!BQ4</f>
        <v xml:space="preserve">L </v>
      </c>
      <c r="BO9" s="106" t="str">
        <f>[1]구매!BR4</f>
        <v xml:space="preserve">L </v>
      </c>
      <c r="BP9" s="106" t="str">
        <f>[1]구매!BS4</f>
        <v xml:space="preserve">L </v>
      </c>
      <c r="BQ9" s="106" t="str">
        <f>[1]구매!BT4</f>
        <v>L</v>
      </c>
      <c r="BR9" s="106" t="str">
        <f>[1]구매!BU4</f>
        <v xml:space="preserve">L </v>
      </c>
      <c r="BS9" s="106" t="str">
        <f>[1]구매!BV4</f>
        <v xml:space="preserve">L </v>
      </c>
      <c r="BT9" s="106" t="str">
        <f>[1]구매!BW4</f>
        <v xml:space="preserve">L </v>
      </c>
    </row>
    <row r="10" spans="1:72" ht="90.6" customHeight="1" x14ac:dyDescent="0.4">
      <c r="A10" s="46"/>
      <c r="B10" s="47" t="s">
        <v>182</v>
      </c>
      <c r="C10" s="47" t="s">
        <v>183</v>
      </c>
      <c r="D10" s="47" t="s">
        <v>24</v>
      </c>
      <c r="E10" s="48" t="s">
        <v>242</v>
      </c>
      <c r="F10" s="49" t="s">
        <v>282</v>
      </c>
      <c r="G10" s="50" t="s">
        <v>243</v>
      </c>
      <c r="H10" s="100" t="str">
        <f t="shared" si="0"/>
        <v>Lower</v>
      </c>
      <c r="I10" s="51" t="s">
        <v>291</v>
      </c>
      <c r="J10" s="50" t="s">
        <v>249</v>
      </c>
      <c r="K10" s="50" t="s">
        <v>250</v>
      </c>
      <c r="L10" s="52" t="str">
        <f>'S01_FD&amp;NA'!P24</f>
        <v>공급업체 마스터파일의 임의변경을 방지하기 위해, SAP에서 공급업체 마스터파일에 대한 접근은 정당한 권한이 부여된 자만이 가능하다.</v>
      </c>
      <c r="M10" s="53" t="str">
        <f t="shared" si="1"/>
        <v>N</v>
      </c>
      <c r="N10" s="54" t="s">
        <v>193</v>
      </c>
      <c r="O10" s="55"/>
      <c r="P10" s="56"/>
      <c r="Q10" s="57"/>
      <c r="R10" s="55"/>
      <c r="S10" s="54"/>
      <c r="T10" s="58"/>
      <c r="U10" s="58"/>
      <c r="V10" s="58" t="s">
        <v>193</v>
      </c>
      <c r="W10" s="53" t="s">
        <v>201</v>
      </c>
      <c r="X10" s="53" t="s">
        <v>239</v>
      </c>
      <c r="Y10" s="59" t="s">
        <v>193</v>
      </c>
      <c r="Z10" s="59" t="s">
        <v>193</v>
      </c>
      <c r="AA10" s="59" t="s">
        <v>193</v>
      </c>
      <c r="AB10" s="54"/>
      <c r="AC10" s="54"/>
      <c r="AD10" s="54"/>
      <c r="AE10" s="54"/>
      <c r="AF10" s="60" t="s">
        <v>189</v>
      </c>
      <c r="AG10" s="53" t="s">
        <v>246</v>
      </c>
      <c r="AH10" s="61" t="s">
        <v>309</v>
      </c>
      <c r="AI10" s="61" t="s">
        <v>186</v>
      </c>
      <c r="AJ10" s="61" t="s">
        <v>186</v>
      </c>
      <c r="AK10" s="62" t="str">
        <f t="shared" si="2"/>
        <v>Not Higher</v>
      </c>
      <c r="AL10" s="63" t="s">
        <v>193</v>
      </c>
      <c r="AM10" s="63">
        <v>0</v>
      </c>
      <c r="AN10" s="54">
        <v>0</v>
      </c>
      <c r="AO10" s="57" t="s">
        <v>193</v>
      </c>
      <c r="AP10" s="48" t="s">
        <v>254</v>
      </c>
      <c r="AQ10" s="129">
        <f>IF(X10="A",1,SUMPRODUCT(('Sample Size'!$D$18:$I$18=$H10)*('Sample Size'!$D$19:$I$19=$AK10)*('Sample Size'!$C$20:$C$25=$V10)*('Sample Size'!$D$20:$I$25)))</f>
        <v>1</v>
      </c>
      <c r="AR10" s="64" t="s">
        <v>187</v>
      </c>
      <c r="AS10" s="65" t="s">
        <v>184</v>
      </c>
      <c r="AT10" s="66" t="s">
        <v>395</v>
      </c>
      <c r="AU10" s="67"/>
      <c r="AW10" s="37"/>
      <c r="AY10" s="100" t="str">
        <f>[1]구매!BB5</f>
        <v>Low</v>
      </c>
      <c r="AZ10" s="100" t="str">
        <f>[1]구매!BC5</f>
        <v>Low</v>
      </c>
      <c r="BA10" s="100" t="str">
        <f>[1]구매!BD5</f>
        <v>Low</v>
      </c>
      <c r="BB10" s="100" t="str">
        <f>[1]구매!BE5</f>
        <v>Low</v>
      </c>
      <c r="BC10" s="100" t="str">
        <f>[1]구매!BF5</f>
        <v>Low</v>
      </c>
      <c r="BD10" s="105"/>
      <c r="BE10" s="107" t="str">
        <f>[1]구매!BH5</f>
        <v>Low</v>
      </c>
      <c r="BF10" s="107" t="str">
        <f>[1]구매!BI5</f>
        <v>Low</v>
      </c>
      <c r="BG10" s="107" t="str">
        <f>[1]구매!BJ5</f>
        <v>N</v>
      </c>
      <c r="BH10" s="107" t="str">
        <f>[1]구매!BK5</f>
        <v>Low</v>
      </c>
      <c r="BI10" s="107" t="str">
        <f>[1]구매!BL5</f>
        <v>Low</v>
      </c>
      <c r="BJ10" s="105"/>
      <c r="BK10" s="106" t="str">
        <f t="shared" si="3"/>
        <v>AC</v>
      </c>
      <c r="BL10" s="106" t="str">
        <f t="shared" si="4"/>
        <v>O</v>
      </c>
      <c r="BM10" s="106" t="str">
        <f>[1]구매!BP5</f>
        <v>L</v>
      </c>
      <c r="BN10" s="106" t="str">
        <f>[1]구매!BQ5</f>
        <v xml:space="preserve">L </v>
      </c>
      <c r="BO10" s="106" t="str">
        <f>[1]구매!BR5</f>
        <v xml:space="preserve">L </v>
      </c>
      <c r="BP10" s="106" t="str">
        <f>[1]구매!BS5</f>
        <v xml:space="preserve">L </v>
      </c>
      <c r="BQ10" s="106" t="str">
        <f>[1]구매!BT5</f>
        <v>L</v>
      </c>
      <c r="BR10" s="106" t="str">
        <f>[1]구매!BU5</f>
        <v xml:space="preserve">L </v>
      </c>
      <c r="BS10" s="106" t="str">
        <f>[1]구매!BV5</f>
        <v xml:space="preserve">L </v>
      </c>
      <c r="BT10" s="106" t="str">
        <f>[1]구매!BW5</f>
        <v xml:space="preserve">L </v>
      </c>
    </row>
    <row r="11" spans="1:72" ht="90.6" customHeight="1" x14ac:dyDescent="0.4">
      <c r="A11" s="46"/>
      <c r="B11" s="47" t="s">
        <v>182</v>
      </c>
      <c r="C11" s="47" t="s">
        <v>183</v>
      </c>
      <c r="D11" s="47" t="s">
        <v>276</v>
      </c>
      <c r="E11" s="48" t="s">
        <v>188</v>
      </c>
      <c r="F11" s="49" t="s">
        <v>280</v>
      </c>
      <c r="G11" s="74" t="s">
        <v>256</v>
      </c>
      <c r="H11" s="100" t="str">
        <f>IF(((IF(AZ11="H",5,0)+(COUNTIF(BA11:BC11,"H")+COUNTIF(AY11,"H"))*1.25)/10)&lt;0.33,"Lower",IF(((IF(AZ11="H",5,0)+(COUNTIF(BA11:BC11,"H")+COUNTIF(AY11,"H"))*1.25)/10)&gt;0.66,"Significant","Higher"))</f>
        <v>Lower</v>
      </c>
      <c r="I11" s="51" t="s">
        <v>292</v>
      </c>
      <c r="J11" s="52" t="s">
        <v>257</v>
      </c>
      <c r="K11" s="50" t="s">
        <v>234</v>
      </c>
      <c r="L11" s="52" t="str">
        <f>'S02_원재료_FD&amp;NA'!P23</f>
        <v>공급업체 마스터파일에 등록된 공급업체를 통해서만 구매가 이루어진다.</v>
      </c>
      <c r="M11" s="53" t="str">
        <f>IF(BG11="N",IF(SUM(IF(BE11="High","3",IF(BE11="Medium","2","1")),IF(BF11="High","3",IF(BF11="Medium","2","1")))/2&lt;2,"N","Y"),IF(SUM(IF(BE11="High","3",IF(BE11="Medium","2","1"))*1,IF(BF11="High","3",IF(BF11="Medium","2","1"))*1,IF(BH11="High","3",IF(BH11="Medium","2","1"))*1,IF(BI11="High","3",IF(BI11="Medium","2","1"))*1)/4&lt;3,"N","Y"))</f>
        <v>N</v>
      </c>
      <c r="N11" s="54"/>
      <c r="O11" s="55"/>
      <c r="P11" s="58" t="s">
        <v>193</v>
      </c>
      <c r="Q11" s="57"/>
      <c r="R11" s="55"/>
      <c r="S11" s="54"/>
      <c r="T11" s="58"/>
      <c r="U11" s="58"/>
      <c r="V11" s="58" t="s">
        <v>265</v>
      </c>
      <c r="W11" s="53" t="s">
        <v>201</v>
      </c>
      <c r="X11" s="53" t="s">
        <v>239</v>
      </c>
      <c r="Y11" s="59" t="s">
        <v>193</v>
      </c>
      <c r="Z11" s="59" t="s">
        <v>193</v>
      </c>
      <c r="AA11" s="59" t="s">
        <v>193</v>
      </c>
      <c r="AB11" s="54" t="s">
        <v>203</v>
      </c>
      <c r="AC11" s="54" t="s">
        <v>193</v>
      </c>
      <c r="AD11" s="54" t="s">
        <v>203</v>
      </c>
      <c r="AE11" s="54" t="s">
        <v>203</v>
      </c>
      <c r="AF11" s="60" t="s">
        <v>191</v>
      </c>
      <c r="AG11" s="53" t="s">
        <v>246</v>
      </c>
      <c r="AH11" s="61" t="s">
        <v>308</v>
      </c>
      <c r="AI11" s="61" t="s">
        <v>186</v>
      </c>
      <c r="AJ11" s="61" t="s">
        <v>186</v>
      </c>
      <c r="AK11" s="62" t="str">
        <f>IF(BN11="H","Higher",IF(ROUND((IF(BK11="MC",1,0)+IF(OR(BL11="M",BL11="Q",BL11="A"),1,0)+COUNTIF(BO11:BT11,"H")+COUNTIF(BM11,"H"))/10,)=1,"Higher","Not Higher"))</f>
        <v>Not Higher</v>
      </c>
      <c r="AL11" s="63" t="s">
        <v>193</v>
      </c>
      <c r="AM11" s="63">
        <v>0</v>
      </c>
      <c r="AN11" s="54">
        <v>0</v>
      </c>
      <c r="AO11" s="57" t="s">
        <v>193</v>
      </c>
      <c r="AP11" s="48" t="s">
        <v>259</v>
      </c>
      <c r="AQ11" s="129">
        <f>IF(X11="A",1,SUMPRODUCT(('Sample Size'!$D$18:$I$18=$H11)*('Sample Size'!$D$19:$I$19=$AK11)*('Sample Size'!$C$20:$C$25=$V11)*('Sample Size'!$D$20:$I$25)))</f>
        <v>1</v>
      </c>
      <c r="AR11" s="64" t="s">
        <v>216</v>
      </c>
      <c r="AS11" s="65" t="s">
        <v>186</v>
      </c>
      <c r="AT11" s="66" t="s">
        <v>186</v>
      </c>
      <c r="AU11" s="67"/>
      <c r="AW11" s="37"/>
      <c r="AY11" s="47" t="str">
        <f>[1]구매!BB10</f>
        <v>Low</v>
      </c>
      <c r="AZ11" s="47" t="str">
        <f>[1]구매!BC10</f>
        <v>Low</v>
      </c>
      <c r="BA11" s="47" t="str">
        <f>[1]구매!BD10</f>
        <v>Low</v>
      </c>
      <c r="BB11" s="47" t="str">
        <f>[1]구매!BE10</f>
        <v>Low</v>
      </c>
      <c r="BC11" s="47" t="str">
        <f>[1]구매!BF10</f>
        <v>Low</v>
      </c>
      <c r="BD11" s="90"/>
      <c r="BE11" s="91" t="str">
        <f>[1]구매!BH10</f>
        <v>Low</v>
      </c>
      <c r="BF11" s="91" t="str">
        <f>[1]구매!BI10</f>
        <v>Low</v>
      </c>
      <c r="BG11" s="91" t="str">
        <f>[1]구매!BJ10</f>
        <v>Y</v>
      </c>
      <c r="BH11" s="91" t="str">
        <f>[1]구매!BK10</f>
        <v>Low</v>
      </c>
      <c r="BI11" s="91" t="str">
        <f>[1]구매!BL10</f>
        <v>Low</v>
      </c>
      <c r="BK11" s="106" t="str">
        <f>IF(X11="M","MC","AC")</f>
        <v>AC</v>
      </c>
      <c r="BL11" s="106" t="str">
        <f>V11</f>
        <v>D</v>
      </c>
      <c r="BM11" s="68" t="str">
        <f>[1]구매!BP10</f>
        <v xml:space="preserve">L </v>
      </c>
      <c r="BN11" s="68" t="str">
        <f>[1]구매!BQ10</f>
        <v xml:space="preserve">L </v>
      </c>
      <c r="BO11" s="68" t="str">
        <f>[1]구매!BR10</f>
        <v xml:space="preserve">L </v>
      </c>
      <c r="BP11" s="68" t="str">
        <f>[1]구매!BS10</f>
        <v xml:space="preserve">L </v>
      </c>
      <c r="BQ11" s="68" t="str">
        <f>[1]구매!BT10</f>
        <v xml:space="preserve">L </v>
      </c>
      <c r="BR11" s="68" t="str">
        <f>[1]구매!BU10</f>
        <v xml:space="preserve">L </v>
      </c>
      <c r="BS11" s="68" t="str">
        <f>[1]구매!BV10</f>
        <v xml:space="preserve">L </v>
      </c>
      <c r="BT11" s="68" t="str">
        <f>[1]구매!BW10</f>
        <v xml:space="preserve">L </v>
      </c>
    </row>
    <row r="12" spans="1:72" ht="90.6" customHeight="1" x14ac:dyDescent="0.4">
      <c r="A12" s="46"/>
      <c r="B12" s="47" t="s">
        <v>190</v>
      </c>
      <c r="C12" s="47" t="s">
        <v>183</v>
      </c>
      <c r="D12" s="47" t="s">
        <v>276</v>
      </c>
      <c r="E12" s="48" t="s">
        <v>188</v>
      </c>
      <c r="F12" s="49" t="s">
        <v>283</v>
      </c>
      <c r="G12" s="50" t="s">
        <v>235</v>
      </c>
      <c r="H12" s="100" t="str">
        <f t="shared" si="0"/>
        <v>Lower</v>
      </c>
      <c r="I12" s="51" t="s">
        <v>293</v>
      </c>
      <c r="J12" s="50" t="str">
        <f>'S02_원재료외_FD&amp;NA'!$O$8</f>
        <v>구매요청서 작성 및 승인</v>
      </c>
      <c r="K12" s="50" t="s">
        <v>236</v>
      </c>
      <c r="L12" s="52" t="str">
        <f>'S02_원재료_FD&amp;NA'!P25</f>
        <v>1. 현업부서 담당자는 원재료에 대한 구매사유가 발생하면 구매규정에 따른 일정금액 이상의 구매건에 대해서는 Groupware를 통해서 구매팀 담당자에게 구매요청서를 기안한다. 
2. 현업부서 담당자는 Groupware를 통해 구매요청서 기안시, 구매요청서에 현업부서 팀장의 승인을 득한다.</v>
      </c>
      <c r="M12" s="53" t="str">
        <f t="shared" si="1"/>
        <v>N</v>
      </c>
      <c r="N12" s="54" t="s">
        <v>193</v>
      </c>
      <c r="O12" s="55"/>
      <c r="P12" s="56"/>
      <c r="Q12" s="57"/>
      <c r="R12" s="55"/>
      <c r="S12" s="54"/>
      <c r="T12" s="58"/>
      <c r="U12" s="58"/>
      <c r="V12" s="58" t="s">
        <v>193</v>
      </c>
      <c r="W12" s="53" t="s">
        <v>201</v>
      </c>
      <c r="X12" s="53" t="s">
        <v>202</v>
      </c>
      <c r="Y12" s="59" t="s">
        <v>193</v>
      </c>
      <c r="Z12" s="59" t="s">
        <v>203</v>
      </c>
      <c r="AA12" s="59"/>
      <c r="AB12" s="54" t="s">
        <v>203</v>
      </c>
      <c r="AC12" s="54" t="s">
        <v>203</v>
      </c>
      <c r="AD12" s="54" t="s">
        <v>203</v>
      </c>
      <c r="AE12" s="54" t="s">
        <v>203</v>
      </c>
      <c r="AF12" s="60" t="s">
        <v>191</v>
      </c>
      <c r="AG12" s="53" t="s">
        <v>192</v>
      </c>
      <c r="AH12" s="61" t="s">
        <v>310</v>
      </c>
      <c r="AI12" s="61" t="s">
        <v>186</v>
      </c>
      <c r="AJ12" s="61" t="s">
        <v>186</v>
      </c>
      <c r="AK12" s="62" t="str">
        <f t="shared" si="2"/>
        <v>Not Higher</v>
      </c>
      <c r="AL12" s="63">
        <v>0</v>
      </c>
      <c r="AM12" s="63">
        <v>0</v>
      </c>
      <c r="AN12" s="54" t="s">
        <v>193</v>
      </c>
      <c r="AO12" s="57">
        <v>0</v>
      </c>
      <c r="AP12" s="49" t="s">
        <v>194</v>
      </c>
      <c r="AQ12" s="129">
        <f>IF(X12="A",1,SUMPRODUCT(('Sample Size'!$D$18:$I$18=$H12)*('Sample Size'!$D$19:$I$19=$AK12)*('Sample Size'!$C$20:$C$25=$V12)*('Sample Size'!$D$20:$I$25)))</f>
        <v>10</v>
      </c>
      <c r="AR12" s="64" t="s">
        <v>195</v>
      </c>
      <c r="AS12" s="65" t="s">
        <v>196</v>
      </c>
      <c r="AT12" s="66" t="s">
        <v>197</v>
      </c>
      <c r="AU12" s="67"/>
      <c r="AW12" s="37"/>
      <c r="AY12" s="100" t="str">
        <f>[2]RCM_skm!H71</f>
        <v>L</v>
      </c>
      <c r="AZ12" s="100" t="str">
        <f>[2]RCM_skm!I71</f>
        <v>L</v>
      </c>
      <c r="BA12" s="100" t="str">
        <f>[2]RCM_skm!J71</f>
        <v>L</v>
      </c>
      <c r="BB12" s="100" t="str">
        <f>[2]RCM_skm!K71</f>
        <v>L</v>
      </c>
      <c r="BC12" s="100" t="str">
        <f>[2]RCM_skm!L71</f>
        <v>L</v>
      </c>
      <c r="BD12" s="108" t="str">
        <f>[2]RCM_skm!$S$71</f>
        <v>N</v>
      </c>
      <c r="BE12" s="107" t="s">
        <v>255</v>
      </c>
      <c r="BF12" s="107" t="s">
        <v>255</v>
      </c>
      <c r="BG12" s="107" t="s">
        <v>200</v>
      </c>
      <c r="BH12" s="107" t="s">
        <v>317</v>
      </c>
      <c r="BI12" s="107" t="s">
        <v>255</v>
      </c>
      <c r="BJ12" s="105"/>
      <c r="BK12" s="106" t="str">
        <f t="shared" si="3"/>
        <v>MC</v>
      </c>
      <c r="BL12" s="106" t="str">
        <f t="shared" si="4"/>
        <v>O</v>
      </c>
      <c r="BM12" s="106" t="str">
        <f>[2]RCM_skm!AQ71</f>
        <v>L</v>
      </c>
      <c r="BN12" s="106" t="str">
        <f>[2]RCM_skm!AR71</f>
        <v>L</v>
      </c>
      <c r="BO12" s="106" t="str">
        <f>[2]RCM_skm!AS71</f>
        <v>L</v>
      </c>
      <c r="BP12" s="106" t="str">
        <f>[2]RCM_skm!AT71</f>
        <v>L</v>
      </c>
      <c r="BQ12" s="106" t="str">
        <f>[2]RCM_skm!AU71</f>
        <v>L</v>
      </c>
      <c r="BR12" s="106" t="str">
        <f>[2]RCM_skm!AV71</f>
        <v>L</v>
      </c>
      <c r="BS12" s="106" t="str">
        <f>[2]RCM_skm!AW71</f>
        <v>L</v>
      </c>
      <c r="BT12" s="106" t="str">
        <f>[2]RCM_skm!AX71</f>
        <v>L</v>
      </c>
    </row>
    <row r="13" spans="1:72" s="90" customFormat="1" ht="122.4" customHeight="1" x14ac:dyDescent="0.4">
      <c r="B13" s="91" t="s">
        <v>182</v>
      </c>
      <c r="C13" s="91" t="s">
        <v>23</v>
      </c>
      <c r="D13" s="91" t="s">
        <v>276</v>
      </c>
      <c r="E13" s="52" t="s">
        <v>269</v>
      </c>
      <c r="F13" s="49" t="s">
        <v>284</v>
      </c>
      <c r="G13" s="66" t="s">
        <v>270</v>
      </c>
      <c r="H13" s="100" t="str">
        <f t="shared" si="0"/>
        <v>Lower</v>
      </c>
      <c r="I13" s="51" t="s">
        <v>294</v>
      </c>
      <c r="J13" s="66" t="str">
        <f>[2]RCM_skm!$Q$72</f>
        <v>구매업체 선정시 정당한 승인</v>
      </c>
      <c r="K13" s="66" t="s">
        <v>401</v>
      </c>
      <c r="L13" s="52" t="str">
        <f>'S02_원재료_FD&amp;NA'!P29</f>
        <v>1. 구매팀(1,2,3팀) 담당자는 현업부서 담당자가 기안한 구매요청서를 확인하면, 복수의 입찰이 필요한 경우 Groupware를 통해 견적의뢰서를 공급업체에 발송한다. 공급업체로부터 견적서가 접수되면 단가, 납기준수 가능여부, 품질 등을 고려해서 공급업체를 선정한다. 
2. 구매팀(1,2,3팀) 담당자는 구매규정에 따른 일정금액 이상의 구매 건에 대해서는 Groupware를 통해 구매품의서(계약기간, 단가, 물량, 사양, 인도조건, 대금결제방법 등의 사항 포함)를 기안하면, 구매팀(1,2,3팀) 팀장은 공급업체 선정시 결정되었던 구매단가 및 대금지급조건 등이 일치하는지 여부를 확인하고 승인한다.(10억 이상: 대표이상, 그 외: 구매부분장(구매1,2,3팀)</v>
      </c>
      <c r="M13" s="53" t="str">
        <f t="shared" ref="M13:M23" si="5">IF(BG13="N",IF(SUM(IF(BE13="High","3",IF(BE13="Medium","2","1")),IF(BF13="High","3",IF(BF13="Medium","2","1")))/2&lt;2,"N","Y"),IF(SUM(IF(BE13="High","3",IF(BE13="Medium","2","1"))*1,IF(BF13="High","3",IF(BF13="Medium","2","1"))*1,IF(BH13="High","3",IF(BH13="Medium","2","1"))*1,IF(BI13="High","3",IF(BI13="Medium","2","1"))*1)/4&lt;3,"N","Y"))</f>
        <v>Y</v>
      </c>
      <c r="N13" s="58" t="s">
        <v>193</v>
      </c>
      <c r="O13" s="93"/>
      <c r="P13" s="94"/>
      <c r="Q13" s="95"/>
      <c r="R13" s="93"/>
      <c r="S13" s="92"/>
      <c r="T13" s="58"/>
      <c r="U13" s="58"/>
      <c r="V13" s="58" t="s">
        <v>193</v>
      </c>
      <c r="W13" s="58" t="s">
        <v>201</v>
      </c>
      <c r="X13" s="58" t="s">
        <v>202</v>
      </c>
      <c r="Y13" s="96" t="s">
        <v>193</v>
      </c>
      <c r="Z13" s="96"/>
      <c r="AA13" s="96"/>
      <c r="AB13" s="92"/>
      <c r="AC13" s="92"/>
      <c r="AD13" s="92"/>
      <c r="AE13" s="92"/>
      <c r="AF13" s="64" t="s">
        <v>189</v>
      </c>
      <c r="AG13" s="58" t="s">
        <v>299</v>
      </c>
      <c r="AH13" s="97" t="s">
        <v>311</v>
      </c>
      <c r="AI13" s="97" t="s">
        <v>186</v>
      </c>
      <c r="AJ13" s="97" t="s">
        <v>186</v>
      </c>
      <c r="AK13" s="62" t="str">
        <f t="shared" si="2"/>
        <v>Not Higher</v>
      </c>
      <c r="AL13" s="98"/>
      <c r="AM13" s="98"/>
      <c r="AN13" s="92"/>
      <c r="AO13" s="95"/>
      <c r="AP13" s="65" t="s">
        <v>314</v>
      </c>
      <c r="AQ13" s="129">
        <f>IF(X13="A",1,SUMPRODUCT(('Sample Size'!$D$18:$I$18=$H13)*('Sample Size'!$D$19:$I$19=$AK13)*('Sample Size'!$C$20:$C$25=$V13)*('Sample Size'!$D$20:$I$25)))</f>
        <v>10</v>
      </c>
      <c r="AR13" s="64" t="s">
        <v>405</v>
      </c>
      <c r="AS13" s="65" t="s">
        <v>217</v>
      </c>
      <c r="AT13" s="66" t="s">
        <v>402</v>
      </c>
      <c r="AU13" s="67"/>
      <c r="AW13" s="37"/>
      <c r="AY13" s="100" t="str">
        <f>[2]RCM_skm!H72</f>
        <v>L</v>
      </c>
      <c r="AZ13" s="100" t="str">
        <f>[2]RCM_skm!I72</f>
        <v>L</v>
      </c>
      <c r="BA13" s="100" t="str">
        <f>[2]RCM_skm!J72</f>
        <v>L</v>
      </c>
      <c r="BB13" s="100" t="str">
        <f>[2]RCM_skm!K72</f>
        <v>L</v>
      </c>
      <c r="BC13" s="100" t="str">
        <f>[2]RCM_skm!L72</f>
        <v>L</v>
      </c>
      <c r="BE13" s="91" t="str">
        <f>[1]구매!BH8</f>
        <v>Medium</v>
      </c>
      <c r="BF13" s="91" t="str">
        <f>[1]구매!BI8</f>
        <v>Medium</v>
      </c>
      <c r="BG13" s="91" t="str">
        <f>[1]구매!BJ8</f>
        <v>N</v>
      </c>
      <c r="BH13" s="91" t="str">
        <f>[1]구매!BK8</f>
        <v>Medium</v>
      </c>
      <c r="BI13" s="91" t="str">
        <f>[1]구매!BL8</f>
        <v>Low</v>
      </c>
      <c r="BK13" s="106" t="str">
        <f t="shared" si="3"/>
        <v>MC</v>
      </c>
      <c r="BL13" s="106" t="str">
        <f t="shared" si="4"/>
        <v>O</v>
      </c>
      <c r="BM13" s="106" t="str">
        <f>[2]RCM_skm!AQ72</f>
        <v>L</v>
      </c>
      <c r="BN13" s="106" t="str">
        <f>[2]RCM_skm!AR72</f>
        <v>L</v>
      </c>
      <c r="BO13" s="106" t="str">
        <f>[2]RCM_skm!AS72</f>
        <v>L</v>
      </c>
      <c r="BP13" s="106" t="str">
        <f>[2]RCM_skm!AT72</f>
        <v>L</v>
      </c>
      <c r="BQ13" s="106" t="str">
        <f>[2]RCM_skm!AU72</f>
        <v>L</v>
      </c>
      <c r="BR13" s="106" t="str">
        <f>[2]RCM_skm!AV72</f>
        <v>L</v>
      </c>
      <c r="BS13" s="106" t="str">
        <f>[2]RCM_skm!AW72</f>
        <v>L</v>
      </c>
      <c r="BT13" s="106" t="str">
        <f>[2]RCM_skm!AX72</f>
        <v>L</v>
      </c>
    </row>
    <row r="14" spans="1:72" ht="90.6" customHeight="1" x14ac:dyDescent="0.4">
      <c r="A14" s="46"/>
      <c r="B14" s="47" t="s">
        <v>190</v>
      </c>
      <c r="C14" s="47" t="s">
        <v>183</v>
      </c>
      <c r="D14" s="47" t="s">
        <v>276</v>
      </c>
      <c r="E14" s="48" t="s">
        <v>188</v>
      </c>
      <c r="F14" s="49" t="s">
        <v>285</v>
      </c>
      <c r="G14" s="50" t="s">
        <v>238</v>
      </c>
      <c r="H14" s="100" t="str">
        <f t="shared" si="0"/>
        <v>Lower</v>
      </c>
      <c r="I14" s="51" t="s">
        <v>295</v>
      </c>
      <c r="J14" s="52" t="s">
        <v>404</v>
      </c>
      <c r="K14" s="50" t="s">
        <v>268</v>
      </c>
      <c r="L14" s="52" t="str">
        <f>'S02_원재료_FD&amp;NA'!P48</f>
        <v>1. 구매한 물품이 공장에 납품 되면 [{울산공장: 자재물류팀}, {전주공장: 업무지원팀}, {청양공장: 생산기획팀}] 담당자는 주문한 수량과 납품된 수량이 일치하는지 확인한다. 
2. [{울산공장: 자재물류팀 담당자}, {청양공장: 생산기획팀 담당자}]는 납품된 물품의 품질에 이상이 없음을 확인하면 거래명세서에 서명한다.
3. [{울산공장: 자재물류팀}, {청양공장: 생산기획팀}] 담당자는 거래명세서 및 계근표상 수량을 근거로 SAP에 수량 정보를 입력한다.
(개선필요: 주로 세금계산서와 대사하고 있지만, 거래명세서와 대사 필요)</v>
      </c>
      <c r="M14" s="53" t="str">
        <f t="shared" si="5"/>
        <v>N</v>
      </c>
      <c r="N14" s="54" t="s">
        <v>193</v>
      </c>
      <c r="O14" s="55"/>
      <c r="P14" s="56"/>
      <c r="Q14" s="57"/>
      <c r="R14" s="55" t="s">
        <v>193</v>
      </c>
      <c r="S14" s="54"/>
      <c r="T14" s="58"/>
      <c r="U14" s="58"/>
      <c r="V14" s="58" t="s">
        <v>193</v>
      </c>
      <c r="W14" s="53" t="s">
        <v>201</v>
      </c>
      <c r="X14" s="53" t="s">
        <v>202</v>
      </c>
      <c r="Y14" s="59" t="s">
        <v>193</v>
      </c>
      <c r="Z14" s="59" t="s">
        <v>203</v>
      </c>
      <c r="AA14" s="59"/>
      <c r="AB14" s="54" t="s">
        <v>203</v>
      </c>
      <c r="AC14" s="54" t="s">
        <v>203</v>
      </c>
      <c r="AD14" s="54" t="s">
        <v>203</v>
      </c>
      <c r="AE14" s="54" t="s">
        <v>203</v>
      </c>
      <c r="AF14" s="60" t="s">
        <v>191</v>
      </c>
      <c r="AG14" s="53" t="s">
        <v>192</v>
      </c>
      <c r="AH14" s="61" t="s">
        <v>370</v>
      </c>
      <c r="AI14" s="61" t="s">
        <v>186</v>
      </c>
      <c r="AJ14" s="61" t="s">
        <v>186</v>
      </c>
      <c r="AK14" s="62" t="str">
        <f t="shared" si="2"/>
        <v>Not Higher</v>
      </c>
      <c r="AL14" s="63" t="s">
        <v>193</v>
      </c>
      <c r="AM14" s="63">
        <v>0</v>
      </c>
      <c r="AN14" s="54" t="s">
        <v>193</v>
      </c>
      <c r="AO14" s="57">
        <v>0</v>
      </c>
      <c r="AP14" s="49" t="s">
        <v>219</v>
      </c>
      <c r="AQ14" s="129">
        <f>IF(X14="A",1,SUMPRODUCT(('Sample Size'!$D$18:$I$18=$H14)*('Sample Size'!$D$19:$I$19=$AK14)*('Sample Size'!$C$20:$C$25=$V14)*('Sample Size'!$D$20:$I$25)))</f>
        <v>10</v>
      </c>
      <c r="AR14" s="64" t="s">
        <v>406</v>
      </c>
      <c r="AS14" s="65" t="s">
        <v>210</v>
      </c>
      <c r="AT14" s="66" t="s">
        <v>211</v>
      </c>
      <c r="AU14" s="67"/>
      <c r="AW14" s="37"/>
      <c r="AY14" s="100" t="str">
        <f>[2]RCM_skm!H74</f>
        <v>L</v>
      </c>
      <c r="AZ14" s="100" t="str">
        <f>[2]RCM_skm!I74</f>
        <v>L</v>
      </c>
      <c r="BA14" s="100" t="str">
        <f>[2]RCM_skm!J74</f>
        <v>L</v>
      </c>
      <c r="BB14" s="100" t="str">
        <f>[2]RCM_skm!K74</f>
        <v>L</v>
      </c>
      <c r="BC14" s="100" t="str">
        <f>[2]RCM_skm!L74</f>
        <v>L</v>
      </c>
      <c r="BD14" s="104" t="str">
        <f>[2]RCM_skm!$S$74</f>
        <v>N</v>
      </c>
      <c r="BE14" s="91" t="s">
        <v>255</v>
      </c>
      <c r="BF14" s="91" t="s">
        <v>255</v>
      </c>
      <c r="BG14" s="91" t="s">
        <v>200</v>
      </c>
      <c r="BH14" s="91" t="s">
        <v>317</v>
      </c>
      <c r="BI14" s="91" t="s">
        <v>255</v>
      </c>
      <c r="BK14" s="106" t="str">
        <f t="shared" si="3"/>
        <v>MC</v>
      </c>
      <c r="BL14" s="106" t="str">
        <f t="shared" si="4"/>
        <v>O</v>
      </c>
      <c r="BM14" s="106" t="str">
        <f>[2]RCM_skm!AQ74</f>
        <v>L</v>
      </c>
      <c r="BN14" s="106" t="str">
        <f>[2]RCM_skm!AR74</f>
        <v>L</v>
      </c>
      <c r="BO14" s="106" t="str">
        <f>[2]RCM_skm!AS74</f>
        <v>L</v>
      </c>
      <c r="BP14" s="106" t="str">
        <f>[2]RCM_skm!AT74</f>
        <v>L</v>
      </c>
      <c r="BQ14" s="106" t="str">
        <f>[2]RCM_skm!AU74</f>
        <v>L</v>
      </c>
      <c r="BR14" s="106" t="str">
        <f>[2]RCM_skm!AV74</f>
        <v>L</v>
      </c>
      <c r="BS14" s="106" t="str">
        <f>[2]RCM_skm!AW74</f>
        <v>L</v>
      </c>
      <c r="BT14" s="106" t="str">
        <f>[2]RCM_skm!AX74</f>
        <v>L</v>
      </c>
    </row>
    <row r="15" spans="1:72" ht="153.9" customHeight="1" x14ac:dyDescent="0.4">
      <c r="A15" s="46"/>
      <c r="B15" s="47" t="s">
        <v>190</v>
      </c>
      <c r="C15" s="47" t="s">
        <v>183</v>
      </c>
      <c r="D15" s="47" t="s">
        <v>276</v>
      </c>
      <c r="E15" s="48" t="s">
        <v>188</v>
      </c>
      <c r="F15" s="49" t="s">
        <v>286</v>
      </c>
      <c r="G15" s="50" t="s">
        <v>221</v>
      </c>
      <c r="H15" s="100" t="str">
        <f t="shared" si="0"/>
        <v>Lower</v>
      </c>
      <c r="I15" s="51" t="s">
        <v>296</v>
      </c>
      <c r="J15" s="52" t="s">
        <v>321</v>
      </c>
      <c r="K15" s="50" t="s">
        <v>258</v>
      </c>
      <c r="L15" s="52" t="str">
        <f>'S02_원재료_FD&amp;NA'!P71</f>
        <v>1. 내자구매의 경우 세금계산서가 발행되면 구매팀(1,2,3팀) 담당자는 거래명세서, SAP 입고내역, 세금계산서가 일치하는지 확인하고, 송장처리를 하는 ERP 메뉴(예: SAP(T-code: MIRO))에서 송장처리를 수행한다.
2. 외자구매의 경우 Invoice, BL 등이 발행되면 구매팀(1,2,3팀) 담당자는 Invoice, BL 등이 SAP 입고내역과 일치하는지 확인하고, 송장처리를 하는 ERP 메뉴(예: SAP(T-code: MIRO))에서 송장처리를 수행한다.
3. 송장처리를 하면 SAP에서 매입전표가 자동으로 생성되어 기표된다.</v>
      </c>
      <c r="M15" s="53" t="str">
        <f t="shared" si="5"/>
        <v>N</v>
      </c>
      <c r="N15" s="54"/>
      <c r="O15" s="54" t="s">
        <v>193</v>
      </c>
      <c r="P15" s="56"/>
      <c r="Q15" s="57"/>
      <c r="R15" s="55"/>
      <c r="S15" s="54"/>
      <c r="T15" s="53"/>
      <c r="U15" s="53"/>
      <c r="V15" s="58" t="s">
        <v>322</v>
      </c>
      <c r="W15" s="53" t="s">
        <v>201</v>
      </c>
      <c r="X15" s="53" t="s">
        <v>202</v>
      </c>
      <c r="Y15" s="69" t="s">
        <v>193</v>
      </c>
      <c r="Z15" s="69" t="s">
        <v>193</v>
      </c>
      <c r="AA15" s="69" t="s">
        <v>193</v>
      </c>
      <c r="AB15" s="53" t="s">
        <v>203</v>
      </c>
      <c r="AC15" s="53" t="s">
        <v>193</v>
      </c>
      <c r="AD15" s="53" t="s">
        <v>203</v>
      </c>
      <c r="AE15" s="53" t="s">
        <v>203</v>
      </c>
      <c r="AF15" s="60" t="s">
        <v>191</v>
      </c>
      <c r="AG15" s="53" t="s">
        <v>192</v>
      </c>
      <c r="AH15" s="61" t="s">
        <v>371</v>
      </c>
      <c r="AI15" s="61" t="s">
        <v>186</v>
      </c>
      <c r="AJ15" s="61" t="s">
        <v>186</v>
      </c>
      <c r="AK15" s="62" t="str">
        <f t="shared" si="2"/>
        <v>Not Higher</v>
      </c>
      <c r="AL15" s="98" t="s">
        <v>193</v>
      </c>
      <c r="AM15" s="98">
        <v>0</v>
      </c>
      <c r="AN15" s="92">
        <v>0</v>
      </c>
      <c r="AO15" s="95" t="s">
        <v>193</v>
      </c>
      <c r="AP15" s="52" t="s">
        <v>220</v>
      </c>
      <c r="AQ15" s="129">
        <f>IF(X15="A",1,SUMPRODUCT(('Sample Size'!$D$18:$I$18=$H15)*('Sample Size'!$D$19:$I$19=$AK15)*('Sample Size'!$C$20:$C$25=$V15)*('Sample Size'!$D$20:$I$25)))</f>
        <v>10</v>
      </c>
      <c r="AR15" s="64" t="s">
        <v>396</v>
      </c>
      <c r="AS15" s="49" t="s">
        <v>186</v>
      </c>
      <c r="AT15" s="50" t="s">
        <v>186</v>
      </c>
      <c r="AU15" s="72"/>
      <c r="AW15" s="19"/>
      <c r="AY15" s="47" t="str">
        <f>[1]구매!BB15</f>
        <v>Low</v>
      </c>
      <c r="AZ15" s="47" t="str">
        <f>[1]구매!BC15</f>
        <v>Low</v>
      </c>
      <c r="BA15" s="47" t="str">
        <f>[1]구매!BD15</f>
        <v>Low</v>
      </c>
      <c r="BB15" s="47" t="str">
        <f>[1]구매!BE15</f>
        <v>Low</v>
      </c>
      <c r="BC15" s="47" t="str">
        <f>[1]구매!BF15</f>
        <v>Low</v>
      </c>
      <c r="BE15" s="73" t="str">
        <f>[1]구매!BH15</f>
        <v>Low</v>
      </c>
      <c r="BF15" s="73" t="str">
        <f>[1]구매!BI15</f>
        <v>Low</v>
      </c>
      <c r="BG15" s="73" t="str">
        <f>[1]구매!BJ15</f>
        <v>N</v>
      </c>
      <c r="BH15" s="73" t="str">
        <f>[1]구매!BK15</f>
        <v>Medium</v>
      </c>
      <c r="BI15" s="73" t="str">
        <f>[1]구매!BL15</f>
        <v>Low</v>
      </c>
      <c r="BK15" s="106" t="str">
        <f t="shared" si="3"/>
        <v>MC</v>
      </c>
      <c r="BL15" s="106" t="str">
        <f t="shared" si="4"/>
        <v>O</v>
      </c>
      <c r="BM15" s="70" t="str">
        <f>[1]구매!BP15</f>
        <v xml:space="preserve">L </v>
      </c>
      <c r="BN15" s="70" t="str">
        <f>[1]구매!BQ15</f>
        <v xml:space="preserve">L </v>
      </c>
      <c r="BO15" s="70" t="str">
        <f>[1]구매!BR15</f>
        <v xml:space="preserve">L </v>
      </c>
      <c r="BP15" s="70" t="str">
        <f>[1]구매!BS15</f>
        <v xml:space="preserve">L </v>
      </c>
      <c r="BQ15" s="70" t="str">
        <f>[1]구매!BT15</f>
        <v xml:space="preserve">L </v>
      </c>
      <c r="BR15" s="70" t="str">
        <f>[1]구매!BU15</f>
        <v xml:space="preserve">L </v>
      </c>
      <c r="BS15" s="70" t="str">
        <f>[1]구매!BV15</f>
        <v xml:space="preserve">L </v>
      </c>
      <c r="BT15" s="70" t="str">
        <f>[1]구매!BW15</f>
        <v xml:space="preserve">L </v>
      </c>
    </row>
    <row r="16" spans="1:72" ht="117" customHeight="1" x14ac:dyDescent="0.4">
      <c r="A16" s="46"/>
      <c r="B16" s="47" t="s">
        <v>182</v>
      </c>
      <c r="C16" s="47" t="s">
        <v>183</v>
      </c>
      <c r="D16" s="47" t="s">
        <v>276</v>
      </c>
      <c r="E16" s="48" t="s">
        <v>360</v>
      </c>
      <c r="F16" s="49" t="s">
        <v>361</v>
      </c>
      <c r="G16" s="50" t="s">
        <v>198</v>
      </c>
      <c r="H16" s="100" t="str">
        <f>IF(((IF(AZ16="H",5,0)+(COUNTIF(BA16:BC16,"H")+COUNTIF(AY16,"H"))*1.25)/10)&lt;0.33,"Lower",IF(((IF(AZ16="H",5,0)+(COUNTIF(BA16:BC16,"H")+COUNTIF(AY16,"H"))*1.25)/10)&gt;0.66,"Significant","Higher"))</f>
        <v>Lower</v>
      </c>
      <c r="I16" s="51" t="s">
        <v>362</v>
      </c>
      <c r="J16" s="50" t="str">
        <f>'S03_MRO_FD&amp;NA'!$O$11</f>
        <v>MRO 등록의 검토 및 승인</v>
      </c>
      <c r="K16" s="50" t="s">
        <v>199</v>
      </c>
      <c r="L16" s="52" t="str">
        <f>'S03_MRO_FD&amp;NA'!P11</f>
        <v>1. (애경유화) 자재물류팀 담당자가 구매하는 모든 품목은 SAP 구매오더 LIST 를 통해 기존 구매단가 실적을  파악하여, 최신 견적과 비교/NEGO. 및 공급업체별 비교견적을 통해 최종 공급업체를 선정하여 구매품의서를 상신한다.
2. (애경유화) 자재물류팀 담당자는 구매품의서 기안시 MRO 담당자를 참조로 설정한다.(S02-설비등-울산 참고할 것)
3. MRO 등록이 필요한 경우 [{애경유화: 자재물류팀}, {애경화학: 공장관리팀}, {AK켐텍: 안전관리팀}] 담당자는 Groupware를 통해 [{애경유화: 자재물류팀}, {애경화학: 공장관리팀}, {AK켐텍: 안전관리팀}] 팀장에게 MRO 등록에 대한 승인을 득한 후, MRO 담당자에게 Groupware 이메일을 통해 MRO 등록을 요청한다.
4. 해당 메일을 전달받은 MRO담당자는 MRO 시스템에 요청된 구매 품목을 등록한다.</v>
      </c>
      <c r="M16" s="53" t="str">
        <f>IF(BG16="N",IF(SUM(IF(BE16="High","3",IF(BE16="Medium","2","1")),IF(BF16="High","3",IF(BF16="Medium","2","1")))/2&lt;2,"N","Y"),IF(SUM(IF(BE16="High","3",IF(BE16="Medium","2","1"))*1,IF(BF16="High","3",IF(BF16="Medium","2","1"))*1,IF(BH16="High","3",IF(BH16="Medium","2","1"))*1,IF(BI16="High","3",IF(BI16="Medium","2","1"))*1)/4&lt;3,"N","Y"))</f>
        <v>N</v>
      </c>
      <c r="N16" s="54" t="s">
        <v>193</v>
      </c>
      <c r="O16" s="55"/>
      <c r="P16" s="56"/>
      <c r="Q16" s="57"/>
      <c r="R16" s="55"/>
      <c r="S16" s="54"/>
      <c r="T16" s="58"/>
      <c r="U16" s="58"/>
      <c r="V16" s="58" t="s">
        <v>193</v>
      </c>
      <c r="W16" s="53" t="s">
        <v>201</v>
      </c>
      <c r="X16" s="53" t="s">
        <v>202</v>
      </c>
      <c r="Y16" s="59" t="s">
        <v>193</v>
      </c>
      <c r="Z16" s="59" t="s">
        <v>193</v>
      </c>
      <c r="AA16" s="59"/>
      <c r="AB16" s="54" t="s">
        <v>203</v>
      </c>
      <c r="AC16" s="54" t="s">
        <v>203</v>
      </c>
      <c r="AD16" s="54" t="s">
        <v>203</v>
      </c>
      <c r="AE16" s="54" t="s">
        <v>203</v>
      </c>
      <c r="AF16" s="60" t="s">
        <v>204</v>
      </c>
      <c r="AG16" s="61" t="s">
        <v>306</v>
      </c>
      <c r="AH16" s="61" t="s">
        <v>186</v>
      </c>
      <c r="AI16" s="61" t="s">
        <v>186</v>
      </c>
      <c r="AJ16" s="61" t="s">
        <v>186</v>
      </c>
      <c r="AK16" s="62" t="str">
        <f>IF(BN16="H","Higher",IF(ROUND((IF(BK16="MC",1,0)+IF(OR(BL16="M",BL16="Q",BL16="A"),1,0)+COUNTIF(BO16:BT16,"H")+COUNTIF(BM16,"H"))/10,)=1,"Higher","Not Higher"))</f>
        <v>Not Higher</v>
      </c>
      <c r="AL16" s="63">
        <v>0</v>
      </c>
      <c r="AM16" s="63">
        <v>0</v>
      </c>
      <c r="AN16" s="54" t="s">
        <v>193</v>
      </c>
      <c r="AO16" s="57">
        <v>0</v>
      </c>
      <c r="AP16" s="48" t="s">
        <v>315</v>
      </c>
      <c r="AQ16" s="129">
        <f>IF(X16="A",1,SUMPRODUCT(('Sample Size'!$D$18:$I$18=$H16)*('Sample Size'!$D$19:$I$19=$AK16)*('Sample Size'!$C$20:$C$25=$V16)*('Sample Size'!$D$20:$I$25)))</f>
        <v>10</v>
      </c>
      <c r="AR16" s="64" t="s">
        <v>205</v>
      </c>
      <c r="AS16" s="65" t="s">
        <v>210</v>
      </c>
      <c r="AT16" s="66" t="s">
        <v>407</v>
      </c>
      <c r="AU16" s="67"/>
      <c r="AW16" s="37"/>
      <c r="AY16" s="101" t="s">
        <v>255</v>
      </c>
      <c r="AZ16" s="101" t="s">
        <v>255</v>
      </c>
      <c r="BA16" s="101" t="s">
        <v>255</v>
      </c>
      <c r="BB16" s="101" t="s">
        <v>255</v>
      </c>
      <c r="BC16" s="101" t="s">
        <v>255</v>
      </c>
      <c r="BD16" s="90"/>
      <c r="BE16" s="102" t="s">
        <v>255</v>
      </c>
      <c r="BF16" s="102" t="s">
        <v>255</v>
      </c>
      <c r="BG16" s="102" t="s">
        <v>200</v>
      </c>
      <c r="BH16" s="102" t="s">
        <v>255</v>
      </c>
      <c r="BI16" s="102" t="s">
        <v>255</v>
      </c>
      <c r="BJ16" s="90"/>
      <c r="BK16" s="106" t="str">
        <f>IF(X16="M","MC","AC")</f>
        <v>MC</v>
      </c>
      <c r="BL16" s="106" t="str">
        <f>V16</f>
        <v>O</v>
      </c>
      <c r="BM16" s="103" t="s">
        <v>237</v>
      </c>
      <c r="BN16" s="103" t="s">
        <v>237</v>
      </c>
      <c r="BO16" s="103" t="s">
        <v>237</v>
      </c>
      <c r="BP16" s="103" t="s">
        <v>237</v>
      </c>
      <c r="BQ16" s="103" t="s">
        <v>237</v>
      </c>
      <c r="BR16" s="103" t="s">
        <v>237</v>
      </c>
      <c r="BS16" s="103" t="s">
        <v>237</v>
      </c>
      <c r="BT16" s="103" t="s">
        <v>237</v>
      </c>
    </row>
    <row r="17" spans="1:72" ht="114.9" customHeight="1" x14ac:dyDescent="0.4">
      <c r="A17" s="46"/>
      <c r="B17" s="47" t="s">
        <v>182</v>
      </c>
      <c r="C17" s="47" t="s">
        <v>183</v>
      </c>
      <c r="D17" s="47" t="s">
        <v>276</v>
      </c>
      <c r="E17" s="48" t="s">
        <v>359</v>
      </c>
      <c r="F17" s="49" t="s">
        <v>287</v>
      </c>
      <c r="G17" s="50" t="s">
        <v>206</v>
      </c>
      <c r="H17" s="100" t="str">
        <f>IF(((IF(AZ17="H",5,0)+(COUNTIF(BA17:BC17,"H")+COUNTIF(AY17,"H"))*1.25)/10)&lt;0.33,"Lower",IF(((IF(AZ17="H",5,0)+(COUNTIF(BA17:BC17,"H")+COUNTIF(AY17,"H"))*1.25)/10)&gt;0.66,"Significant","Higher"))</f>
        <v>Lower</v>
      </c>
      <c r="I17" s="51" t="s">
        <v>297</v>
      </c>
      <c r="J17" s="52" t="str">
        <f>'S03_MRO_FD&amp;NA'!O19</f>
        <v>MRO 등록
모니터링</v>
      </c>
      <c r="K17" s="50" t="s">
        <v>207</v>
      </c>
      <c r="L17" s="52" t="str">
        <f>'S03_MRO_FD&amp;NA'!P19</f>
        <v>MRO 담당자는 주기적으로 Groupware 이메일을 통해 MRO 에 등록된 자재 등의 목록(자재명, 공급업체, 단가) 및 실적을 [{애경유화: 자재물류팀}, {애경화학: 공장관리팀}, {AK켐텍: 안전관리팀}] 담당자에게 공유한다. [{애경유화: 자재물류팀}, {애경화학: 공장관리팀}, {AK켐텍: 안전관리팀}] 담당자는 해당 내역을 분기별로 모니터링(대사)하며, 정상 등록 여부를 점검한 후 [{애경유화: 자재물류}, {애경화학: 공장관리팀}, {AK켐텍: 안전관리팀}] 팀장의 승인을 득한다.</v>
      </c>
      <c r="M17" s="53" t="str">
        <f>IF(BG17="N",IF(SUM(IF(BE17="High","3",IF(BE17="Medium","2","1")),IF(BF17="High","3",IF(BF17="Medium","2","1")))/2&lt;2,"N","Y"),IF(SUM(IF(BE17="High","3",IF(BE17="Medium","2","1"))*1,IF(BF17="High","3",IF(BF17="Medium","2","1"))*1,IF(BH17="High","3",IF(BH17="Medium","2","1"))*1,IF(BI17="High","3",IF(BI17="Medium","2","1"))*1)/4&lt;3,"N","Y"))</f>
        <v>Y</v>
      </c>
      <c r="N17" s="54" t="s">
        <v>193</v>
      </c>
      <c r="O17" s="55"/>
      <c r="P17" s="56"/>
      <c r="Q17" s="57"/>
      <c r="R17" s="55" t="s">
        <v>193</v>
      </c>
      <c r="S17" s="54"/>
      <c r="T17" s="53"/>
      <c r="U17" s="53"/>
      <c r="V17" s="58" t="s">
        <v>323</v>
      </c>
      <c r="W17" s="53" t="s">
        <v>201</v>
      </c>
      <c r="X17" s="53" t="s">
        <v>202</v>
      </c>
      <c r="Y17" s="69" t="s">
        <v>193</v>
      </c>
      <c r="Z17" s="69" t="s">
        <v>193</v>
      </c>
      <c r="AA17" s="69"/>
      <c r="AB17" s="53" t="s">
        <v>203</v>
      </c>
      <c r="AC17" s="53" t="s">
        <v>203</v>
      </c>
      <c r="AD17" s="53" t="s">
        <v>203</v>
      </c>
      <c r="AE17" s="53" t="s">
        <v>203</v>
      </c>
      <c r="AF17" s="60" t="s">
        <v>204</v>
      </c>
      <c r="AG17" s="53" t="s">
        <v>208</v>
      </c>
      <c r="AH17" s="61" t="s">
        <v>372</v>
      </c>
      <c r="AI17" s="61" t="s">
        <v>186</v>
      </c>
      <c r="AJ17" s="61" t="s">
        <v>186</v>
      </c>
      <c r="AK17" s="62" t="str">
        <f>IF(BN17="H","Higher",IF(ROUND((IF(BK17="MC",1,0)+IF(OR(BL17="M",BL17="Q",BL17="A"),1,0)+COUNTIF(BO17:BT17,"H")+COUNTIF(BM17,"H"))/10,)=1,"Higher","Not Higher"))</f>
        <v>Not Higher</v>
      </c>
      <c r="AL17" s="63">
        <v>0</v>
      </c>
      <c r="AM17" s="63">
        <v>0</v>
      </c>
      <c r="AN17" s="54" t="s">
        <v>193</v>
      </c>
      <c r="AO17" s="57">
        <v>0</v>
      </c>
      <c r="AP17" s="48" t="s">
        <v>315</v>
      </c>
      <c r="AQ17" s="129">
        <f>IF(X17="A",1,SUMPRODUCT(('Sample Size'!$D$18:$I$18=$H17)*('Sample Size'!$D$19:$I$19=$AK17)*('Sample Size'!$C$20:$C$25=$V17)*('Sample Size'!$D$20:$I$25)))</f>
        <v>2</v>
      </c>
      <c r="AR17" s="71" t="s">
        <v>209</v>
      </c>
      <c r="AS17" s="49" t="s">
        <v>210</v>
      </c>
      <c r="AT17" s="50" t="s">
        <v>211</v>
      </c>
      <c r="AU17" s="72"/>
      <c r="AW17" s="19"/>
      <c r="AY17" s="101" t="s">
        <v>255</v>
      </c>
      <c r="AZ17" s="101" t="s">
        <v>255</v>
      </c>
      <c r="BA17" s="101" t="s">
        <v>255</v>
      </c>
      <c r="BB17" s="101" t="s">
        <v>255</v>
      </c>
      <c r="BC17" s="101" t="s">
        <v>255</v>
      </c>
      <c r="BD17" s="90"/>
      <c r="BE17" s="109" t="s">
        <v>317</v>
      </c>
      <c r="BF17" s="109" t="s">
        <v>317</v>
      </c>
      <c r="BG17" s="109" t="s">
        <v>200</v>
      </c>
      <c r="BH17" s="109" t="s">
        <v>317</v>
      </c>
      <c r="BI17" s="109" t="s">
        <v>255</v>
      </c>
      <c r="BJ17" s="90"/>
      <c r="BK17" s="106" t="str">
        <f>IF(X17="M","MC","AC")</f>
        <v>MC</v>
      </c>
      <c r="BL17" s="106" t="str">
        <f>V17</f>
        <v>M</v>
      </c>
      <c r="BM17" s="103" t="s">
        <v>237</v>
      </c>
      <c r="BN17" s="103" t="s">
        <v>237</v>
      </c>
      <c r="BO17" s="103" t="s">
        <v>237</v>
      </c>
      <c r="BP17" s="103" t="s">
        <v>237</v>
      </c>
      <c r="BQ17" s="103" t="s">
        <v>237</v>
      </c>
      <c r="BR17" s="103" t="s">
        <v>237</v>
      </c>
      <c r="BS17" s="103" t="s">
        <v>237</v>
      </c>
      <c r="BT17" s="103" t="s">
        <v>237</v>
      </c>
    </row>
    <row r="18" spans="1:72" ht="114.9" customHeight="1" x14ac:dyDescent="0.4">
      <c r="A18" s="46"/>
      <c r="B18" s="47" t="s">
        <v>182</v>
      </c>
      <c r="C18" s="47" t="s">
        <v>183</v>
      </c>
      <c r="D18" s="47" t="s">
        <v>276</v>
      </c>
      <c r="E18" s="48" t="s">
        <v>359</v>
      </c>
      <c r="F18" s="49" t="s">
        <v>288</v>
      </c>
      <c r="G18" s="50" t="s">
        <v>212</v>
      </c>
      <c r="H18" s="100" t="str">
        <f>IF(((IF(AZ18="H",5,0)+(COUNTIF(BA18:BC18,"H")+COUNTIF(AY18,"H"))*1.25)/10)&lt;0.33,"Lower",IF(((IF(AZ18="H",5,0)+(COUNTIF(BA18:BC18,"H")+COUNTIF(AY18,"H"))*1.25)/10)&gt;0.66,"Significant","Higher"))</f>
        <v>Lower</v>
      </c>
      <c r="I18" s="51" t="s">
        <v>298</v>
      </c>
      <c r="J18" s="52" t="str">
        <f>'S03_MRO_FD&amp;NA'!O28</f>
        <v>MRO Site를 통한 
구매품의시 자동 인터페이스</v>
      </c>
      <c r="K18" s="50" t="s">
        <v>213</v>
      </c>
      <c r="L18" s="52" t="str">
        <f>'S03_MRO_FD&amp;NA'!P28</f>
        <v>(애경유화) 현업부서의 구매담당자는 MRO Site에 구매하려는 물품이 존재하면, 업체명, 상품명, 스펙을 결정하여, 장바구니에 담고, 비용부서, 계정과목을 넣고 주문하기 버튼을 누른 후 그룹웨어 사용 기능을 통하여 전결권자, 제목 등을 기재하여 전송하면, 그룹웨어로 전송된다.(단가는 MRO 등록시 자재물류팀에 의해 단가가 디폴트로 세팅되어있음)</v>
      </c>
      <c r="M18" s="53" t="str">
        <f>IF(BG18="N",IF(SUM(IF(BE18="High","3",IF(BE18="Medium","2","1")),IF(BF18="High","3",IF(BF18="Medium","2","1")))/2&lt;2,"N","Y"),IF(SUM(IF(BE18="High","3",IF(BE18="Medium","2","1"))*1,IF(BF18="High","3",IF(BF18="Medium","2","1"))*1,IF(BH18="High","3",IF(BH18="Medium","2","1"))*1,IF(BI18="High","3",IF(BI18="Medium","2","1"))*1)/4&lt;3,"N","Y"))</f>
        <v>N</v>
      </c>
      <c r="N18" s="54"/>
      <c r="O18" s="54" t="s">
        <v>193</v>
      </c>
      <c r="P18" s="56"/>
      <c r="Q18" s="57"/>
      <c r="R18" s="55"/>
      <c r="S18" s="54"/>
      <c r="T18" s="53"/>
      <c r="U18" s="53"/>
      <c r="V18" s="58" t="s">
        <v>193</v>
      </c>
      <c r="W18" s="53" t="s">
        <v>201</v>
      </c>
      <c r="X18" s="53" t="s">
        <v>202</v>
      </c>
      <c r="Y18" s="69" t="s">
        <v>193</v>
      </c>
      <c r="Z18" s="69" t="s">
        <v>203</v>
      </c>
      <c r="AA18" s="69"/>
      <c r="AB18" s="53" t="s">
        <v>203</v>
      </c>
      <c r="AC18" s="53" t="s">
        <v>203</v>
      </c>
      <c r="AD18" s="53" t="s">
        <v>203</v>
      </c>
      <c r="AE18" s="53" t="s">
        <v>203</v>
      </c>
      <c r="AF18" s="60" t="s">
        <v>214</v>
      </c>
      <c r="AG18" s="61" t="s">
        <v>305</v>
      </c>
      <c r="AH18" s="61" t="s">
        <v>186</v>
      </c>
      <c r="AI18" s="61" t="s">
        <v>186</v>
      </c>
      <c r="AJ18" s="61" t="s">
        <v>186</v>
      </c>
      <c r="AK18" s="62" t="str">
        <f>IF(BN18="H","Higher",IF(ROUND((IF(BK18="MC",1,0)+IF(OR(BL18="M",BL18="Q",BL18="A"),1,0)+COUNTIF(BO18:BT18,"H")+COUNTIF(BM18,"H"))/10,)=1,"Higher","Not Higher"))</f>
        <v>Not Higher</v>
      </c>
      <c r="AL18" s="63"/>
      <c r="AM18" s="63"/>
      <c r="AN18" s="54"/>
      <c r="AO18" s="57"/>
      <c r="AP18" s="48" t="s">
        <v>316</v>
      </c>
      <c r="AQ18" s="129">
        <f>IF(X18="A",1,SUMPRODUCT(('Sample Size'!$D$18:$I$18=$H18)*('Sample Size'!$D$19:$I$19=$AK18)*('Sample Size'!$C$20:$C$25=$V18)*('Sample Size'!$D$20:$I$25)))</f>
        <v>10</v>
      </c>
      <c r="AR18" s="64" t="s">
        <v>215</v>
      </c>
      <c r="AS18" s="49" t="s">
        <v>186</v>
      </c>
      <c r="AT18" s="50" t="s">
        <v>186</v>
      </c>
      <c r="AU18" s="72"/>
      <c r="AW18" s="19"/>
      <c r="AY18" s="101" t="s">
        <v>255</v>
      </c>
      <c r="AZ18" s="101" t="s">
        <v>255</v>
      </c>
      <c r="BA18" s="101" t="s">
        <v>255</v>
      </c>
      <c r="BB18" s="101" t="s">
        <v>255</v>
      </c>
      <c r="BC18" s="101" t="s">
        <v>255</v>
      </c>
      <c r="BD18" s="90"/>
      <c r="BE18" s="102" t="s">
        <v>255</v>
      </c>
      <c r="BF18" s="102" t="s">
        <v>255</v>
      </c>
      <c r="BG18" s="102" t="s">
        <v>200</v>
      </c>
      <c r="BH18" s="102" t="s">
        <v>255</v>
      </c>
      <c r="BI18" s="102" t="s">
        <v>255</v>
      </c>
      <c r="BJ18" s="90"/>
      <c r="BK18" s="106" t="str">
        <f>IF(X18="M","MC","AC")</f>
        <v>MC</v>
      </c>
      <c r="BL18" s="106" t="str">
        <f>V18</f>
        <v>O</v>
      </c>
      <c r="BM18" s="103" t="s">
        <v>237</v>
      </c>
      <c r="BN18" s="103" t="s">
        <v>237</v>
      </c>
      <c r="BO18" s="103" t="s">
        <v>237</v>
      </c>
      <c r="BP18" s="103" t="s">
        <v>237</v>
      </c>
      <c r="BQ18" s="103" t="s">
        <v>237</v>
      </c>
      <c r="BR18" s="103" t="s">
        <v>237</v>
      </c>
      <c r="BS18" s="103" t="s">
        <v>237</v>
      </c>
      <c r="BT18" s="103" t="s">
        <v>237</v>
      </c>
    </row>
    <row r="19" spans="1:72" ht="114.9" customHeight="1" x14ac:dyDescent="0.4">
      <c r="A19" s="46"/>
      <c r="B19" s="47" t="s">
        <v>182</v>
      </c>
      <c r="C19" s="47" t="s">
        <v>183</v>
      </c>
      <c r="D19" s="47" t="s">
        <v>276</v>
      </c>
      <c r="E19" s="48" t="s">
        <v>359</v>
      </c>
      <c r="F19" s="49" t="s">
        <v>363</v>
      </c>
      <c r="G19" s="50" t="s">
        <v>221</v>
      </c>
      <c r="H19" s="100" t="str">
        <f>IF(((IF(AZ19="H",5,0)+(COUNTIF(BA19:BC19,"H")+COUNTIF(AY19,"H"))*1.25)/10)&lt;0.33,"Lower",IF(((IF(AZ19="H",5,0)+(COUNTIF(BA19:BC19,"H")+COUNTIF(AY19,"H"))*1.25)/10)&gt;0.66,"Significant","Higher"))</f>
        <v>Lower</v>
      </c>
      <c r="I19" s="51" t="s">
        <v>364</v>
      </c>
      <c r="J19" s="52" t="str">
        <f>'S03_MRO_FD&amp;NA'!O54</f>
        <v>MRO정산시 자동 인터페이스</v>
      </c>
      <c r="K19" s="50" t="s">
        <v>222</v>
      </c>
      <c r="L19" s="52" t="str">
        <f>'S03_MRO_FD&amp;NA'!P54</f>
        <v>(애경유화) AK플라자에서는 입고된 물품에 대한 전자세금계산서를 모아서 월말에 전송한다. 전송된 전자세금계산서는 이어카운팅에 인터페이스 된다. 이 후 이어카운팅의 MRO정산버튼을 누르면 최초에 MRO Site에서 선택한 계정과목, 비용부서는 자동으로 인터페이스가 되어 자동으로 입력된다.</v>
      </c>
      <c r="M19" s="53" t="str">
        <f>IF(BG19="N",IF(SUM(IF(BE19="High","3",IF(BE19="Medium","2","1")),IF(BF19="High","3",IF(BF19="Medium","2","1")))/2&lt;2,"N","Y"),IF(SUM(IF(BE19="High","3",IF(BE19="Medium","2","1"))*1,IF(BF19="High","3",IF(BF19="Medium","2","1"))*1,IF(BH19="High","3",IF(BH19="Medium","2","1"))*1,IF(BI19="High","3",IF(BI19="Medium","2","1"))*1)/4&lt;3,"N","Y"))</f>
        <v>N</v>
      </c>
      <c r="N19" s="54"/>
      <c r="O19" s="54" t="s">
        <v>193</v>
      </c>
      <c r="P19" s="56"/>
      <c r="Q19" s="57"/>
      <c r="R19" s="55"/>
      <c r="S19" s="54"/>
      <c r="T19" s="53"/>
      <c r="U19" s="53"/>
      <c r="V19" s="58" t="s">
        <v>193</v>
      </c>
      <c r="W19" s="53"/>
      <c r="X19" s="53" t="s">
        <v>239</v>
      </c>
      <c r="Y19" s="69" t="s">
        <v>193</v>
      </c>
      <c r="Z19" s="69" t="s">
        <v>193</v>
      </c>
      <c r="AA19" s="69"/>
      <c r="AB19" s="53"/>
      <c r="AC19" s="53"/>
      <c r="AD19" s="53"/>
      <c r="AE19" s="53"/>
      <c r="AF19" s="60" t="s">
        <v>214</v>
      </c>
      <c r="AG19" s="61" t="s">
        <v>300</v>
      </c>
      <c r="AH19" s="61" t="s">
        <v>186</v>
      </c>
      <c r="AI19" s="61" t="s">
        <v>186</v>
      </c>
      <c r="AJ19" s="61" t="s">
        <v>186</v>
      </c>
      <c r="AK19" s="62" t="str">
        <f>IF(BN19="H","Higher",IF(ROUND((IF(BK19="MC",1,0)+IF(OR(BL19="M",BL19="Q",BL19="A"),1,0)+COUNTIF(BO19:BT19,"H")+COUNTIF(BM19,"H"))/10,)=1,"Higher","Not Higher"))</f>
        <v>Not Higher</v>
      </c>
      <c r="AL19" s="63"/>
      <c r="AM19" s="63"/>
      <c r="AN19" s="54"/>
      <c r="AO19" s="57"/>
      <c r="AP19" s="48" t="s">
        <v>316</v>
      </c>
      <c r="AQ19" s="129">
        <f>IF(X19="A",1,SUMPRODUCT(('Sample Size'!$D$18:$I$18=$H19)*('Sample Size'!$D$19:$I$19=$AK19)*('Sample Size'!$C$20:$C$25=$V19)*('Sample Size'!$D$20:$I$25)))</f>
        <v>1</v>
      </c>
      <c r="AR19" s="64" t="s">
        <v>223</v>
      </c>
      <c r="AS19" s="49" t="s">
        <v>186</v>
      </c>
      <c r="AT19" s="50" t="s">
        <v>186</v>
      </c>
      <c r="AU19" s="72"/>
      <c r="AW19" s="19"/>
      <c r="AY19" s="101" t="s">
        <v>255</v>
      </c>
      <c r="AZ19" s="101" t="s">
        <v>255</v>
      </c>
      <c r="BA19" s="101" t="s">
        <v>255</v>
      </c>
      <c r="BB19" s="101" t="s">
        <v>255</v>
      </c>
      <c r="BC19" s="101" t="s">
        <v>255</v>
      </c>
      <c r="BD19" s="90"/>
      <c r="BE19" s="102" t="s">
        <v>255</v>
      </c>
      <c r="BF19" s="102" t="s">
        <v>255</v>
      </c>
      <c r="BG19" s="102" t="s">
        <v>200</v>
      </c>
      <c r="BH19" s="102" t="s">
        <v>255</v>
      </c>
      <c r="BI19" s="102" t="s">
        <v>255</v>
      </c>
      <c r="BJ19" s="90"/>
      <c r="BK19" s="106" t="str">
        <f>IF(X19="M","MC","AC")</f>
        <v>AC</v>
      </c>
      <c r="BL19" s="106" t="str">
        <f>V19</f>
        <v>O</v>
      </c>
      <c r="BM19" s="103" t="s">
        <v>237</v>
      </c>
      <c r="BN19" s="103" t="s">
        <v>237</v>
      </c>
      <c r="BO19" s="103" t="s">
        <v>237</v>
      </c>
      <c r="BP19" s="103" t="s">
        <v>237</v>
      </c>
      <c r="BQ19" s="103" t="s">
        <v>237</v>
      </c>
      <c r="BR19" s="103" t="s">
        <v>237</v>
      </c>
      <c r="BS19" s="103" t="s">
        <v>237</v>
      </c>
      <c r="BT19" s="103" t="s">
        <v>237</v>
      </c>
    </row>
    <row r="20" spans="1:72" ht="114.9" customHeight="1" x14ac:dyDescent="0.4">
      <c r="A20" s="46"/>
      <c r="B20" s="47" t="s">
        <v>190</v>
      </c>
      <c r="C20" s="47" t="s">
        <v>183</v>
      </c>
      <c r="D20" s="47" t="s">
        <v>276</v>
      </c>
      <c r="E20" s="48" t="s">
        <v>188</v>
      </c>
      <c r="F20" s="49" t="s">
        <v>380</v>
      </c>
      <c r="G20" s="48" t="s">
        <v>224</v>
      </c>
      <c r="H20" s="100" t="str">
        <f>IF(((IF(AZ20="H",5,0)+(COUNTIF(BA20:BC20,"H")+COUNTIF(AY20,"H"))*1.25)/10)&lt;0.33,"Lower",IF(((IF(AZ20="H",5,0)+(COUNTIF(BA20:BC20,"H")+COUNTIF(AY20,"H"))*1.25)/10)&gt;0.66,"Significant","Higher"))</f>
        <v>Lower</v>
      </c>
      <c r="I20" s="51" t="s">
        <v>376</v>
      </c>
      <c r="J20" s="52" t="str">
        <f>'S02_원재료외_FD&amp;NA'!$O$63</f>
        <v>지출승인서 
작성 및 승인</v>
      </c>
      <c r="K20" s="50" t="s">
        <v>225</v>
      </c>
      <c r="L20" s="52" t="str">
        <f>'S04_FD&amp;NA'!P6</f>
        <v xml:space="preserve">입고처리 및 송장처리가 완료되면 SAP(E-Accounting)에서 전표가 작성되며, 작성된 전표는 Grouware에 인터페이스된다. 구매팀 담당자는 Groupware에 인터페이스된 전표(지출승인서)에 관련 근거(내자구매: 구매품의서, 세금계산서/ 외자구매: 구매품의서, Invoice, BL)를 첨부하여 전결권자에게 결제를 요청한다. 전결권자는 전표와 첨부된 증빙의 날짜, 단가, 수량, 품목 등을 대사하여 일치여부를 확인하고, 지출승인서(전표)를 승인한다. 승인된 지출승인서(전표)는 SAP을 통해 재경팀에 전달된다. </v>
      </c>
      <c r="M20" s="53" t="str">
        <f>IF(BG20="N",IF(SUM(IF(BE20="High","3",IF(BE20="Medium","2","1")),IF(BF20="High","3",IF(BF20="Medium","2","1")))/2&lt;2,"N","Y"),IF(SUM(IF(BE20="High","3",IF(BE20="Medium","2","1"))*1,IF(BF20="High","3",IF(BF20="Medium","2","1"))*1,IF(BH20="High","3",IF(BH20="Medium","2","1"))*1,IF(BI20="High","3",IF(BI20="Medium","2","1"))*1)/4&lt;3,"N","Y"))</f>
        <v>Y</v>
      </c>
      <c r="N20" s="54" t="s">
        <v>193</v>
      </c>
      <c r="O20" s="55"/>
      <c r="P20" s="56"/>
      <c r="Q20" s="57"/>
      <c r="R20" s="55"/>
      <c r="S20" s="54"/>
      <c r="T20" s="53" t="s">
        <v>200</v>
      </c>
      <c r="U20" s="53"/>
      <c r="V20" s="58" t="s">
        <v>193</v>
      </c>
      <c r="W20" s="53" t="s">
        <v>201</v>
      </c>
      <c r="X20" s="53" t="s">
        <v>271</v>
      </c>
      <c r="Y20" s="69" t="s">
        <v>193</v>
      </c>
      <c r="Z20" s="69" t="s">
        <v>193</v>
      </c>
      <c r="AA20" s="69"/>
      <c r="AB20" s="53"/>
      <c r="AC20" s="53"/>
      <c r="AD20" s="53"/>
      <c r="AE20" s="53"/>
      <c r="AF20" s="60" t="s">
        <v>191</v>
      </c>
      <c r="AG20" s="61" t="s">
        <v>301</v>
      </c>
      <c r="AH20" s="61" t="s">
        <v>312</v>
      </c>
      <c r="AI20" s="61" t="s">
        <v>186</v>
      </c>
      <c r="AJ20" s="61" t="s">
        <v>186</v>
      </c>
      <c r="AK20" s="62" t="str">
        <f>IF(BN20="H","Higher",IF(ROUND((IF(BK20="MC",1,0)+IF(OR(BL20="M",BL20="Q",BL20="A"),1,0)+COUNTIF(BO20:BT20,"H")+COUNTIF(BM20,"H"))/10,)=1,"Higher","Not Higher"))</f>
        <v>Not Higher</v>
      </c>
      <c r="AL20" s="63">
        <v>0</v>
      </c>
      <c r="AM20" s="63">
        <v>0</v>
      </c>
      <c r="AN20" s="54" t="s">
        <v>193</v>
      </c>
      <c r="AO20" s="57">
        <v>0</v>
      </c>
      <c r="AP20" s="49" t="s">
        <v>226</v>
      </c>
      <c r="AQ20" s="129">
        <f>IF(X20="A",1,SUMPRODUCT(('Sample Size'!$D$18:$I$18=$H20)*('Sample Size'!$D$19:$I$19=$AK20)*('Sample Size'!$C$20:$C$25=$V20)*('Sample Size'!$D$20:$I$25)))</f>
        <v>10</v>
      </c>
      <c r="AR20" s="71" t="s">
        <v>397</v>
      </c>
      <c r="AS20" s="49" t="s">
        <v>217</v>
      </c>
      <c r="AT20" s="50" t="s">
        <v>218</v>
      </c>
      <c r="AU20" s="72"/>
      <c r="AW20" s="19"/>
      <c r="AY20" s="47" t="str">
        <f>[3]RCM_190828__v3!I159</f>
        <v>L</v>
      </c>
      <c r="AZ20" s="47" t="str">
        <f>[3]RCM_190828__v3!J159</f>
        <v>L</v>
      </c>
      <c r="BA20" s="47" t="str">
        <f>[3]RCM_190828__v3!K159</f>
        <v>H</v>
      </c>
      <c r="BB20" s="47" t="str">
        <f>[3]RCM_190828__v3!L159</f>
        <v>L</v>
      </c>
      <c r="BC20" s="47" t="str">
        <f>[3]RCM_190828__v3!M159</f>
        <v>L</v>
      </c>
      <c r="BD20" s="104" t="str">
        <f>[3]RCM_190828__v3!$R$159</f>
        <v>Yes</v>
      </c>
      <c r="BE20" s="73" t="s">
        <v>317</v>
      </c>
      <c r="BF20" s="73" t="s">
        <v>317</v>
      </c>
      <c r="BG20" s="73" t="s">
        <v>200</v>
      </c>
      <c r="BH20" s="73" t="s">
        <v>317</v>
      </c>
      <c r="BI20" s="73" t="s">
        <v>255</v>
      </c>
      <c r="BK20" s="106" t="str">
        <f>IF(X20="M","MC","AC")</f>
        <v>MC</v>
      </c>
      <c r="BL20" s="106" t="str">
        <f>V20</f>
        <v>O</v>
      </c>
      <c r="BM20" s="70" t="str">
        <f>[3]RCM_190828__v3!BI159</f>
        <v>L</v>
      </c>
      <c r="BN20" s="70" t="str">
        <f>[3]RCM_190828__v3!BJ159</f>
        <v>L</v>
      </c>
      <c r="BO20" s="70" t="str">
        <f>[3]RCM_190828__v3!BK159</f>
        <v>L</v>
      </c>
      <c r="BP20" s="70" t="str">
        <f>[3]RCM_190828__v3!BL159</f>
        <v>L</v>
      </c>
      <c r="BQ20" s="70" t="str">
        <f>[3]RCM_190828__v3!BM159</f>
        <v>L</v>
      </c>
      <c r="BR20" s="70" t="str">
        <f>[3]RCM_190828__v3!BN159</f>
        <v>H</v>
      </c>
      <c r="BS20" s="70" t="str">
        <f>[3]RCM_190828__v3!BO159</f>
        <v>L</v>
      </c>
      <c r="BT20" s="70" t="str">
        <f>[3]RCM_190828__v3!BP159</f>
        <v>L</v>
      </c>
    </row>
    <row r="21" spans="1:72" ht="146.1" customHeight="1" x14ac:dyDescent="0.4">
      <c r="A21" s="46"/>
      <c r="B21" s="47" t="s">
        <v>182</v>
      </c>
      <c r="C21" s="53" t="s">
        <v>183</v>
      </c>
      <c r="D21" s="53" t="s">
        <v>278</v>
      </c>
      <c r="E21" s="76" t="s">
        <v>232</v>
      </c>
      <c r="F21" s="49" t="s">
        <v>381</v>
      </c>
      <c r="G21" s="60" t="s">
        <v>274</v>
      </c>
      <c r="H21" s="100" t="str">
        <f t="shared" si="0"/>
        <v>Lower</v>
      </c>
      <c r="I21" s="51" t="s">
        <v>377</v>
      </c>
      <c r="J21" s="76" t="s">
        <v>272</v>
      </c>
      <c r="K21" s="60" t="s">
        <v>273</v>
      </c>
      <c r="L21" s="52" t="str">
        <f>'S04_FD&amp;NA'!P11</f>
        <v>작성된 지출승인서(전표)에 대해 전결권자의 승인을 득하면, 지출승인서(전표)는 SAP을 통해 재경팀에 전달된다. 재경팀 팀장은 전표 상 관련 계정, 금액, 증빙(사용내역)을 검토하고 승인한다.</v>
      </c>
      <c r="M21" s="53" t="str">
        <f t="shared" si="5"/>
        <v>Y</v>
      </c>
      <c r="N21" s="54" t="s">
        <v>193</v>
      </c>
      <c r="O21" s="55" t="s">
        <v>193</v>
      </c>
      <c r="P21" s="56"/>
      <c r="Q21" s="57"/>
      <c r="R21" s="55"/>
      <c r="S21" s="54"/>
      <c r="T21" s="58"/>
      <c r="U21" s="58"/>
      <c r="V21" s="58" t="s">
        <v>193</v>
      </c>
      <c r="W21" s="53" t="s">
        <v>265</v>
      </c>
      <c r="X21" s="53" t="s">
        <v>271</v>
      </c>
      <c r="Y21" s="59" t="s">
        <v>193</v>
      </c>
      <c r="Z21" s="59" t="s">
        <v>193</v>
      </c>
      <c r="AA21" s="59" t="s">
        <v>193</v>
      </c>
      <c r="AB21" s="54" t="s">
        <v>203</v>
      </c>
      <c r="AC21" s="54" t="s">
        <v>193</v>
      </c>
      <c r="AD21" s="54" t="s">
        <v>203</v>
      </c>
      <c r="AE21" s="54" t="s">
        <v>203</v>
      </c>
      <c r="AF21" s="60" t="s">
        <v>191</v>
      </c>
      <c r="AG21" s="61" t="s">
        <v>302</v>
      </c>
      <c r="AH21" s="61" t="s">
        <v>313</v>
      </c>
      <c r="AI21" s="61" t="s">
        <v>186</v>
      </c>
      <c r="AJ21" s="61" t="s">
        <v>186</v>
      </c>
      <c r="AK21" s="62" t="str">
        <f t="shared" si="2"/>
        <v>Not Higher</v>
      </c>
      <c r="AL21" s="63" t="s">
        <v>193</v>
      </c>
      <c r="AM21" s="63">
        <v>0</v>
      </c>
      <c r="AN21" s="54" t="s">
        <v>193</v>
      </c>
      <c r="AO21" s="57">
        <v>0</v>
      </c>
      <c r="AP21" s="48" t="s">
        <v>260</v>
      </c>
      <c r="AQ21" s="129">
        <f>IF(X21="A",1,SUMPRODUCT(('Sample Size'!$D$18:$I$18=$H21)*('Sample Size'!$D$19:$I$19=$AK21)*('Sample Size'!$C$20:$C$25=$V21)*('Sample Size'!$D$20:$I$25)))</f>
        <v>10</v>
      </c>
      <c r="AR21" s="71" t="s">
        <v>227</v>
      </c>
      <c r="AS21" s="49" t="s">
        <v>184</v>
      </c>
      <c r="AT21" s="50" t="s">
        <v>228</v>
      </c>
      <c r="AU21" s="72"/>
      <c r="AW21" s="19"/>
      <c r="AY21" s="47" t="str">
        <f>[1]구매!BB16</f>
        <v>Low</v>
      </c>
      <c r="AZ21" s="47" t="str">
        <f>[1]구매!BC16</f>
        <v>Low</v>
      </c>
      <c r="BA21" s="47" t="str">
        <f>[1]구매!BD16</f>
        <v>Low</v>
      </c>
      <c r="BB21" s="47" t="str">
        <f>[1]구매!BE16</f>
        <v>Low</v>
      </c>
      <c r="BC21" s="47" t="str">
        <f>[1]구매!BF16</f>
        <v>Low</v>
      </c>
      <c r="BE21" s="73" t="str">
        <f>[1]구매!BH16</f>
        <v>High</v>
      </c>
      <c r="BF21" s="73" t="str">
        <f>[1]구매!BI16</f>
        <v>Medium</v>
      </c>
      <c r="BG21" s="73" t="str">
        <f>[1]구매!BJ16</f>
        <v>N</v>
      </c>
      <c r="BH21" s="73" t="str">
        <f>[1]구매!BK16</f>
        <v>Low</v>
      </c>
      <c r="BI21" s="73" t="str">
        <f>[1]구매!BL16</f>
        <v>Medium</v>
      </c>
      <c r="BK21" s="106" t="str">
        <f t="shared" si="3"/>
        <v>MC</v>
      </c>
      <c r="BL21" s="106" t="str">
        <f t="shared" si="4"/>
        <v>O</v>
      </c>
      <c r="BM21" s="70" t="str">
        <f>[1]구매!BP16</f>
        <v xml:space="preserve">L </v>
      </c>
      <c r="BN21" s="70" t="str">
        <f>[1]구매!BQ16</f>
        <v xml:space="preserve">L </v>
      </c>
      <c r="BO21" s="70" t="str">
        <f>[1]구매!BR16</f>
        <v xml:space="preserve">L </v>
      </c>
      <c r="BP21" s="70" t="str">
        <f>[1]구매!BS16</f>
        <v xml:space="preserve">L </v>
      </c>
      <c r="BQ21" s="70" t="str">
        <f>[1]구매!BT16</f>
        <v xml:space="preserve">L </v>
      </c>
      <c r="BR21" s="70" t="str">
        <f>[1]구매!BU16</f>
        <v xml:space="preserve">L </v>
      </c>
      <c r="BS21" s="70" t="str">
        <f>[1]구매!BV16</f>
        <v xml:space="preserve">L </v>
      </c>
      <c r="BT21" s="70" t="str">
        <f>[1]구매!BW16</f>
        <v xml:space="preserve">L </v>
      </c>
    </row>
    <row r="22" spans="1:72" s="130" customFormat="1" ht="170.1" customHeight="1" x14ac:dyDescent="0.4">
      <c r="B22" s="131" t="s">
        <v>182</v>
      </c>
      <c r="C22" s="138" t="s">
        <v>183</v>
      </c>
      <c r="D22" s="138" t="s">
        <v>277</v>
      </c>
      <c r="E22" s="151" t="s">
        <v>232</v>
      </c>
      <c r="F22" s="133" t="s">
        <v>382</v>
      </c>
      <c r="G22" s="145" t="s">
        <v>262</v>
      </c>
      <c r="H22" s="135" t="str">
        <f t="shared" si="0"/>
        <v>Lower</v>
      </c>
      <c r="I22" s="136" t="s">
        <v>378</v>
      </c>
      <c r="J22" s="151" t="s">
        <v>263</v>
      </c>
      <c r="K22" s="145" t="s">
        <v>264</v>
      </c>
      <c r="L22" s="137" t="str">
        <f>'S04_FD&amp;NA'!P16</f>
        <v>1. 지급기일이 도래한 송장전표는 SAP 상 계좌이체지급(T-code: xxx )에 집계되며 재경팀 대금지급 담당자는 해당화면에서 대금지급 대상 전표를 선택하여 지급보류를 통하여 대량이체파일을 생성하고 전송버튼을 눌러서 WINCMS에 전송한다.
2. 재경팀 자금담당자 및 최종 재경팀장까지 이중승인후에 출금을 진행한다.
3. 출금이 완료되면, SAP에 접속하여, 반제전표를 생성한다.</v>
      </c>
      <c r="M22" s="138" t="str">
        <f t="shared" si="5"/>
        <v>N</v>
      </c>
      <c r="N22" s="139" t="s">
        <v>193</v>
      </c>
      <c r="O22" s="139" t="s">
        <v>193</v>
      </c>
      <c r="P22" s="141"/>
      <c r="Q22" s="142"/>
      <c r="R22" s="140"/>
      <c r="S22" s="139"/>
      <c r="T22" s="143"/>
      <c r="U22" s="143"/>
      <c r="V22" s="143" t="s">
        <v>193</v>
      </c>
      <c r="W22" s="138" t="s">
        <v>201</v>
      </c>
      <c r="X22" s="138" t="s">
        <v>271</v>
      </c>
      <c r="Y22" s="144" t="s">
        <v>193</v>
      </c>
      <c r="Z22" s="144" t="s">
        <v>193</v>
      </c>
      <c r="AA22" s="144" t="s">
        <v>193</v>
      </c>
      <c r="AB22" s="139" t="s">
        <v>203</v>
      </c>
      <c r="AC22" s="139" t="s">
        <v>193</v>
      </c>
      <c r="AD22" s="139" t="s">
        <v>203</v>
      </c>
      <c r="AE22" s="139" t="s">
        <v>203</v>
      </c>
      <c r="AF22" s="145" t="s">
        <v>191</v>
      </c>
      <c r="AG22" s="146" t="s">
        <v>304</v>
      </c>
      <c r="AH22" s="146" t="s">
        <v>313</v>
      </c>
      <c r="AI22" s="146" t="s">
        <v>186</v>
      </c>
      <c r="AJ22" s="146" t="s">
        <v>186</v>
      </c>
      <c r="AK22" s="147" t="str">
        <f t="shared" si="2"/>
        <v>Not Higher</v>
      </c>
      <c r="AL22" s="148" t="s">
        <v>193</v>
      </c>
      <c r="AM22" s="148">
        <v>0</v>
      </c>
      <c r="AN22" s="139">
        <v>0</v>
      </c>
      <c r="AO22" s="142" t="s">
        <v>193</v>
      </c>
      <c r="AP22" s="132" t="s">
        <v>260</v>
      </c>
      <c r="AQ22" s="149">
        <f>IF(X22="A",1,SUMPRODUCT(('Sample Size'!$D$18:$I$18=$H22)*('Sample Size'!$D$19:$I$19=$AK22)*('Sample Size'!$C$20:$C$25=$V22)*('Sample Size'!$D$20:$I$25)))</f>
        <v>10</v>
      </c>
      <c r="AR22" s="99" t="s">
        <v>229</v>
      </c>
      <c r="AS22" s="133" t="s">
        <v>230</v>
      </c>
      <c r="AT22" s="134" t="s">
        <v>231</v>
      </c>
      <c r="AU22" s="152"/>
      <c r="AW22" s="153"/>
      <c r="AY22" s="131" t="str">
        <f>[1]구매!BB17</f>
        <v>Low</v>
      </c>
      <c r="AZ22" s="131" t="str">
        <f>[1]구매!BC17</f>
        <v>Low</v>
      </c>
      <c r="BA22" s="131" t="str">
        <f>[1]구매!BD17</f>
        <v>Low</v>
      </c>
      <c r="BB22" s="131" t="str">
        <f>[1]구매!BE17</f>
        <v>Low</v>
      </c>
      <c r="BC22" s="131" t="str">
        <f>[1]구매!BF17</f>
        <v>Low</v>
      </c>
      <c r="BE22" s="154" t="str">
        <f>[1]구매!BH17</f>
        <v>Low</v>
      </c>
      <c r="BF22" s="154" t="str">
        <f>[1]구매!BI17</f>
        <v>Low</v>
      </c>
      <c r="BG22" s="154" t="str">
        <f>[1]구매!BJ17</f>
        <v>N</v>
      </c>
      <c r="BH22" s="154" t="str">
        <f>[1]구매!BK17</f>
        <v>Low</v>
      </c>
      <c r="BI22" s="154" t="str">
        <f>[1]구매!BL17</f>
        <v>Low</v>
      </c>
      <c r="BK22" s="150" t="str">
        <f t="shared" si="3"/>
        <v>MC</v>
      </c>
      <c r="BL22" s="150" t="str">
        <f t="shared" si="4"/>
        <v>O</v>
      </c>
      <c r="BM22" s="155" t="str">
        <f>[1]구매!BP17</f>
        <v xml:space="preserve">L </v>
      </c>
      <c r="BN22" s="155" t="str">
        <f>[1]구매!BQ17</f>
        <v xml:space="preserve">L </v>
      </c>
      <c r="BO22" s="155" t="str">
        <f>[1]구매!BR17</f>
        <v xml:space="preserve">L </v>
      </c>
      <c r="BP22" s="155" t="str">
        <f>[1]구매!BS17</f>
        <v xml:space="preserve">L </v>
      </c>
      <c r="BQ22" s="155" t="str">
        <f>[1]구매!BT17</f>
        <v xml:space="preserve">L </v>
      </c>
      <c r="BR22" s="155" t="str">
        <f>[1]구매!BU17</f>
        <v xml:space="preserve">L </v>
      </c>
      <c r="BS22" s="155" t="str">
        <f>[1]구매!BV17</f>
        <v xml:space="preserve">L </v>
      </c>
      <c r="BT22" s="155" t="str">
        <f>[1]구매!BW17</f>
        <v xml:space="preserve">L </v>
      </c>
    </row>
    <row r="23" spans="1:72" ht="148.5" customHeight="1" x14ac:dyDescent="0.4">
      <c r="A23" s="89"/>
      <c r="B23" s="47" t="s">
        <v>182</v>
      </c>
      <c r="C23" s="53" t="s">
        <v>183</v>
      </c>
      <c r="D23" s="53" t="s">
        <v>277</v>
      </c>
      <c r="E23" s="76" t="s">
        <v>232</v>
      </c>
      <c r="F23" s="49" t="s">
        <v>383</v>
      </c>
      <c r="G23" s="60" t="s">
        <v>240</v>
      </c>
      <c r="H23" s="100" t="str">
        <f t="shared" si="0"/>
        <v>Lower</v>
      </c>
      <c r="I23" s="51" t="s">
        <v>379</v>
      </c>
      <c r="J23" s="76" t="s">
        <v>266</v>
      </c>
      <c r="K23" s="60" t="s">
        <v>241</v>
      </c>
      <c r="L23" s="52" t="str">
        <f>'S04_FD&amp;NA'!P23</f>
        <v>1. 구매1,2,3팀 담당자는 월결산시 미착품에 대한 증빙문서(선적서류, Invoice 등)와  미착품리스트의 대사를 통해 결산일 이전에 선적되었으나 미입고된 미착품내역을 파악한다. 구매팀 담당자는 SAP(입고되지 않은 항목)의 미착품리스트와 일치하는지 확인하고, 미착품 검토 내역에 대해 구매팀 팀장의 승인을 득한 후, 미착품 대체를 실행하여 가계정에 남아 있는 금액을 미착품으로 처리한다. 
2. 재경팀 담당자는 구매 Order가 발생되었으나, 송장처리까지 수행되지 않은 건에 대해서, 미착으로 계상하여야 할 건이 있는지 검토하고, 미착품 전표를 작성한 후 전결권자의 승인을 득한다.</v>
      </c>
      <c r="M23" s="53" t="str">
        <f t="shared" si="5"/>
        <v>Y</v>
      </c>
      <c r="N23" s="54" t="s">
        <v>193</v>
      </c>
      <c r="O23" s="55" t="s">
        <v>193</v>
      </c>
      <c r="P23" s="56"/>
      <c r="Q23" s="57"/>
      <c r="R23" s="55"/>
      <c r="S23" s="54"/>
      <c r="T23" s="58"/>
      <c r="U23" s="58"/>
      <c r="V23" s="58" t="s">
        <v>202</v>
      </c>
      <c r="W23" s="53" t="s">
        <v>265</v>
      </c>
      <c r="X23" s="53" t="s">
        <v>271</v>
      </c>
      <c r="Y23" s="59" t="s">
        <v>193</v>
      </c>
      <c r="Z23" s="59" t="s">
        <v>193</v>
      </c>
      <c r="AA23" s="59" t="s">
        <v>193</v>
      </c>
      <c r="AB23" s="54" t="s">
        <v>203</v>
      </c>
      <c r="AC23" s="54" t="s">
        <v>193</v>
      </c>
      <c r="AD23" s="54"/>
      <c r="AE23" s="54"/>
      <c r="AF23" s="60" t="s">
        <v>233</v>
      </c>
      <c r="AG23" s="53" t="s">
        <v>303</v>
      </c>
      <c r="AH23" s="61" t="s">
        <v>186</v>
      </c>
      <c r="AI23" s="61" t="s">
        <v>186</v>
      </c>
      <c r="AJ23" s="61" t="s">
        <v>186</v>
      </c>
      <c r="AK23" s="62" t="str">
        <f t="shared" si="2"/>
        <v>Not Higher</v>
      </c>
      <c r="AL23" s="63" t="s">
        <v>193</v>
      </c>
      <c r="AM23" s="63">
        <v>0</v>
      </c>
      <c r="AN23" s="54" t="s">
        <v>193</v>
      </c>
      <c r="AO23" s="57">
        <v>0</v>
      </c>
      <c r="AP23" s="48" t="s">
        <v>261</v>
      </c>
      <c r="AQ23" s="129">
        <f>IF(X23="A",1,SUMPRODUCT(('Sample Size'!$D$18:$I$18=$H23)*('Sample Size'!$D$19:$I$19=$AK23)*('Sample Size'!$C$20:$C$25=$V23)*('Sample Size'!$D$20:$I$25)))</f>
        <v>2</v>
      </c>
      <c r="AR23" s="71" t="s">
        <v>403</v>
      </c>
      <c r="AS23" s="49" t="s">
        <v>230</v>
      </c>
      <c r="AT23" s="50" t="s">
        <v>231</v>
      </c>
      <c r="AU23" s="72"/>
      <c r="AW23" s="19"/>
      <c r="AY23" s="47" t="str">
        <f>[2]RCM_skm!H79</f>
        <v>L</v>
      </c>
      <c r="AZ23" s="47" t="str">
        <f>[2]RCM_skm!I79</f>
        <v>L</v>
      </c>
      <c r="BA23" s="47" t="str">
        <f>[2]RCM_skm!J79</f>
        <v>L</v>
      </c>
      <c r="BB23" s="47" t="str">
        <f>[2]RCM_skm!K79</f>
        <v>L</v>
      </c>
      <c r="BC23" s="47" t="str">
        <f>[2]RCM_skm!L79</f>
        <v>L</v>
      </c>
      <c r="BD23" s="90"/>
      <c r="BE23" s="73" t="str">
        <f>[1]구매!BH12</f>
        <v>High</v>
      </c>
      <c r="BF23" s="73" t="str">
        <f>[1]구매!BI12</f>
        <v>Medium</v>
      </c>
      <c r="BG23" s="73" t="str">
        <f>[1]구매!BJ12</f>
        <v>N</v>
      </c>
      <c r="BH23" s="73" t="str">
        <f>[1]구매!BK12</f>
        <v>Medium</v>
      </c>
      <c r="BI23" s="73" t="str">
        <f>[1]구매!BL12</f>
        <v>Low</v>
      </c>
      <c r="BK23" s="106" t="str">
        <f t="shared" si="3"/>
        <v>MC</v>
      </c>
      <c r="BL23" s="106" t="str">
        <f t="shared" si="4"/>
        <v>M</v>
      </c>
      <c r="BM23" s="70" t="str">
        <f>[2]RCM_skm!AQ79</f>
        <v>L</v>
      </c>
      <c r="BN23" s="70" t="str">
        <f>[2]RCM_skm!AR79</f>
        <v>L</v>
      </c>
      <c r="BO23" s="70" t="str">
        <f>[2]RCM_skm!AS79</f>
        <v>L</v>
      </c>
      <c r="BP23" s="70" t="str">
        <f>[2]RCM_skm!AT79</f>
        <v>L</v>
      </c>
      <c r="BQ23" s="70" t="str">
        <f>[2]RCM_skm!AU79</f>
        <v>L</v>
      </c>
      <c r="BR23" s="70" t="str">
        <f>[2]RCM_skm!AV79</f>
        <v>L</v>
      </c>
      <c r="BS23" s="70" t="str">
        <f>[2]RCM_skm!AW79</f>
        <v>L</v>
      </c>
      <c r="BT23" s="70" t="str">
        <f>[2]RCM_skm!AX79</f>
        <v>L</v>
      </c>
    </row>
    <row r="24" spans="1:72" ht="13.5" customHeight="1" x14ac:dyDescent="0.4">
      <c r="A24" s="46"/>
      <c r="B24" s="47"/>
      <c r="C24" s="47"/>
      <c r="D24" s="47"/>
      <c r="E24" s="50"/>
      <c r="F24" s="49"/>
      <c r="G24" s="50"/>
      <c r="H24" s="47"/>
      <c r="I24" s="51"/>
      <c r="J24" s="50"/>
      <c r="K24" s="50"/>
      <c r="L24" s="48"/>
      <c r="M24" s="53"/>
      <c r="N24" s="54"/>
      <c r="O24" s="55"/>
      <c r="P24" s="56"/>
      <c r="Q24" s="57"/>
      <c r="R24" s="55"/>
      <c r="S24" s="54"/>
      <c r="T24" s="53"/>
      <c r="U24" s="53"/>
      <c r="V24" s="53"/>
      <c r="W24" s="53"/>
      <c r="X24" s="53"/>
      <c r="Y24" s="69"/>
      <c r="Z24" s="69"/>
      <c r="AA24" s="69"/>
      <c r="AB24" s="53"/>
      <c r="AC24" s="53"/>
      <c r="AD24" s="53"/>
      <c r="AE24" s="53"/>
      <c r="AF24" s="60"/>
      <c r="AG24" s="53"/>
      <c r="AH24" s="61"/>
      <c r="AI24" s="61"/>
      <c r="AJ24" s="61"/>
      <c r="AK24" s="61"/>
      <c r="AL24" s="63"/>
      <c r="AM24" s="63"/>
      <c r="AN24" s="54"/>
      <c r="AO24" s="57"/>
      <c r="AP24" s="49"/>
      <c r="AQ24" s="70"/>
      <c r="AR24" s="71"/>
      <c r="AS24" s="49"/>
      <c r="AT24" s="50"/>
      <c r="AU24" s="72"/>
      <c r="AW24" s="19"/>
      <c r="AY24" s="47"/>
      <c r="AZ24" s="47"/>
      <c r="BA24" s="47"/>
      <c r="BB24" s="47"/>
      <c r="BC24" s="47"/>
      <c r="BE24" s="73"/>
      <c r="BF24" s="73"/>
      <c r="BG24" s="73"/>
      <c r="BH24" s="73"/>
      <c r="BI24" s="73"/>
      <c r="BK24" s="53"/>
      <c r="BL24" s="53"/>
      <c r="BM24" s="70"/>
      <c r="BN24" s="70"/>
      <c r="BO24" s="70"/>
      <c r="BP24" s="70"/>
      <c r="BQ24" s="70"/>
      <c r="BR24" s="70"/>
      <c r="BS24" s="70"/>
      <c r="BT24" s="70"/>
    </row>
    <row r="25" spans="1:72" ht="13.5" customHeight="1" x14ac:dyDescent="0.4">
      <c r="A25" s="46"/>
      <c r="B25" s="77"/>
      <c r="C25" s="77"/>
      <c r="D25" s="77"/>
      <c r="E25" s="78"/>
      <c r="F25" s="79"/>
      <c r="G25" s="78"/>
      <c r="H25" s="77"/>
      <c r="I25" s="75"/>
      <c r="J25" s="78"/>
      <c r="K25" s="78"/>
      <c r="L25" s="80"/>
      <c r="M25" s="77"/>
      <c r="N25" s="77"/>
      <c r="O25" s="75"/>
      <c r="P25" s="75"/>
      <c r="Q25" s="77"/>
      <c r="R25" s="75"/>
      <c r="S25" s="77"/>
      <c r="T25" s="77"/>
      <c r="U25" s="77"/>
      <c r="V25" s="77"/>
      <c r="W25" s="77"/>
      <c r="X25" s="77"/>
      <c r="Y25" s="81"/>
      <c r="Z25" s="81"/>
      <c r="AA25" s="81"/>
      <c r="AB25" s="77"/>
      <c r="AC25" s="77"/>
      <c r="AD25" s="77"/>
      <c r="AE25" s="77"/>
      <c r="AF25" s="80"/>
      <c r="AG25" s="77"/>
      <c r="AH25" s="82"/>
      <c r="AI25" s="82"/>
      <c r="AJ25" s="82"/>
      <c r="AK25" s="82"/>
      <c r="AL25" s="82"/>
      <c r="AM25" s="82"/>
      <c r="AN25" s="77"/>
      <c r="AO25" s="77"/>
      <c r="AP25" s="79"/>
      <c r="AQ25" s="82"/>
      <c r="AR25" s="83"/>
      <c r="AS25" s="79"/>
      <c r="AT25" s="78"/>
      <c r="AU25" s="84"/>
      <c r="AY25" s="77"/>
      <c r="AZ25" s="77"/>
      <c r="BA25" s="77"/>
      <c r="BB25" s="77"/>
      <c r="BC25" s="77"/>
      <c r="BK25" s="77"/>
      <c r="BL25" s="77"/>
      <c r="BM25" s="82"/>
      <c r="BN25" s="82"/>
      <c r="BO25" s="82"/>
      <c r="BP25" s="82"/>
      <c r="BQ25" s="82"/>
      <c r="BR25" s="82"/>
      <c r="BS25" s="82"/>
      <c r="BT25" s="82"/>
    </row>
    <row r="26" spans="1:72" ht="13.5" customHeight="1" x14ac:dyDescent="0.4">
      <c r="A26" s="46"/>
      <c r="B26" s="77"/>
      <c r="C26" s="77"/>
      <c r="D26" s="77"/>
      <c r="E26" s="78"/>
      <c r="F26" s="79"/>
      <c r="G26" s="78"/>
      <c r="H26" s="77"/>
      <c r="I26" s="75"/>
      <c r="J26" s="78"/>
      <c r="K26" s="78"/>
      <c r="L26" s="80"/>
      <c r="M26" s="77"/>
      <c r="N26" s="77"/>
      <c r="O26" s="75"/>
      <c r="P26" s="75"/>
      <c r="Q26" s="77"/>
      <c r="R26" s="75"/>
      <c r="S26" s="77"/>
      <c r="T26" s="77"/>
      <c r="U26" s="77"/>
      <c r="V26" s="77"/>
      <c r="W26" s="77"/>
      <c r="X26" s="77"/>
      <c r="Y26" s="81"/>
      <c r="Z26" s="81"/>
      <c r="AA26" s="81"/>
      <c r="AB26" s="77"/>
      <c r="AC26" s="77"/>
      <c r="AD26" s="77"/>
      <c r="AE26" s="77"/>
      <c r="AF26" s="80"/>
      <c r="AG26" s="77"/>
      <c r="AH26" s="82"/>
      <c r="AI26" s="82"/>
      <c r="AJ26" s="82"/>
      <c r="AK26" s="82"/>
      <c r="AL26" s="82"/>
      <c r="AM26" s="82"/>
      <c r="AN26" s="77"/>
      <c r="AO26" s="77"/>
      <c r="AP26" s="79"/>
      <c r="AQ26" s="82"/>
      <c r="AR26" s="83"/>
      <c r="AS26" s="79"/>
      <c r="AT26" s="78"/>
      <c r="AU26" s="84"/>
      <c r="AY26" s="77"/>
      <c r="AZ26" s="77"/>
      <c r="BA26" s="77"/>
      <c r="BB26" s="77"/>
      <c r="BC26" s="77"/>
      <c r="BK26" s="77"/>
      <c r="BL26" s="77"/>
      <c r="BM26" s="82"/>
      <c r="BN26" s="82"/>
      <c r="BO26" s="82"/>
      <c r="BP26" s="82"/>
      <c r="BQ26" s="82"/>
      <c r="BR26" s="82"/>
      <c r="BS26" s="82"/>
      <c r="BT26" s="82"/>
    </row>
    <row r="27" spans="1:72" ht="13.5" customHeight="1" x14ac:dyDescent="0.4">
      <c r="A27" s="46"/>
      <c r="B27" s="77"/>
      <c r="C27" s="77"/>
      <c r="D27" s="77"/>
      <c r="E27" s="75"/>
      <c r="F27" s="75"/>
      <c r="G27" s="75"/>
      <c r="H27" s="77"/>
      <c r="I27" s="86"/>
      <c r="J27" s="75"/>
      <c r="K27" s="75"/>
      <c r="L27" s="78"/>
      <c r="M27" s="77"/>
      <c r="N27" s="77"/>
      <c r="O27" s="75"/>
      <c r="P27" s="75"/>
      <c r="Q27" s="75"/>
      <c r="R27" s="75"/>
      <c r="S27" s="75"/>
      <c r="T27" s="75"/>
      <c r="U27" s="75"/>
      <c r="V27" s="75"/>
      <c r="W27" s="77"/>
      <c r="X27" s="77"/>
      <c r="Y27" s="75"/>
      <c r="Z27" s="75"/>
      <c r="AA27" s="77"/>
      <c r="AB27" s="75"/>
      <c r="AC27" s="75"/>
      <c r="AD27" s="77"/>
      <c r="AE27" s="75"/>
      <c r="AF27" s="77"/>
      <c r="AG27" s="77"/>
      <c r="AH27" s="77"/>
      <c r="AI27" s="77"/>
      <c r="AJ27" s="77"/>
      <c r="AK27" s="77"/>
      <c r="AL27" s="75"/>
      <c r="AM27" s="75"/>
      <c r="AN27" s="77"/>
      <c r="AO27" s="75"/>
      <c r="AP27" s="82"/>
      <c r="AQ27" s="77"/>
      <c r="AR27" s="78"/>
      <c r="AS27" s="75"/>
      <c r="AT27" s="78"/>
      <c r="AU27" s="84"/>
      <c r="AY27" s="77"/>
      <c r="AZ27" s="77"/>
      <c r="BA27" s="77"/>
      <c r="BB27" s="77"/>
      <c r="BC27" s="77"/>
      <c r="BK27" s="77"/>
      <c r="BL27" s="77"/>
      <c r="BM27" s="77"/>
      <c r="BN27" s="77"/>
      <c r="BO27" s="77"/>
      <c r="BP27" s="77"/>
      <c r="BQ27" s="77"/>
      <c r="BR27" s="77"/>
      <c r="BS27" s="77"/>
      <c r="BT27" s="77"/>
    </row>
  </sheetData>
  <mergeCells count="30">
    <mergeCell ref="G5:G6"/>
    <mergeCell ref="B5:B6"/>
    <mergeCell ref="C5:C6"/>
    <mergeCell ref="D5:D6"/>
    <mergeCell ref="E5:E6"/>
    <mergeCell ref="F5:F6"/>
    <mergeCell ref="AF5:AF6"/>
    <mergeCell ref="I5:I6"/>
    <mergeCell ref="J5:J6"/>
    <mergeCell ref="K5:K6"/>
    <mergeCell ref="L5:L6"/>
    <mergeCell ref="M5:M6"/>
    <mergeCell ref="N5:S5"/>
    <mergeCell ref="T5:T6"/>
    <mergeCell ref="U5:U6"/>
    <mergeCell ref="V5:V6"/>
    <mergeCell ref="W5:X5"/>
    <mergeCell ref="Y5:AE5"/>
    <mergeCell ref="BK5:BT5"/>
    <mergeCell ref="AG5:AG6"/>
    <mergeCell ref="AH5:AH6"/>
    <mergeCell ref="AI5:AI6"/>
    <mergeCell ref="AJ5:AJ6"/>
    <mergeCell ref="AK5:AK6"/>
    <mergeCell ref="AL5:AO5"/>
    <mergeCell ref="AS5:AS6"/>
    <mergeCell ref="AT5:AT6"/>
    <mergeCell ref="AU5:AU6"/>
    <mergeCell ref="AY5:BC5"/>
    <mergeCell ref="BE5:BI5"/>
  </mergeCells>
  <phoneticPr fontId="1" type="noConversion"/>
  <dataValidations disablePrompts="1" count="1">
    <dataValidation type="list" allowBlank="1" showInputMessage="1" showErrorMessage="1" sqref="AA14 N25:V26 Y12:AA12 Y16:AA16 Y17:Z20 Y14:Z15" xr:uid="{00000000-0002-0000-0000-000000000000}">
      <formula1>"O,"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Z36"/>
  <sheetViews>
    <sheetView showGridLines="0" zoomScale="85" zoomScaleNormal="85" workbookViewId="0">
      <selection activeCell="O43" sqref="O43"/>
    </sheetView>
  </sheetViews>
  <sheetFormatPr defaultColWidth="9" defaultRowHeight="13.5" customHeight="1" outlineLevelCol="1" x14ac:dyDescent="0.3"/>
  <cols>
    <col min="1" max="1" width="10.3984375" style="180" customWidth="1"/>
    <col min="2" max="4" width="4.5" style="180" customWidth="1"/>
    <col min="5" max="8" width="5.69921875" style="180" customWidth="1"/>
    <col min="9" max="10" width="6.69921875" style="180" customWidth="1"/>
    <col min="11" max="12" width="6.3984375" style="180" customWidth="1"/>
    <col min="13" max="13" width="3.19921875" style="180" customWidth="1"/>
    <col min="14" max="14" width="2.09765625" style="180" customWidth="1"/>
    <col min="15" max="15" width="14.59765625" style="180" customWidth="1"/>
    <col min="16" max="23" width="12.3984375" style="180" customWidth="1" outlineLevel="1"/>
    <col min="24" max="24" width="12.3984375" style="180" customWidth="1"/>
    <col min="25" max="25" width="51.09765625" style="180" customWidth="1"/>
    <col min="26" max="16384" width="9" style="180"/>
  </cols>
  <sheetData>
    <row r="1" spans="1:26" ht="13.5" customHeight="1" x14ac:dyDescent="0.3">
      <c r="A1" s="238"/>
      <c r="B1" s="271" t="s">
        <v>0</v>
      </c>
      <c r="C1" s="271"/>
      <c r="D1" s="271"/>
      <c r="E1" s="271" t="s">
        <v>2</v>
      </c>
      <c r="F1" s="271"/>
      <c r="G1" s="271"/>
      <c r="H1" s="271"/>
      <c r="I1" s="272" t="s">
        <v>3</v>
      </c>
      <c r="J1" s="273"/>
      <c r="K1" s="274" t="s">
        <v>1</v>
      </c>
      <c r="L1" s="275"/>
    </row>
    <row r="2" spans="1:26" ht="13.5" customHeight="1" x14ac:dyDescent="0.3">
      <c r="A2" s="239"/>
      <c r="B2" s="276" t="s">
        <v>31</v>
      </c>
      <c r="C2" s="276"/>
      <c r="D2" s="276"/>
      <c r="E2" s="181" t="s">
        <v>24</v>
      </c>
      <c r="F2" s="277" t="s">
        <v>52</v>
      </c>
      <c r="G2" s="276"/>
      <c r="H2" s="276"/>
      <c r="I2" s="278"/>
      <c r="J2" s="244"/>
      <c r="K2" s="245">
        <v>44469</v>
      </c>
      <c r="L2" s="246"/>
    </row>
    <row r="3" spans="1:26" ht="13.5" customHeight="1" x14ac:dyDescent="0.3">
      <c r="B3" s="247"/>
      <c r="C3" s="247"/>
    </row>
    <row r="4" spans="1:26" ht="13.5" customHeight="1" x14ac:dyDescent="0.3">
      <c r="A4" s="248" t="s">
        <v>4</v>
      </c>
      <c r="B4" s="249"/>
      <c r="C4" s="249"/>
      <c r="D4" s="249"/>
      <c r="E4" s="249"/>
      <c r="F4" s="249"/>
      <c r="G4" s="249"/>
      <c r="H4" s="249"/>
      <c r="I4" s="249"/>
      <c r="J4" s="249"/>
      <c r="K4" s="249"/>
      <c r="L4" s="250"/>
      <c r="O4" s="295" t="s">
        <v>5</v>
      </c>
      <c r="P4" s="296"/>
      <c r="Q4" s="296"/>
      <c r="R4" s="296"/>
      <c r="S4" s="296"/>
      <c r="T4" s="296"/>
      <c r="U4" s="296"/>
      <c r="V4" s="296"/>
      <c r="W4" s="296"/>
      <c r="X4" s="296"/>
      <c r="Y4" s="296"/>
    </row>
    <row r="5" spans="1:26" ht="13.5" customHeight="1" x14ac:dyDescent="0.3">
      <c r="A5" s="182"/>
      <c r="L5" s="183"/>
      <c r="O5" s="184" t="s">
        <v>6</v>
      </c>
      <c r="P5" s="263" t="s">
        <v>46</v>
      </c>
      <c r="Q5" s="264"/>
      <c r="R5" s="264"/>
      <c r="S5" s="264"/>
      <c r="T5" s="264"/>
      <c r="U5" s="264"/>
      <c r="V5" s="264"/>
      <c r="W5" s="265"/>
      <c r="X5" s="185" t="s">
        <v>7</v>
      </c>
      <c r="Y5" s="185" t="s">
        <v>602</v>
      </c>
    </row>
    <row r="6" spans="1:26" ht="17.25" customHeight="1" x14ac:dyDescent="0.3">
      <c r="A6" s="182"/>
      <c r="L6" s="183"/>
      <c r="O6" s="266" t="s">
        <v>384</v>
      </c>
      <c r="P6" s="267" t="s">
        <v>626</v>
      </c>
      <c r="Q6" s="267"/>
      <c r="R6" s="267"/>
      <c r="S6" s="267"/>
      <c r="T6" s="267"/>
      <c r="U6" s="267"/>
      <c r="V6" s="267"/>
      <c r="W6" s="267"/>
      <c r="X6" s="268" t="str">
        <f>구매!$I$20</f>
        <v>EX-S04-C01</v>
      </c>
      <c r="Y6" s="293" t="s">
        <v>610</v>
      </c>
      <c r="Z6" s="180" t="s">
        <v>519</v>
      </c>
    </row>
    <row r="7" spans="1:26" ht="17.25" customHeight="1" x14ac:dyDescent="0.3">
      <c r="A7" s="182"/>
      <c r="L7" s="183"/>
      <c r="O7" s="266"/>
      <c r="P7" s="267"/>
      <c r="Q7" s="267"/>
      <c r="R7" s="267"/>
      <c r="S7" s="267"/>
      <c r="T7" s="267"/>
      <c r="U7" s="267"/>
      <c r="V7" s="267"/>
      <c r="W7" s="267"/>
      <c r="X7" s="269"/>
      <c r="Y7" s="329"/>
    </row>
    <row r="8" spans="1:26" ht="17.25" customHeight="1" x14ac:dyDescent="0.3">
      <c r="A8" s="182"/>
      <c r="L8" s="183"/>
      <c r="O8" s="266"/>
      <c r="P8" s="267"/>
      <c r="Q8" s="267"/>
      <c r="R8" s="267"/>
      <c r="S8" s="267"/>
      <c r="T8" s="267"/>
      <c r="U8" s="267"/>
      <c r="V8" s="267"/>
      <c r="W8" s="267"/>
      <c r="X8" s="269"/>
      <c r="Y8" s="329"/>
    </row>
    <row r="9" spans="1:26" ht="17.25" customHeight="1" x14ac:dyDescent="0.3">
      <c r="A9" s="182"/>
      <c r="L9" s="183"/>
      <c r="O9" s="266"/>
      <c r="P9" s="267"/>
      <c r="Q9" s="267"/>
      <c r="R9" s="267"/>
      <c r="S9" s="267"/>
      <c r="T9" s="267"/>
      <c r="U9" s="267"/>
      <c r="V9" s="267"/>
      <c r="W9" s="267"/>
      <c r="X9" s="269"/>
      <c r="Y9" s="329"/>
    </row>
    <row r="10" spans="1:26" ht="17.25" customHeight="1" x14ac:dyDescent="0.3">
      <c r="A10" s="182"/>
      <c r="L10" s="183"/>
      <c r="O10" s="266"/>
      <c r="P10" s="267"/>
      <c r="Q10" s="267"/>
      <c r="R10" s="267"/>
      <c r="S10" s="267"/>
      <c r="T10" s="267"/>
      <c r="U10" s="267"/>
      <c r="V10" s="267"/>
      <c r="W10" s="267"/>
      <c r="X10" s="270"/>
      <c r="Y10" s="294"/>
    </row>
    <row r="11" spans="1:26" ht="13.5" customHeight="1" x14ac:dyDescent="0.3">
      <c r="A11" s="182"/>
      <c r="L11" s="183"/>
      <c r="O11" s="266" t="s">
        <v>33</v>
      </c>
      <c r="P11" s="267" t="s">
        <v>648</v>
      </c>
      <c r="Q11" s="267"/>
      <c r="R11" s="267"/>
      <c r="S11" s="267"/>
      <c r="T11" s="267"/>
      <c r="U11" s="267"/>
      <c r="V11" s="267"/>
      <c r="W11" s="267"/>
      <c r="X11" s="268" t="str">
        <f>구매!$I$21</f>
        <v>EX-S04-C02</v>
      </c>
      <c r="Y11" s="293" t="s">
        <v>611</v>
      </c>
    </row>
    <row r="12" spans="1:26" ht="13.5" customHeight="1" x14ac:dyDescent="0.3">
      <c r="A12" s="182"/>
      <c r="L12" s="183"/>
      <c r="O12" s="266"/>
      <c r="P12" s="267"/>
      <c r="Q12" s="267"/>
      <c r="R12" s="267"/>
      <c r="S12" s="267"/>
      <c r="T12" s="267"/>
      <c r="U12" s="267"/>
      <c r="V12" s="267"/>
      <c r="W12" s="267"/>
      <c r="X12" s="269"/>
      <c r="Y12" s="329"/>
      <c r="Z12" s="180" t="s">
        <v>520</v>
      </c>
    </row>
    <row r="13" spans="1:26" ht="13.5" customHeight="1" x14ac:dyDescent="0.3">
      <c r="A13" s="182"/>
      <c r="L13" s="183"/>
      <c r="O13" s="266"/>
      <c r="P13" s="267"/>
      <c r="Q13" s="267"/>
      <c r="R13" s="267"/>
      <c r="S13" s="267"/>
      <c r="T13" s="267"/>
      <c r="U13" s="267"/>
      <c r="V13" s="267"/>
      <c r="W13" s="267"/>
      <c r="X13" s="269"/>
      <c r="Y13" s="329"/>
    </row>
    <row r="14" spans="1:26" ht="13.5" customHeight="1" x14ac:dyDescent="0.3">
      <c r="A14" s="182"/>
      <c r="L14" s="183"/>
      <c r="O14" s="266"/>
      <c r="P14" s="267"/>
      <c r="Q14" s="267"/>
      <c r="R14" s="267"/>
      <c r="S14" s="267"/>
      <c r="T14" s="267"/>
      <c r="U14" s="267"/>
      <c r="V14" s="267"/>
      <c r="W14" s="267"/>
      <c r="X14" s="269"/>
      <c r="Y14" s="329"/>
    </row>
    <row r="15" spans="1:26" ht="13.5" customHeight="1" x14ac:dyDescent="0.3">
      <c r="A15" s="182"/>
      <c r="L15" s="183"/>
      <c r="O15" s="266"/>
      <c r="P15" s="267"/>
      <c r="Q15" s="267"/>
      <c r="R15" s="267"/>
      <c r="S15" s="267"/>
      <c r="T15" s="267"/>
      <c r="U15" s="267"/>
      <c r="V15" s="267"/>
      <c r="W15" s="267"/>
      <c r="X15" s="270"/>
      <c r="Y15" s="294"/>
    </row>
    <row r="16" spans="1:26" ht="13.5" customHeight="1" x14ac:dyDescent="0.3">
      <c r="A16" s="182"/>
      <c r="L16" s="183"/>
      <c r="O16" s="336" t="s">
        <v>54</v>
      </c>
      <c r="P16" s="427" t="s">
        <v>398</v>
      </c>
      <c r="Q16" s="428"/>
      <c r="R16" s="428"/>
      <c r="S16" s="428"/>
      <c r="T16" s="428"/>
      <c r="U16" s="428"/>
      <c r="V16" s="428"/>
      <c r="W16" s="429"/>
      <c r="X16" s="317" t="s">
        <v>409</v>
      </c>
      <c r="Y16" s="317"/>
    </row>
    <row r="17" spans="1:26" ht="13.5" customHeight="1" x14ac:dyDescent="0.3">
      <c r="A17" s="182"/>
      <c r="L17" s="183"/>
      <c r="O17" s="337"/>
      <c r="P17" s="430"/>
      <c r="Q17" s="431"/>
      <c r="R17" s="431"/>
      <c r="S17" s="431"/>
      <c r="T17" s="431"/>
      <c r="U17" s="431"/>
      <c r="V17" s="431"/>
      <c r="W17" s="432"/>
      <c r="X17" s="318"/>
      <c r="Y17" s="318"/>
      <c r="Z17" s="180" t="s">
        <v>521</v>
      </c>
    </row>
    <row r="18" spans="1:26" ht="13.5" customHeight="1" x14ac:dyDescent="0.3">
      <c r="A18" s="182"/>
      <c r="L18" s="183"/>
      <c r="O18" s="337"/>
      <c r="P18" s="430"/>
      <c r="Q18" s="431"/>
      <c r="R18" s="431"/>
      <c r="S18" s="431"/>
      <c r="T18" s="431"/>
      <c r="U18" s="431"/>
      <c r="V18" s="431"/>
      <c r="W18" s="432"/>
      <c r="X18" s="318"/>
      <c r="Y18" s="318"/>
      <c r="Z18" s="180" t="s">
        <v>522</v>
      </c>
    </row>
    <row r="19" spans="1:26" ht="13.5" customHeight="1" x14ac:dyDescent="0.3">
      <c r="A19" s="182"/>
      <c r="L19" s="183"/>
      <c r="O19" s="337"/>
      <c r="P19" s="430"/>
      <c r="Q19" s="431"/>
      <c r="R19" s="431"/>
      <c r="S19" s="431"/>
      <c r="T19" s="431"/>
      <c r="U19" s="431"/>
      <c r="V19" s="431"/>
      <c r="W19" s="432"/>
      <c r="X19" s="318"/>
      <c r="Y19" s="318"/>
    </row>
    <row r="20" spans="1:26" ht="13.5" customHeight="1" x14ac:dyDescent="0.3">
      <c r="A20" s="182"/>
      <c r="L20" s="183"/>
      <c r="O20" s="337"/>
      <c r="P20" s="430"/>
      <c r="Q20" s="431"/>
      <c r="R20" s="431"/>
      <c r="S20" s="431"/>
      <c r="T20" s="431"/>
      <c r="U20" s="431"/>
      <c r="V20" s="431"/>
      <c r="W20" s="432"/>
      <c r="X20" s="318"/>
      <c r="Y20" s="318"/>
      <c r="Z20" s="180" t="s">
        <v>523</v>
      </c>
    </row>
    <row r="21" spans="1:26" ht="40.5" customHeight="1" x14ac:dyDescent="0.3">
      <c r="A21" s="182"/>
      <c r="L21" s="183"/>
      <c r="O21" s="337"/>
      <c r="P21" s="430"/>
      <c r="Q21" s="431"/>
      <c r="R21" s="431"/>
      <c r="S21" s="431"/>
      <c r="T21" s="431"/>
      <c r="U21" s="431"/>
      <c r="V21" s="431"/>
      <c r="W21" s="432"/>
      <c r="X21" s="318"/>
      <c r="Y21" s="318"/>
      <c r="Z21" s="180" t="s">
        <v>524</v>
      </c>
    </row>
    <row r="22" spans="1:26" ht="13.5" customHeight="1" x14ac:dyDescent="0.3">
      <c r="A22" s="182"/>
      <c r="L22" s="183"/>
      <c r="O22" s="338"/>
      <c r="P22" s="433"/>
      <c r="Q22" s="434"/>
      <c r="R22" s="434"/>
      <c r="S22" s="434"/>
      <c r="T22" s="434"/>
      <c r="U22" s="434"/>
      <c r="V22" s="434"/>
      <c r="W22" s="435"/>
      <c r="X22" s="319"/>
      <c r="Y22" s="319"/>
    </row>
    <row r="23" spans="1:26" ht="13.5" customHeight="1" x14ac:dyDescent="0.3">
      <c r="A23" s="182"/>
      <c r="L23" s="183"/>
      <c r="O23" s="437" t="s">
        <v>29</v>
      </c>
      <c r="P23" s="351" t="s">
        <v>649</v>
      </c>
      <c r="Q23" s="352"/>
      <c r="R23" s="352"/>
      <c r="S23" s="352"/>
      <c r="T23" s="352"/>
      <c r="U23" s="352"/>
      <c r="V23" s="352"/>
      <c r="W23" s="353"/>
      <c r="X23" s="426" t="str">
        <f>구매!$I$23</f>
        <v>EX-S04-C04</v>
      </c>
      <c r="Y23" s="313" t="s">
        <v>612</v>
      </c>
    </row>
    <row r="24" spans="1:26" ht="13.5" customHeight="1" x14ac:dyDescent="0.3">
      <c r="A24" s="182"/>
      <c r="L24" s="183"/>
      <c r="O24" s="437"/>
      <c r="P24" s="354"/>
      <c r="Q24" s="355"/>
      <c r="R24" s="355"/>
      <c r="S24" s="355"/>
      <c r="T24" s="355"/>
      <c r="U24" s="355"/>
      <c r="V24" s="355"/>
      <c r="W24" s="356"/>
      <c r="X24" s="426"/>
      <c r="Y24" s="436"/>
      <c r="Z24" s="180" t="s">
        <v>525</v>
      </c>
    </row>
    <row r="25" spans="1:26" ht="13.5" customHeight="1" x14ac:dyDescent="0.3">
      <c r="A25" s="182"/>
      <c r="L25" s="183"/>
      <c r="O25" s="437"/>
      <c r="P25" s="354"/>
      <c r="Q25" s="355"/>
      <c r="R25" s="355"/>
      <c r="S25" s="355"/>
      <c r="T25" s="355"/>
      <c r="U25" s="355"/>
      <c r="V25" s="355"/>
      <c r="W25" s="356"/>
      <c r="X25" s="426"/>
      <c r="Y25" s="436"/>
    </row>
    <row r="26" spans="1:26" ht="39.9" customHeight="1" x14ac:dyDescent="0.3">
      <c r="A26" s="182"/>
      <c r="L26" s="183"/>
      <c r="O26" s="437"/>
      <c r="P26" s="357"/>
      <c r="Q26" s="358"/>
      <c r="R26" s="358"/>
      <c r="S26" s="358"/>
      <c r="T26" s="358"/>
      <c r="U26" s="358"/>
      <c r="V26" s="358"/>
      <c r="W26" s="359"/>
      <c r="X26" s="426"/>
      <c r="Y26" s="436"/>
    </row>
    <row r="27" spans="1:26" ht="13.5" customHeight="1" x14ac:dyDescent="0.3">
      <c r="A27" s="182"/>
      <c r="L27" s="183"/>
    </row>
    <row r="28" spans="1:26" ht="13.5" customHeight="1" x14ac:dyDescent="0.3">
      <c r="A28" s="182"/>
      <c r="L28" s="183"/>
    </row>
    <row r="29" spans="1:26" ht="13.5" customHeight="1" x14ac:dyDescent="0.3">
      <c r="L29" s="183"/>
    </row>
    <row r="30" spans="1:26" ht="13.5" customHeight="1" x14ac:dyDescent="0.3">
      <c r="L30" s="183"/>
      <c r="O30" s="185" t="s">
        <v>9</v>
      </c>
      <c r="P30" s="263" t="s">
        <v>10</v>
      </c>
      <c r="Q30" s="264"/>
      <c r="R30" s="264"/>
      <c r="S30" s="265"/>
      <c r="T30" s="185" t="s">
        <v>11</v>
      </c>
      <c r="U30" s="185" t="s">
        <v>12</v>
      </c>
      <c r="V30" s="185" t="s">
        <v>13</v>
      </c>
      <c r="W30" s="185" t="s">
        <v>14</v>
      </c>
      <c r="X30" s="185" t="s">
        <v>15</v>
      </c>
    </row>
    <row r="31" spans="1:26" ht="13.5" customHeight="1" x14ac:dyDescent="0.3">
      <c r="L31" s="183"/>
      <c r="O31" s="279" t="s">
        <v>454</v>
      </c>
      <c r="P31" s="281" t="s">
        <v>455</v>
      </c>
      <c r="Q31" s="282"/>
      <c r="R31" s="282"/>
      <c r="S31" s="283"/>
      <c r="T31" s="279" t="s">
        <v>435</v>
      </c>
      <c r="U31" s="279" t="s">
        <v>457</v>
      </c>
      <c r="V31" s="287" t="s">
        <v>437</v>
      </c>
      <c r="W31" s="287" t="s">
        <v>201</v>
      </c>
      <c r="X31" s="289" t="s">
        <v>445</v>
      </c>
    </row>
    <row r="32" spans="1:26" ht="13.5" customHeight="1" x14ac:dyDescent="0.3">
      <c r="L32" s="183"/>
      <c r="O32" s="280"/>
      <c r="P32" s="284"/>
      <c r="Q32" s="285"/>
      <c r="R32" s="285"/>
      <c r="S32" s="286"/>
      <c r="T32" s="280"/>
      <c r="U32" s="280"/>
      <c r="V32" s="288"/>
      <c r="W32" s="288"/>
      <c r="X32" s="289"/>
    </row>
    <row r="33" spans="1:24" ht="13.5" customHeight="1" x14ac:dyDescent="0.3">
      <c r="L33" s="183"/>
      <c r="O33" s="279" t="s">
        <v>381</v>
      </c>
      <c r="P33" s="281" t="s">
        <v>455</v>
      </c>
      <c r="Q33" s="282"/>
      <c r="R33" s="282"/>
      <c r="S33" s="283"/>
      <c r="T33" s="279" t="s">
        <v>435</v>
      </c>
      <c r="U33" s="279" t="s">
        <v>377</v>
      </c>
      <c r="V33" s="287" t="s">
        <v>437</v>
      </c>
      <c r="W33" s="287" t="s">
        <v>265</v>
      </c>
      <c r="X33" s="289" t="s">
        <v>427</v>
      </c>
    </row>
    <row r="34" spans="1:24" ht="13.5" customHeight="1" x14ac:dyDescent="0.3">
      <c r="A34" s="187"/>
      <c r="B34" s="187"/>
      <c r="C34" s="187"/>
      <c r="D34" s="187"/>
      <c r="E34" s="187"/>
      <c r="F34" s="187"/>
      <c r="G34" s="187"/>
      <c r="H34" s="187"/>
      <c r="I34" s="187"/>
      <c r="J34" s="187"/>
      <c r="K34" s="187"/>
      <c r="L34" s="188"/>
      <c r="O34" s="280"/>
      <c r="P34" s="284"/>
      <c r="Q34" s="285"/>
      <c r="R34" s="285"/>
      <c r="S34" s="286"/>
      <c r="T34" s="280"/>
      <c r="U34" s="280"/>
      <c r="V34" s="288"/>
      <c r="W34" s="288"/>
      <c r="X34" s="289"/>
    </row>
    <row r="35" spans="1:24" ht="13.5" customHeight="1" x14ac:dyDescent="0.3">
      <c r="O35" s="279" t="s">
        <v>383</v>
      </c>
      <c r="P35" s="281" t="s">
        <v>456</v>
      </c>
      <c r="Q35" s="282"/>
      <c r="R35" s="282"/>
      <c r="S35" s="283"/>
      <c r="T35" s="279" t="s">
        <v>435</v>
      </c>
      <c r="U35" s="279" t="s">
        <v>379</v>
      </c>
      <c r="V35" s="287" t="s">
        <v>437</v>
      </c>
      <c r="W35" s="287" t="s">
        <v>265</v>
      </c>
      <c r="X35" s="289" t="s">
        <v>433</v>
      </c>
    </row>
    <row r="36" spans="1:24" ht="13.5" customHeight="1" x14ac:dyDescent="0.3">
      <c r="O36" s="280"/>
      <c r="P36" s="284"/>
      <c r="Q36" s="285"/>
      <c r="R36" s="285"/>
      <c r="S36" s="286"/>
      <c r="T36" s="280"/>
      <c r="U36" s="280"/>
      <c r="V36" s="288"/>
      <c r="W36" s="288"/>
      <c r="X36" s="289"/>
    </row>
  </sheetData>
  <mergeCells count="51">
    <mergeCell ref="Y6:Y10"/>
    <mergeCell ref="Y11:Y15"/>
    <mergeCell ref="Y16:Y22"/>
    <mergeCell ref="Y23:Y26"/>
    <mergeCell ref="O4:Y4"/>
    <mergeCell ref="P5:W5"/>
    <mergeCell ref="O11:O15"/>
    <mergeCell ref="P11:W15"/>
    <mergeCell ref="X11:X15"/>
    <mergeCell ref="O6:O10"/>
    <mergeCell ref="P6:W10"/>
    <mergeCell ref="X6:X10"/>
    <mergeCell ref="O23:O26"/>
    <mergeCell ref="O16:O22"/>
    <mergeCell ref="O31:O32"/>
    <mergeCell ref="P31:S32"/>
    <mergeCell ref="T31:T32"/>
    <mergeCell ref="U31:U32"/>
    <mergeCell ref="V31:V32"/>
    <mergeCell ref="X35:X36"/>
    <mergeCell ref="O35:O36"/>
    <mergeCell ref="P35:S36"/>
    <mergeCell ref="T35:T36"/>
    <mergeCell ref="U35:U36"/>
    <mergeCell ref="V35:V36"/>
    <mergeCell ref="O33:O34"/>
    <mergeCell ref="P33:S34"/>
    <mergeCell ref="T33:T34"/>
    <mergeCell ref="U33:U34"/>
    <mergeCell ref="W35:W36"/>
    <mergeCell ref="V33:V34"/>
    <mergeCell ref="W33:W34"/>
    <mergeCell ref="X33:X34"/>
    <mergeCell ref="X16:X22"/>
    <mergeCell ref="P30:S30"/>
    <mergeCell ref="W31:W32"/>
    <mergeCell ref="X31:X32"/>
    <mergeCell ref="X23:X26"/>
    <mergeCell ref="P23:W26"/>
    <mergeCell ref="P16:W22"/>
    <mergeCell ref="B3:C3"/>
    <mergeCell ref="A4:L4"/>
    <mergeCell ref="A1:A2"/>
    <mergeCell ref="B1:D1"/>
    <mergeCell ref="E1:H1"/>
    <mergeCell ref="I1:J1"/>
    <mergeCell ref="K1:L1"/>
    <mergeCell ref="B2:D2"/>
    <mergeCell ref="F2:H2"/>
    <mergeCell ref="I2:J2"/>
    <mergeCell ref="K2:L2"/>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6"/>
  <sheetViews>
    <sheetView topLeftCell="C1" zoomScale="120" zoomScaleNormal="120" workbookViewId="0">
      <selection activeCell="I28" sqref="G20:I28"/>
    </sheetView>
  </sheetViews>
  <sheetFormatPr defaultColWidth="8.59765625" defaultRowHeight="17.399999999999999" x14ac:dyDescent="0.4"/>
  <cols>
    <col min="1" max="1" width="2.59765625" style="111" customWidth="1"/>
    <col min="2" max="2" width="9.09765625" style="111" customWidth="1"/>
    <col min="3" max="3" width="22.09765625" style="111" customWidth="1"/>
    <col min="4" max="9" width="17.09765625" style="111" customWidth="1"/>
    <col min="10" max="10" width="14.59765625" style="111" customWidth="1"/>
    <col min="11" max="16384" width="8.59765625" style="111"/>
  </cols>
  <sheetData>
    <row r="1" spans="1:9" ht="18" thickBot="1" x14ac:dyDescent="0.35">
      <c r="A1" s="128" t="s">
        <v>354</v>
      </c>
      <c r="B1" s="127"/>
      <c r="C1" s="127"/>
      <c r="D1" s="127"/>
      <c r="E1" s="127"/>
      <c r="F1" s="127"/>
      <c r="G1" s="127"/>
      <c r="H1" s="127"/>
      <c r="I1" s="127"/>
    </row>
    <row r="2" spans="1:9" x14ac:dyDescent="0.25">
      <c r="A2" s="126" t="s">
        <v>353</v>
      </c>
    </row>
    <row r="4" spans="1:9" s="122" customFormat="1" ht="23.4" customHeight="1" x14ac:dyDescent="0.2">
      <c r="B4" s="438" t="s">
        <v>352</v>
      </c>
      <c r="C4" s="125" t="s">
        <v>338</v>
      </c>
      <c r="D4" s="439" t="s">
        <v>351</v>
      </c>
      <c r="E4" s="439"/>
      <c r="F4" s="439" t="s">
        <v>350</v>
      </c>
      <c r="G4" s="439"/>
      <c r="H4" s="439" t="s">
        <v>349</v>
      </c>
      <c r="I4" s="439"/>
    </row>
    <row r="5" spans="1:9" s="122" customFormat="1" ht="23.4" customHeight="1" x14ac:dyDescent="0.2">
      <c r="B5" s="438"/>
      <c r="C5" s="124" t="s">
        <v>334</v>
      </c>
      <c r="D5" s="123" t="s">
        <v>333</v>
      </c>
      <c r="E5" s="123" t="s">
        <v>332</v>
      </c>
      <c r="F5" s="123" t="s">
        <v>333</v>
      </c>
      <c r="G5" s="123" t="s">
        <v>332</v>
      </c>
      <c r="H5" s="123" t="s">
        <v>333</v>
      </c>
      <c r="I5" s="123" t="s">
        <v>332</v>
      </c>
    </row>
    <row r="6" spans="1:9" s="122" customFormat="1" ht="23.4" customHeight="1" x14ac:dyDescent="0.4">
      <c r="B6" s="123" t="s">
        <v>343</v>
      </c>
      <c r="C6" s="123" t="s">
        <v>348</v>
      </c>
      <c r="D6" s="123">
        <v>10</v>
      </c>
      <c r="E6" s="123">
        <v>15</v>
      </c>
      <c r="F6" s="123">
        <v>25</v>
      </c>
      <c r="G6" s="123">
        <v>35</v>
      </c>
      <c r="H6" s="123">
        <v>45</v>
      </c>
      <c r="I6" s="123">
        <v>60</v>
      </c>
    </row>
    <row r="7" spans="1:9" s="122" customFormat="1" ht="23.4" customHeight="1" x14ac:dyDescent="0.4">
      <c r="B7" s="123" t="s">
        <v>343</v>
      </c>
      <c r="C7" s="123" t="s">
        <v>347</v>
      </c>
      <c r="D7" s="123">
        <v>7</v>
      </c>
      <c r="E7" s="123">
        <v>10</v>
      </c>
      <c r="F7" s="123">
        <v>15</v>
      </c>
      <c r="G7" s="123">
        <v>20</v>
      </c>
      <c r="H7" s="123">
        <v>25</v>
      </c>
      <c r="I7" s="123">
        <v>40</v>
      </c>
    </row>
    <row r="8" spans="1:9" s="122" customFormat="1" ht="23.4" customHeight="1" x14ac:dyDescent="0.4">
      <c r="B8" s="123" t="s">
        <v>343</v>
      </c>
      <c r="C8" s="123" t="s">
        <v>346</v>
      </c>
      <c r="D8" s="123">
        <v>5</v>
      </c>
      <c r="E8" s="123">
        <v>5</v>
      </c>
      <c r="F8" s="123">
        <v>5</v>
      </c>
      <c r="G8" s="123">
        <v>8</v>
      </c>
      <c r="H8" s="123">
        <v>8</v>
      </c>
      <c r="I8" s="123">
        <v>10</v>
      </c>
    </row>
    <row r="9" spans="1:9" s="122" customFormat="1" ht="23.4" customHeight="1" x14ac:dyDescent="0.4">
      <c r="B9" s="123" t="s">
        <v>343</v>
      </c>
      <c r="C9" s="123" t="s">
        <v>345</v>
      </c>
      <c r="D9" s="123">
        <v>2</v>
      </c>
      <c r="E9" s="123">
        <v>2</v>
      </c>
      <c r="F9" s="123">
        <v>2</v>
      </c>
      <c r="G9" s="123">
        <v>3</v>
      </c>
      <c r="H9" s="123">
        <v>3</v>
      </c>
      <c r="I9" s="123">
        <v>4</v>
      </c>
    </row>
    <row r="10" spans="1:9" s="122" customFormat="1" ht="23.4" customHeight="1" x14ac:dyDescent="0.4">
      <c r="B10" s="123" t="s">
        <v>343</v>
      </c>
      <c r="C10" s="123" t="s">
        <v>344</v>
      </c>
      <c r="D10" s="123">
        <v>2</v>
      </c>
      <c r="E10" s="123">
        <v>2</v>
      </c>
      <c r="F10" s="123">
        <v>2</v>
      </c>
      <c r="G10" s="123">
        <v>2</v>
      </c>
      <c r="H10" s="123">
        <v>2</v>
      </c>
      <c r="I10" s="123">
        <v>2</v>
      </c>
    </row>
    <row r="11" spans="1:9" s="122" customFormat="1" ht="23.4" customHeight="1" x14ac:dyDescent="0.4">
      <c r="B11" s="123" t="s">
        <v>343</v>
      </c>
      <c r="C11" s="123" t="s">
        <v>342</v>
      </c>
      <c r="D11" s="123">
        <v>1</v>
      </c>
      <c r="E11" s="123">
        <v>1</v>
      </c>
      <c r="F11" s="123">
        <v>1</v>
      </c>
      <c r="G11" s="123">
        <v>1</v>
      </c>
      <c r="H11" s="123">
        <v>1</v>
      </c>
      <c r="I11" s="123">
        <v>1</v>
      </c>
    </row>
    <row r="12" spans="1:9" s="122" customFormat="1" ht="23.4" customHeight="1" x14ac:dyDescent="0.4">
      <c r="B12" s="440" t="s">
        <v>341</v>
      </c>
      <c r="C12" s="440"/>
      <c r="D12" s="441" t="s">
        <v>340</v>
      </c>
      <c r="E12" s="442"/>
      <c r="F12" s="442"/>
      <c r="G12" s="442"/>
      <c r="H12" s="442"/>
      <c r="I12" s="443"/>
    </row>
    <row r="13" spans="1:9" x14ac:dyDescent="0.4">
      <c r="B13" s="121" t="s">
        <v>339</v>
      </c>
    </row>
    <row r="18" spans="2:9" ht="22.8" x14ac:dyDescent="0.4">
      <c r="B18" s="120"/>
      <c r="C18" s="119" t="s">
        <v>338</v>
      </c>
      <c r="D18" s="118" t="s">
        <v>337</v>
      </c>
      <c r="E18" s="118" t="s">
        <v>337</v>
      </c>
      <c r="F18" s="118" t="s">
        <v>332</v>
      </c>
      <c r="G18" s="118" t="s">
        <v>332</v>
      </c>
      <c r="H18" s="118" t="s">
        <v>336</v>
      </c>
      <c r="I18" s="118" t="s">
        <v>336</v>
      </c>
    </row>
    <row r="19" spans="2:9" x14ac:dyDescent="0.2">
      <c r="B19" s="115" t="s">
        <v>335</v>
      </c>
      <c r="C19" s="117" t="s">
        <v>334</v>
      </c>
      <c r="D19" s="116" t="s">
        <v>333</v>
      </c>
      <c r="E19" s="116" t="s">
        <v>332</v>
      </c>
      <c r="F19" s="116" t="s">
        <v>333</v>
      </c>
      <c r="G19" s="116" t="s">
        <v>332</v>
      </c>
      <c r="H19" s="116" t="s">
        <v>333</v>
      </c>
      <c r="I19" s="116" t="s">
        <v>332</v>
      </c>
    </row>
    <row r="20" spans="2:9" x14ac:dyDescent="0.4">
      <c r="B20" s="115" t="s">
        <v>271</v>
      </c>
      <c r="C20" s="112" t="s">
        <v>326</v>
      </c>
      <c r="D20" s="112">
        <v>10</v>
      </c>
      <c r="E20" s="112">
        <v>15</v>
      </c>
      <c r="F20" s="112">
        <v>25</v>
      </c>
      <c r="G20" s="113">
        <v>35</v>
      </c>
      <c r="H20" s="112">
        <v>45</v>
      </c>
      <c r="I20" s="112">
        <v>60</v>
      </c>
    </row>
    <row r="21" spans="2:9" x14ac:dyDescent="0.4">
      <c r="B21" s="115" t="s">
        <v>271</v>
      </c>
      <c r="C21" s="112" t="s">
        <v>324</v>
      </c>
      <c r="D21" s="112">
        <v>7</v>
      </c>
      <c r="E21" s="112">
        <v>10</v>
      </c>
      <c r="F21" s="112">
        <v>15</v>
      </c>
      <c r="G21" s="113">
        <v>20</v>
      </c>
      <c r="H21" s="112">
        <v>25</v>
      </c>
      <c r="I21" s="112">
        <v>40</v>
      </c>
    </row>
    <row r="22" spans="2:9" x14ac:dyDescent="0.4">
      <c r="B22" s="115" t="s">
        <v>271</v>
      </c>
      <c r="C22" s="112" t="s">
        <v>331</v>
      </c>
      <c r="D22" s="112">
        <v>5</v>
      </c>
      <c r="E22" s="112">
        <v>5</v>
      </c>
      <c r="F22" s="112">
        <v>5</v>
      </c>
      <c r="G22" s="113">
        <v>8</v>
      </c>
      <c r="H22" s="112">
        <v>8</v>
      </c>
      <c r="I22" s="112">
        <v>10</v>
      </c>
    </row>
    <row r="23" spans="2:9" x14ac:dyDescent="0.4">
      <c r="B23" s="115" t="s">
        <v>271</v>
      </c>
      <c r="C23" s="112" t="s">
        <v>325</v>
      </c>
      <c r="D23" s="112">
        <v>2</v>
      </c>
      <c r="E23" s="112">
        <v>2</v>
      </c>
      <c r="F23" s="112">
        <v>2</v>
      </c>
      <c r="G23" s="113">
        <v>3</v>
      </c>
      <c r="H23" s="112">
        <v>3</v>
      </c>
      <c r="I23" s="112">
        <v>4</v>
      </c>
    </row>
    <row r="24" spans="2:9" x14ac:dyDescent="0.4">
      <c r="B24" s="115" t="s">
        <v>271</v>
      </c>
      <c r="C24" s="112" t="s">
        <v>330</v>
      </c>
      <c r="D24" s="112">
        <v>2</v>
      </c>
      <c r="E24" s="112">
        <v>2</v>
      </c>
      <c r="F24" s="112">
        <v>2</v>
      </c>
      <c r="G24" s="113">
        <v>2</v>
      </c>
      <c r="H24" s="112">
        <v>2</v>
      </c>
      <c r="I24" s="112">
        <v>2</v>
      </c>
    </row>
    <row r="25" spans="2:9" x14ac:dyDescent="0.4">
      <c r="B25" s="115" t="s">
        <v>271</v>
      </c>
      <c r="C25" s="112" t="s">
        <v>329</v>
      </c>
      <c r="D25" s="112">
        <v>1</v>
      </c>
      <c r="E25" s="112">
        <v>1</v>
      </c>
      <c r="F25" s="112">
        <v>1</v>
      </c>
      <c r="G25" s="113">
        <v>1</v>
      </c>
      <c r="H25" s="112">
        <v>1</v>
      </c>
      <c r="I25" s="112">
        <v>1</v>
      </c>
    </row>
    <row r="26" spans="2:9" x14ac:dyDescent="0.4">
      <c r="B26" s="115" t="s">
        <v>328</v>
      </c>
      <c r="C26" s="114" t="s">
        <v>327</v>
      </c>
      <c r="D26" s="112">
        <v>1</v>
      </c>
      <c r="E26" s="112">
        <v>1</v>
      </c>
      <c r="F26" s="112">
        <v>1</v>
      </c>
      <c r="G26" s="113">
        <v>1</v>
      </c>
      <c r="H26" s="112">
        <v>1</v>
      </c>
      <c r="I26" s="112">
        <v>1</v>
      </c>
    </row>
  </sheetData>
  <mergeCells count="6">
    <mergeCell ref="B4:B5"/>
    <mergeCell ref="D4:E4"/>
    <mergeCell ref="F4:G4"/>
    <mergeCell ref="H4:I4"/>
    <mergeCell ref="B12:C12"/>
    <mergeCell ref="D12:I12"/>
  </mergeCells>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10"/>
  <sheetViews>
    <sheetView workbookViewId="0">
      <selection activeCell="J8" sqref="J8"/>
    </sheetView>
  </sheetViews>
  <sheetFormatPr defaultRowHeight="17.399999999999999" x14ac:dyDescent="0.4"/>
  <sheetData>
    <row r="1" spans="1:1" x14ac:dyDescent="0.4">
      <c r="A1" t="s">
        <v>16</v>
      </c>
    </row>
    <row r="2" spans="1:1" x14ac:dyDescent="0.4">
      <c r="A2" t="s">
        <v>17</v>
      </c>
    </row>
    <row r="3" spans="1:1" x14ac:dyDescent="0.4">
      <c r="A3" t="s">
        <v>18</v>
      </c>
    </row>
    <row r="4" spans="1:1" x14ac:dyDescent="0.4">
      <c r="A4" t="s">
        <v>19</v>
      </c>
    </row>
    <row r="5" spans="1:1" x14ac:dyDescent="0.4">
      <c r="A5" t="s">
        <v>20</v>
      </c>
    </row>
    <row r="7" spans="1:1" x14ac:dyDescent="0.4">
      <c r="A7" t="s">
        <v>21</v>
      </c>
    </row>
    <row r="10" spans="1:1" x14ac:dyDescent="0.4">
      <c r="A10" t="s">
        <v>22</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9205-873E-4950-8660-C690F6D836D9}">
  <dimension ref="B3:L14"/>
  <sheetViews>
    <sheetView showGridLines="0" workbookViewId="0">
      <selection activeCell="E16" sqref="E16"/>
    </sheetView>
  </sheetViews>
  <sheetFormatPr defaultRowHeight="17.399999999999999" x14ac:dyDescent="0.4"/>
  <sheetData>
    <row r="3" spans="2:12" x14ac:dyDescent="0.4">
      <c r="B3">
        <v>1</v>
      </c>
      <c r="C3" t="s">
        <v>538</v>
      </c>
    </row>
    <row r="4" spans="2:12" x14ac:dyDescent="0.4">
      <c r="B4">
        <v>2</v>
      </c>
      <c r="C4" t="s">
        <v>539</v>
      </c>
    </row>
    <row r="6" spans="2:12" x14ac:dyDescent="0.4">
      <c r="C6" t="s">
        <v>543</v>
      </c>
    </row>
    <row r="7" spans="2:12" x14ac:dyDescent="0.4">
      <c r="C7" t="s">
        <v>540</v>
      </c>
      <c r="D7" t="s">
        <v>541</v>
      </c>
      <c r="E7" t="s">
        <v>542</v>
      </c>
    </row>
    <row r="9" spans="2:12" x14ac:dyDescent="0.4">
      <c r="C9" t="s">
        <v>544</v>
      </c>
    </row>
    <row r="10" spans="2:12" x14ac:dyDescent="0.4">
      <c r="C10" t="s">
        <v>545</v>
      </c>
    </row>
    <row r="11" spans="2:12" ht="18" thickBot="1" x14ac:dyDescent="0.45"/>
    <row r="12" spans="2:12" x14ac:dyDescent="0.4">
      <c r="C12" s="209" t="s">
        <v>579</v>
      </c>
      <c r="D12" s="210"/>
      <c r="E12" s="210"/>
      <c r="F12" s="210"/>
      <c r="G12" s="210"/>
      <c r="H12" s="210"/>
      <c r="I12" s="210"/>
      <c r="J12" s="210"/>
      <c r="K12" s="210"/>
      <c r="L12" s="210"/>
    </row>
    <row r="13" spans="2:12" x14ac:dyDescent="0.4">
      <c r="C13" s="211" t="s">
        <v>580</v>
      </c>
      <c r="D13" s="202"/>
      <c r="E13" s="202"/>
      <c r="F13" s="202"/>
      <c r="G13" s="202"/>
      <c r="H13" s="202"/>
      <c r="I13" s="202"/>
      <c r="J13" s="202"/>
      <c r="K13" s="202"/>
      <c r="L13" s="219"/>
    </row>
    <row r="14" spans="2:12" ht="18" thickBot="1" x14ac:dyDescent="0.45">
      <c r="C14" s="212" t="s">
        <v>581</v>
      </c>
      <c r="D14" s="213"/>
      <c r="E14" s="213"/>
      <c r="F14" s="213"/>
      <c r="G14" s="213"/>
      <c r="H14" s="213"/>
      <c r="I14" s="213"/>
      <c r="J14" s="213"/>
      <c r="K14" s="213"/>
      <c r="L14" s="21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showGridLines="0" topLeftCell="A9" zoomScale="85" zoomScaleNormal="85" workbookViewId="0">
      <selection activeCell="B42" sqref="B42"/>
    </sheetView>
  </sheetViews>
  <sheetFormatPr defaultColWidth="8.69921875" defaultRowHeight="13.5" customHeight="1" x14ac:dyDescent="0.3"/>
  <cols>
    <col min="1" max="1" width="13" style="156" bestFit="1" customWidth="1"/>
    <col min="2" max="16384" width="8.69921875" style="156"/>
  </cols>
  <sheetData>
    <row r="1" spans="1:11" ht="13.5" customHeight="1" x14ac:dyDescent="0.3">
      <c r="A1" s="238"/>
      <c r="B1" s="240" t="s">
        <v>0</v>
      </c>
      <c r="C1" s="241"/>
      <c r="D1" s="240" t="s">
        <v>386</v>
      </c>
      <c r="E1" s="241"/>
      <c r="F1" s="240" t="s">
        <v>387</v>
      </c>
      <c r="G1" s="241"/>
      <c r="H1" s="240" t="s">
        <v>1</v>
      </c>
      <c r="I1" s="242"/>
    </row>
    <row r="2" spans="1:11" ht="13.5" customHeight="1" x14ac:dyDescent="0.3">
      <c r="A2" s="239"/>
      <c r="B2" s="243" t="s">
        <v>394</v>
      </c>
      <c r="C2" s="244"/>
      <c r="D2" s="243"/>
      <c r="E2" s="244"/>
      <c r="F2" s="243"/>
      <c r="G2" s="244"/>
      <c r="H2" s="245">
        <v>44469</v>
      </c>
      <c r="I2" s="246"/>
    </row>
    <row r="3" spans="1:11" ht="13.5" customHeight="1" x14ac:dyDescent="0.3">
      <c r="A3" s="157"/>
      <c r="B3" s="158"/>
      <c r="C3" s="158"/>
      <c r="D3" s="158"/>
      <c r="E3" s="158"/>
      <c r="F3" s="158"/>
      <c r="G3" s="158"/>
      <c r="H3" s="159" t="s">
        <v>388</v>
      </c>
      <c r="I3" s="160" t="s">
        <v>460</v>
      </c>
    </row>
    <row r="4" spans="1:11" ht="13.5" customHeight="1" x14ac:dyDescent="0.3">
      <c r="A4" s="157"/>
      <c r="B4" s="158"/>
      <c r="C4" s="158"/>
      <c r="D4" s="158"/>
      <c r="E4" s="158"/>
      <c r="F4" s="158"/>
      <c r="G4" s="158"/>
      <c r="H4" s="161" t="s">
        <v>389</v>
      </c>
      <c r="I4" s="162">
        <v>9</v>
      </c>
    </row>
    <row r="5" spans="1:11" ht="13.5" customHeight="1" x14ac:dyDescent="0.3">
      <c r="A5" s="157"/>
      <c r="B5" s="158"/>
      <c r="C5" s="158"/>
      <c r="D5" s="158"/>
      <c r="E5" s="158"/>
      <c r="F5" s="158"/>
      <c r="G5" s="158"/>
      <c r="H5" s="161" t="s">
        <v>390</v>
      </c>
      <c r="I5" s="163">
        <v>0.7</v>
      </c>
    </row>
    <row r="6" spans="1:11" ht="13.5" customHeight="1" x14ac:dyDescent="0.3">
      <c r="A6" s="157"/>
      <c r="B6" s="158"/>
      <c r="C6" s="158"/>
      <c r="D6" s="158"/>
      <c r="E6" s="158"/>
      <c r="F6" s="158"/>
      <c r="G6" s="158"/>
      <c r="H6" s="164"/>
      <c r="I6" s="165"/>
    </row>
    <row r="7" spans="1:11" ht="13.5" customHeight="1" x14ac:dyDescent="0.3">
      <c r="A7" s="157"/>
      <c r="B7" s="158"/>
      <c r="C7" s="158"/>
      <c r="D7" s="158"/>
      <c r="E7" s="158"/>
      <c r="F7" s="158"/>
      <c r="G7" s="158"/>
      <c r="H7" s="158"/>
      <c r="I7" s="165"/>
      <c r="K7" s="166"/>
    </row>
    <row r="8" spans="1:11" ht="13.5" customHeight="1" x14ac:dyDescent="0.3">
      <c r="A8" s="157"/>
      <c r="B8" s="158"/>
      <c r="C8" s="158"/>
      <c r="D8" s="158"/>
      <c r="E8" s="158"/>
      <c r="F8" s="158"/>
      <c r="G8" s="158"/>
      <c r="H8" s="158"/>
      <c r="I8" s="165"/>
    </row>
    <row r="9" spans="1:11" ht="13.5" customHeight="1" x14ac:dyDescent="0.3">
      <c r="A9" s="157"/>
      <c r="B9" s="158"/>
      <c r="C9" s="158"/>
      <c r="D9" s="158"/>
      <c r="E9" s="158"/>
      <c r="F9" s="158"/>
      <c r="G9" s="158"/>
      <c r="H9" s="158"/>
      <c r="I9" s="165"/>
    </row>
    <row r="10" spans="1:11" ht="13.5" customHeight="1" x14ac:dyDescent="0.3">
      <c r="A10" s="157"/>
      <c r="B10" s="167"/>
      <c r="C10" s="168" t="s">
        <v>391</v>
      </c>
      <c r="D10" s="158"/>
      <c r="E10" s="158"/>
      <c r="F10" s="158"/>
      <c r="G10" s="158"/>
      <c r="H10" s="158"/>
      <c r="I10" s="165"/>
    </row>
    <row r="11" spans="1:11" ht="13.5" customHeight="1" x14ac:dyDescent="0.3">
      <c r="A11" s="157"/>
      <c r="B11" s="158"/>
      <c r="C11" s="158"/>
      <c r="D11" s="158"/>
      <c r="E11" s="158"/>
      <c r="F11" s="158"/>
      <c r="G11" s="158"/>
      <c r="H11" s="158"/>
      <c r="I11" s="165"/>
    </row>
    <row r="12" spans="1:11" ht="13.5" customHeight="1" thickBot="1" x14ac:dyDescent="0.35">
      <c r="A12" s="157"/>
      <c r="B12" s="158"/>
      <c r="C12" s="158"/>
      <c r="D12" s="158"/>
      <c r="E12" s="158"/>
      <c r="F12" s="158"/>
      <c r="G12" s="158"/>
      <c r="H12" s="158"/>
      <c r="I12" s="165"/>
    </row>
    <row r="13" spans="1:11" ht="13.5" customHeight="1" x14ac:dyDescent="0.3">
      <c r="A13" s="157"/>
      <c r="B13" s="158"/>
      <c r="C13" s="169" t="s">
        <v>24</v>
      </c>
      <c r="D13" s="170" t="s">
        <v>30</v>
      </c>
      <c r="E13" s="170"/>
      <c r="F13" s="171"/>
      <c r="G13" s="158"/>
      <c r="H13" s="158"/>
      <c r="I13" s="165"/>
    </row>
    <row r="14" spans="1:11" ht="13.5" customHeight="1" x14ac:dyDescent="0.3">
      <c r="A14" s="157"/>
      <c r="B14" s="158"/>
      <c r="C14" s="157" t="s">
        <v>276</v>
      </c>
      <c r="D14" s="158" t="s">
        <v>368</v>
      </c>
      <c r="E14" s="158"/>
      <c r="F14" s="165"/>
      <c r="G14" s="158"/>
      <c r="H14" s="158"/>
      <c r="I14" s="165"/>
    </row>
    <row r="15" spans="1:11" ht="13.5" customHeight="1" x14ac:dyDescent="0.3">
      <c r="A15" s="157"/>
      <c r="B15" s="158"/>
      <c r="C15" s="157" t="s">
        <v>277</v>
      </c>
      <c r="D15" s="158" t="s">
        <v>393</v>
      </c>
      <c r="E15" s="158"/>
      <c r="F15" s="165"/>
      <c r="G15" s="158"/>
      <c r="H15" s="158"/>
      <c r="I15" s="165"/>
    </row>
    <row r="16" spans="1:11" ht="13.5" customHeight="1" thickBot="1" x14ac:dyDescent="0.35">
      <c r="A16" s="157"/>
      <c r="B16" s="158"/>
      <c r="C16" s="172" t="s">
        <v>392</v>
      </c>
      <c r="D16" s="173" t="s">
        <v>52</v>
      </c>
      <c r="E16" s="173"/>
      <c r="F16" s="174"/>
      <c r="G16" s="158"/>
      <c r="H16" s="158"/>
      <c r="I16" s="165"/>
    </row>
    <row r="17" spans="1:9" ht="13.5" customHeight="1" x14ac:dyDescent="0.3">
      <c r="A17" s="157"/>
      <c r="B17" s="158"/>
      <c r="C17" s="158"/>
      <c r="D17" s="158"/>
      <c r="E17" s="158"/>
      <c r="F17" s="158"/>
      <c r="G17" s="158"/>
      <c r="H17" s="158"/>
      <c r="I17" s="165"/>
    </row>
    <row r="18" spans="1:9" ht="13.5" customHeight="1" x14ac:dyDescent="0.3">
      <c r="A18" s="157"/>
      <c r="B18" s="158"/>
      <c r="C18" s="158"/>
      <c r="D18" s="158"/>
      <c r="E18" s="158"/>
      <c r="F18" s="158"/>
      <c r="G18" s="158"/>
      <c r="H18" s="158"/>
      <c r="I18" s="165"/>
    </row>
    <row r="19" spans="1:9" ht="13.5" customHeight="1" x14ac:dyDescent="0.3">
      <c r="A19" s="157"/>
      <c r="B19" s="175"/>
      <c r="C19" s="176"/>
      <c r="D19" s="158"/>
      <c r="E19" s="158"/>
      <c r="F19" s="158"/>
      <c r="G19" s="158"/>
      <c r="H19" s="158"/>
      <c r="I19" s="165"/>
    </row>
    <row r="20" spans="1:9" ht="13.5" customHeight="1" x14ac:dyDescent="0.3">
      <c r="A20" s="157"/>
      <c r="B20" s="175"/>
      <c r="C20" s="158"/>
      <c r="D20" s="158"/>
      <c r="E20" s="158"/>
      <c r="F20" s="158"/>
      <c r="G20" s="158"/>
      <c r="H20" s="158"/>
      <c r="I20" s="165"/>
    </row>
    <row r="21" spans="1:9" ht="13.5" customHeight="1" x14ac:dyDescent="0.3">
      <c r="A21" s="157"/>
      <c r="B21" s="175"/>
      <c r="C21" s="158"/>
      <c r="D21" s="158"/>
      <c r="E21" s="158"/>
      <c r="F21" s="158"/>
      <c r="G21" s="158"/>
      <c r="H21" s="158"/>
      <c r="I21" s="165"/>
    </row>
    <row r="22" spans="1:9" ht="13.5" customHeight="1" x14ac:dyDescent="0.3">
      <c r="A22" s="157"/>
      <c r="B22" s="191" t="s">
        <v>461</v>
      </c>
      <c r="C22" s="192"/>
      <c r="D22" s="192"/>
      <c r="E22" s="192"/>
      <c r="F22" s="192"/>
      <c r="G22" s="192"/>
      <c r="H22" s="193"/>
      <c r="I22" s="165"/>
    </row>
    <row r="23" spans="1:9" ht="13.5" customHeight="1" x14ac:dyDescent="0.3">
      <c r="A23" s="157"/>
      <c r="B23" s="194" t="s">
        <v>462</v>
      </c>
      <c r="C23" s="195"/>
      <c r="D23" s="195"/>
      <c r="E23" s="195"/>
      <c r="F23" s="195"/>
      <c r="G23" s="195"/>
      <c r="H23" s="196"/>
      <c r="I23" s="165"/>
    </row>
    <row r="24" spans="1:9" ht="13.5" customHeight="1" x14ac:dyDescent="0.3">
      <c r="A24" s="157"/>
      <c r="B24" s="158"/>
      <c r="C24" s="158"/>
      <c r="D24" s="158"/>
      <c r="E24" s="158"/>
      <c r="F24" s="158"/>
      <c r="G24" s="158"/>
      <c r="H24" s="158"/>
      <c r="I24" s="165"/>
    </row>
    <row r="25" spans="1:9" ht="13.5" customHeight="1" x14ac:dyDescent="0.3">
      <c r="A25" s="157"/>
      <c r="B25" s="158"/>
      <c r="C25" s="158"/>
      <c r="D25" s="158"/>
      <c r="E25" s="158"/>
      <c r="F25" s="158"/>
      <c r="G25" s="158"/>
      <c r="H25" s="158"/>
      <c r="I25" s="165"/>
    </row>
    <row r="26" spans="1:9" ht="13.5" customHeight="1" x14ac:dyDescent="0.3">
      <c r="A26" s="157"/>
      <c r="B26" s="158"/>
      <c r="C26" s="158"/>
      <c r="D26" s="158"/>
      <c r="E26" s="158"/>
      <c r="F26" s="158"/>
      <c r="G26" s="158"/>
      <c r="H26" s="158"/>
      <c r="I26" s="165"/>
    </row>
    <row r="27" spans="1:9" ht="13.5" customHeight="1" x14ac:dyDescent="0.3">
      <c r="A27" s="157"/>
      <c r="B27" s="158"/>
      <c r="C27" s="158"/>
      <c r="D27" s="158"/>
      <c r="E27" s="158"/>
      <c r="F27" s="158"/>
      <c r="G27" s="158"/>
      <c r="H27" s="158"/>
      <c r="I27" s="165"/>
    </row>
    <row r="28" spans="1:9" ht="13.5" customHeight="1" x14ac:dyDescent="0.3">
      <c r="A28" s="157"/>
      <c r="B28" s="158"/>
      <c r="C28" s="158"/>
      <c r="D28" s="158"/>
      <c r="E28" s="158"/>
      <c r="F28" s="158"/>
      <c r="G28" s="158"/>
      <c r="H28" s="158"/>
      <c r="I28" s="165"/>
    </row>
    <row r="29" spans="1:9" ht="13.5" customHeight="1" x14ac:dyDescent="0.3">
      <c r="A29" s="157"/>
      <c r="B29" s="158"/>
      <c r="C29" s="158"/>
      <c r="D29" s="158"/>
      <c r="E29" s="158"/>
      <c r="F29" s="158"/>
      <c r="G29" s="158"/>
      <c r="H29" s="158"/>
      <c r="I29" s="165"/>
    </row>
    <row r="30" spans="1:9" ht="13.5" customHeight="1" x14ac:dyDescent="0.3">
      <c r="A30" s="157"/>
      <c r="B30" s="158"/>
      <c r="C30" s="158"/>
      <c r="D30" s="158"/>
      <c r="E30" s="158"/>
      <c r="F30" s="158"/>
      <c r="G30" s="158"/>
      <c r="H30" s="158"/>
      <c r="I30" s="165"/>
    </row>
    <row r="31" spans="1:9" ht="13.5" customHeight="1" x14ac:dyDescent="0.3">
      <c r="A31" s="157"/>
      <c r="B31" s="158"/>
      <c r="C31" s="158"/>
      <c r="D31" s="158"/>
      <c r="E31" s="158"/>
      <c r="F31" s="158"/>
      <c r="G31" s="158"/>
      <c r="H31" s="158"/>
      <c r="I31" s="165"/>
    </row>
    <row r="32" spans="1:9" ht="13.5" customHeight="1" x14ac:dyDescent="0.3">
      <c r="A32" s="157"/>
      <c r="B32" s="158"/>
      <c r="C32" s="158"/>
      <c r="D32" s="158"/>
      <c r="E32" s="158"/>
      <c r="F32" s="158"/>
      <c r="G32" s="158"/>
      <c r="H32" s="158"/>
      <c r="I32" s="165"/>
    </row>
    <row r="33" spans="1:9" ht="13.5" customHeight="1" x14ac:dyDescent="0.3">
      <c r="A33" s="157"/>
      <c r="B33" s="158"/>
      <c r="C33" s="158"/>
      <c r="D33" s="158"/>
      <c r="E33" s="158"/>
      <c r="F33" s="158"/>
      <c r="G33" s="158"/>
      <c r="H33" s="161"/>
      <c r="I33" s="165"/>
    </row>
    <row r="34" spans="1:9" ht="13.5" customHeight="1" x14ac:dyDescent="0.3">
      <c r="A34" s="157"/>
      <c r="B34" s="158"/>
      <c r="C34" s="158"/>
      <c r="D34" s="158"/>
      <c r="E34" s="158"/>
      <c r="F34" s="158"/>
      <c r="G34" s="158"/>
      <c r="H34" s="161"/>
      <c r="I34" s="165"/>
    </row>
    <row r="35" spans="1:9" ht="13.5" customHeight="1" x14ac:dyDescent="0.3">
      <c r="A35" s="157"/>
      <c r="B35" s="158"/>
      <c r="C35" s="158"/>
      <c r="D35" s="158"/>
      <c r="E35" s="158"/>
      <c r="F35" s="158"/>
      <c r="G35" s="158"/>
      <c r="H35" s="164"/>
      <c r="I35" s="165"/>
    </row>
    <row r="36" spans="1:9" ht="13.5" customHeight="1" thickBot="1" x14ac:dyDescent="0.35">
      <c r="A36" s="172"/>
      <c r="B36" s="173"/>
      <c r="C36" s="173"/>
      <c r="D36" s="173"/>
      <c r="E36" s="173"/>
      <c r="F36" s="173"/>
      <c r="G36" s="173"/>
      <c r="H36" s="177"/>
      <c r="I36" s="174"/>
    </row>
    <row r="38" spans="1:9" ht="13.5" customHeight="1" x14ac:dyDescent="0.3">
      <c r="B38" s="175" t="s">
        <v>428</v>
      </c>
    </row>
    <row r="39" spans="1:9" ht="13.5" customHeight="1" x14ac:dyDescent="0.3">
      <c r="A39" s="178" t="s">
        <v>415</v>
      </c>
      <c r="B39" s="175" t="s">
        <v>430</v>
      </c>
    </row>
    <row r="40" spans="1:9" ht="13.5" customHeight="1" x14ac:dyDescent="0.3">
      <c r="A40" s="178" t="s">
        <v>419</v>
      </c>
      <c r="B40" s="175" t="s">
        <v>416</v>
      </c>
    </row>
    <row r="41" spans="1:9" ht="13.5" customHeight="1" x14ac:dyDescent="0.3">
      <c r="A41" s="178" t="s">
        <v>420</v>
      </c>
      <c r="B41" s="175" t="s">
        <v>431</v>
      </c>
    </row>
    <row r="42" spans="1:9" ht="13.5" customHeight="1" x14ac:dyDescent="0.3">
      <c r="A42" s="178" t="s">
        <v>429</v>
      </c>
      <c r="B42" s="179" t="s">
        <v>432</v>
      </c>
    </row>
    <row r="43" spans="1:9" ht="13.5" customHeight="1" x14ac:dyDescent="0.3">
      <c r="A43" s="179"/>
      <c r="B43" s="179" t="s">
        <v>431</v>
      </c>
    </row>
    <row r="44" spans="1:9" ht="13.5" customHeight="1" x14ac:dyDescent="0.3">
      <c r="A44" s="156" t="s">
        <v>426</v>
      </c>
      <c r="B44" s="175" t="s">
        <v>411</v>
      </c>
    </row>
  </sheetData>
  <mergeCells count="9">
    <mergeCell ref="A1:A2"/>
    <mergeCell ref="B1:C1"/>
    <mergeCell ref="D1:E1"/>
    <mergeCell ref="F1:G1"/>
    <mergeCell ref="H1:I1"/>
    <mergeCell ref="B2:C2"/>
    <mergeCell ref="D2:E2"/>
    <mergeCell ref="F2:G2"/>
    <mergeCell ref="H2:I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A37"/>
  <sheetViews>
    <sheetView showGridLines="0" zoomScale="85" zoomScaleNormal="85" workbookViewId="0">
      <selection activeCell="C10" sqref="C10"/>
    </sheetView>
  </sheetViews>
  <sheetFormatPr defaultColWidth="9" defaultRowHeight="13.5" customHeight="1" outlineLevelRow="1" outlineLevelCol="1" x14ac:dyDescent="0.3"/>
  <cols>
    <col min="1" max="1" width="10.3984375" style="180" customWidth="1"/>
    <col min="2" max="4" width="4.5" style="180" customWidth="1"/>
    <col min="5" max="8" width="5.69921875" style="180" customWidth="1"/>
    <col min="9" max="10" width="6.69921875" style="180" customWidth="1"/>
    <col min="11" max="12" width="6.3984375" style="180" customWidth="1"/>
    <col min="13" max="13" width="3.19921875" style="180" customWidth="1"/>
    <col min="14" max="14" width="1.3984375" style="180" customWidth="1"/>
    <col min="15" max="15" width="17.59765625" style="180" customWidth="1"/>
    <col min="16" max="23" width="8.8984375" style="180" customWidth="1" outlineLevel="1"/>
    <col min="24" max="24" width="12.3984375" style="180" customWidth="1"/>
    <col min="25" max="25" width="45.3984375" style="180" customWidth="1"/>
    <col min="26" max="26" width="46.296875" style="214" customWidth="1"/>
    <col min="27" max="16384" width="9" style="180"/>
  </cols>
  <sheetData>
    <row r="1" spans="1:27" ht="13.5" customHeight="1" x14ac:dyDescent="0.3">
      <c r="A1" s="238"/>
      <c r="B1" s="271" t="s">
        <v>0</v>
      </c>
      <c r="C1" s="271"/>
      <c r="D1" s="271"/>
      <c r="E1" s="271" t="s">
        <v>2</v>
      </c>
      <c r="F1" s="271"/>
      <c r="G1" s="271"/>
      <c r="H1" s="271"/>
      <c r="I1" s="272" t="s">
        <v>3</v>
      </c>
      <c r="J1" s="273"/>
      <c r="K1" s="274" t="s">
        <v>1</v>
      </c>
      <c r="L1" s="275"/>
    </row>
    <row r="2" spans="1:27" ht="13.5" customHeight="1" x14ac:dyDescent="0.3">
      <c r="A2" s="239"/>
      <c r="B2" s="276" t="s">
        <v>30</v>
      </c>
      <c r="C2" s="276"/>
      <c r="D2" s="276"/>
      <c r="E2" s="181" t="s">
        <v>24</v>
      </c>
      <c r="F2" s="277" t="s">
        <v>30</v>
      </c>
      <c r="G2" s="276"/>
      <c r="H2" s="276"/>
      <c r="I2" s="278"/>
      <c r="J2" s="244"/>
      <c r="K2" s="245">
        <v>44469</v>
      </c>
      <c r="L2" s="246"/>
    </row>
    <row r="3" spans="1:27" ht="13.2" x14ac:dyDescent="0.3">
      <c r="B3" s="247"/>
      <c r="C3" s="247"/>
    </row>
    <row r="4" spans="1:27" ht="13.5" customHeight="1" x14ac:dyDescent="0.3">
      <c r="A4" s="248" t="s">
        <v>4</v>
      </c>
      <c r="B4" s="249"/>
      <c r="C4" s="249"/>
      <c r="D4" s="249"/>
      <c r="E4" s="249"/>
      <c r="F4" s="249"/>
      <c r="G4" s="249"/>
      <c r="H4" s="249"/>
      <c r="I4" s="249"/>
      <c r="J4" s="249"/>
      <c r="K4" s="249"/>
      <c r="L4" s="250"/>
      <c r="O4" s="295" t="s">
        <v>5</v>
      </c>
      <c r="P4" s="296"/>
      <c r="Q4" s="296"/>
      <c r="R4" s="296"/>
      <c r="S4" s="296"/>
      <c r="T4" s="296"/>
      <c r="U4" s="296"/>
      <c r="V4" s="296"/>
      <c r="W4" s="296"/>
      <c r="X4" s="296"/>
      <c r="Y4" s="296"/>
    </row>
    <row r="5" spans="1:27" ht="13.5" customHeight="1" x14ac:dyDescent="0.3">
      <c r="A5" s="182"/>
      <c r="L5" s="183"/>
      <c r="O5" s="184" t="s">
        <v>6</v>
      </c>
      <c r="P5" s="263" t="s">
        <v>26</v>
      </c>
      <c r="Q5" s="264"/>
      <c r="R5" s="264"/>
      <c r="S5" s="264"/>
      <c r="T5" s="264"/>
      <c r="U5" s="264"/>
      <c r="V5" s="264"/>
      <c r="W5" s="265"/>
      <c r="X5" s="185" t="s">
        <v>7</v>
      </c>
      <c r="Y5" s="185" t="s">
        <v>602</v>
      </c>
    </row>
    <row r="6" spans="1:27" ht="13.5" customHeight="1" x14ac:dyDescent="0.3">
      <c r="A6" s="182"/>
      <c r="L6" s="183"/>
      <c r="O6" s="266" t="s">
        <v>32</v>
      </c>
      <c r="P6" s="267" t="s">
        <v>82</v>
      </c>
      <c r="Q6" s="267"/>
      <c r="R6" s="267"/>
      <c r="S6" s="267"/>
      <c r="T6" s="267"/>
      <c r="U6" s="267"/>
      <c r="V6" s="267"/>
      <c r="W6" s="267"/>
      <c r="X6" s="268"/>
      <c r="Y6" s="268"/>
      <c r="AA6" s="180" t="s">
        <v>463</v>
      </c>
    </row>
    <row r="7" spans="1:27" ht="13.5" customHeight="1" x14ac:dyDescent="0.3">
      <c r="A7" s="182"/>
      <c r="L7" s="183"/>
      <c r="O7" s="266"/>
      <c r="P7" s="267"/>
      <c r="Q7" s="267"/>
      <c r="R7" s="267"/>
      <c r="S7" s="267"/>
      <c r="T7" s="267"/>
      <c r="U7" s="267"/>
      <c r="V7" s="267"/>
      <c r="W7" s="267"/>
      <c r="X7" s="269"/>
      <c r="Y7" s="269"/>
      <c r="Z7" s="214" t="s">
        <v>526</v>
      </c>
    </row>
    <row r="8" spans="1:27" ht="13.5" customHeight="1" x14ac:dyDescent="0.3">
      <c r="A8" s="182"/>
      <c r="L8" s="183"/>
      <c r="O8" s="266"/>
      <c r="P8" s="267"/>
      <c r="Q8" s="267"/>
      <c r="R8" s="267"/>
      <c r="S8" s="267"/>
      <c r="T8" s="267"/>
      <c r="U8" s="267"/>
      <c r="V8" s="267"/>
      <c r="W8" s="267"/>
      <c r="X8" s="270"/>
      <c r="Y8" s="270"/>
      <c r="Z8" s="214" t="s">
        <v>500</v>
      </c>
    </row>
    <row r="9" spans="1:27" ht="16.8" customHeight="1" x14ac:dyDescent="0.3">
      <c r="A9" s="182"/>
      <c r="L9" s="183"/>
      <c r="O9" s="260" t="s">
        <v>355</v>
      </c>
      <c r="P9" s="251" t="s">
        <v>619</v>
      </c>
      <c r="Q9" s="252"/>
      <c r="R9" s="252"/>
      <c r="S9" s="252"/>
      <c r="T9" s="252"/>
      <c r="U9" s="252"/>
      <c r="V9" s="252"/>
      <c r="W9" s="253"/>
      <c r="X9" s="279" t="str">
        <f>구매!$I$8</f>
        <v>EX-S01-C01</v>
      </c>
      <c r="Y9" s="297" t="s">
        <v>603</v>
      </c>
      <c r="AA9" s="180" t="s">
        <v>464</v>
      </c>
    </row>
    <row r="10" spans="1:27" ht="16.8" customHeight="1" x14ac:dyDescent="0.3">
      <c r="A10" s="182"/>
      <c r="L10" s="183"/>
      <c r="O10" s="261"/>
      <c r="P10" s="254"/>
      <c r="Q10" s="255"/>
      <c r="R10" s="255"/>
      <c r="S10" s="255"/>
      <c r="T10" s="255"/>
      <c r="U10" s="255"/>
      <c r="V10" s="255"/>
      <c r="W10" s="256"/>
      <c r="X10" s="300"/>
      <c r="Y10" s="298"/>
      <c r="Z10" s="214" t="s">
        <v>494</v>
      </c>
      <c r="AA10" s="197" t="s">
        <v>465</v>
      </c>
    </row>
    <row r="11" spans="1:27" ht="16.8" customHeight="1" x14ac:dyDescent="0.3">
      <c r="A11" s="182"/>
      <c r="L11" s="183"/>
      <c r="O11" s="261"/>
      <c r="P11" s="254"/>
      <c r="Q11" s="255"/>
      <c r="R11" s="255"/>
      <c r="S11" s="255"/>
      <c r="T11" s="255"/>
      <c r="U11" s="255"/>
      <c r="V11" s="255"/>
      <c r="W11" s="256"/>
      <c r="X11" s="300"/>
      <c r="Y11" s="298"/>
      <c r="Z11" s="226" t="s">
        <v>508</v>
      </c>
    </row>
    <row r="12" spans="1:27" ht="16.8" customHeight="1" x14ac:dyDescent="0.3">
      <c r="A12" s="182"/>
      <c r="L12" s="183"/>
      <c r="O12" s="261"/>
      <c r="P12" s="254"/>
      <c r="Q12" s="255"/>
      <c r="R12" s="255"/>
      <c r="S12" s="255"/>
      <c r="T12" s="255"/>
      <c r="U12" s="255"/>
      <c r="V12" s="255"/>
      <c r="W12" s="256"/>
      <c r="X12" s="300"/>
      <c r="Y12" s="298"/>
    </row>
    <row r="13" spans="1:27" ht="16.8" customHeight="1" x14ac:dyDescent="0.3">
      <c r="A13" s="182"/>
      <c r="L13" s="183"/>
      <c r="O13" s="262"/>
      <c r="P13" s="257"/>
      <c r="Q13" s="258"/>
      <c r="R13" s="258"/>
      <c r="S13" s="258"/>
      <c r="T13" s="258"/>
      <c r="U13" s="258"/>
      <c r="V13" s="258"/>
      <c r="W13" s="259"/>
      <c r="X13" s="280"/>
      <c r="Y13" s="299"/>
    </row>
    <row r="14" spans="1:27" ht="16.8" customHeight="1" x14ac:dyDescent="0.3">
      <c r="A14" s="182"/>
      <c r="L14" s="183"/>
      <c r="O14" s="266" t="s">
        <v>356</v>
      </c>
      <c r="P14" s="251" t="s">
        <v>620</v>
      </c>
      <c r="Q14" s="252"/>
      <c r="R14" s="252"/>
      <c r="S14" s="252"/>
      <c r="T14" s="252"/>
      <c r="U14" s="252"/>
      <c r="V14" s="252"/>
      <c r="W14" s="253"/>
      <c r="X14" s="268"/>
      <c r="Y14" s="268"/>
      <c r="AA14" s="180" t="s">
        <v>466</v>
      </c>
    </row>
    <row r="15" spans="1:27" ht="16.8" customHeight="1" x14ac:dyDescent="0.3">
      <c r="A15" s="182"/>
      <c r="L15" s="183"/>
      <c r="O15" s="266"/>
      <c r="P15" s="254"/>
      <c r="Q15" s="255"/>
      <c r="R15" s="255"/>
      <c r="S15" s="255"/>
      <c r="T15" s="255"/>
      <c r="U15" s="255"/>
      <c r="V15" s="255"/>
      <c r="W15" s="256"/>
      <c r="X15" s="269"/>
      <c r="Y15" s="269"/>
      <c r="AA15" s="180" t="s">
        <v>467</v>
      </c>
    </row>
    <row r="16" spans="1:27" ht="16.8" customHeight="1" x14ac:dyDescent="0.3">
      <c r="A16" s="182"/>
      <c r="L16" s="183"/>
      <c r="O16" s="266"/>
      <c r="P16" s="254"/>
      <c r="Q16" s="255"/>
      <c r="R16" s="255"/>
      <c r="S16" s="255"/>
      <c r="T16" s="255"/>
      <c r="U16" s="255"/>
      <c r="V16" s="255"/>
      <c r="W16" s="256"/>
      <c r="X16" s="269"/>
      <c r="Y16" s="269"/>
    </row>
    <row r="17" spans="1:27" ht="16.8" customHeight="1" x14ac:dyDescent="0.3">
      <c r="A17" s="182"/>
      <c r="L17" s="183"/>
      <c r="O17" s="266"/>
      <c r="P17" s="254"/>
      <c r="Q17" s="255"/>
      <c r="R17" s="255"/>
      <c r="S17" s="255"/>
      <c r="T17" s="255"/>
      <c r="U17" s="255"/>
      <c r="V17" s="255"/>
      <c r="W17" s="256"/>
      <c r="X17" s="269"/>
      <c r="Y17" s="269"/>
    </row>
    <row r="18" spans="1:27" ht="16.8" customHeight="1" x14ac:dyDescent="0.3">
      <c r="A18" s="182"/>
      <c r="L18" s="183"/>
      <c r="O18" s="266"/>
      <c r="P18" s="257"/>
      <c r="Q18" s="258"/>
      <c r="R18" s="258"/>
      <c r="S18" s="258"/>
      <c r="T18" s="258"/>
      <c r="U18" s="258"/>
      <c r="V18" s="258"/>
      <c r="W18" s="259"/>
      <c r="X18" s="270"/>
      <c r="Y18" s="270"/>
    </row>
    <row r="19" spans="1:27" ht="13.5" customHeight="1" x14ac:dyDescent="0.3">
      <c r="A19" s="182"/>
      <c r="L19" s="183"/>
      <c r="O19" s="268" t="s">
        <v>357</v>
      </c>
      <c r="P19" s="251" t="s">
        <v>621</v>
      </c>
      <c r="Q19" s="252"/>
      <c r="R19" s="252"/>
      <c r="S19" s="252"/>
      <c r="T19" s="252"/>
      <c r="U19" s="252"/>
      <c r="V19" s="252"/>
      <c r="W19" s="253"/>
      <c r="X19" s="268"/>
      <c r="Y19" s="268"/>
      <c r="AA19" s="180" t="s">
        <v>468</v>
      </c>
    </row>
    <row r="20" spans="1:27" ht="13.5" customHeight="1" x14ac:dyDescent="0.3">
      <c r="A20" s="182"/>
      <c r="L20" s="183"/>
      <c r="O20" s="269"/>
      <c r="P20" s="254"/>
      <c r="Q20" s="255"/>
      <c r="R20" s="255"/>
      <c r="S20" s="255"/>
      <c r="T20" s="255"/>
      <c r="U20" s="255"/>
      <c r="V20" s="255"/>
      <c r="W20" s="256"/>
      <c r="X20" s="269"/>
      <c r="Y20" s="269"/>
    </row>
    <row r="21" spans="1:27" ht="13.5" customHeight="1" x14ac:dyDescent="0.3">
      <c r="A21" s="182"/>
      <c r="L21" s="183"/>
      <c r="O21" s="270"/>
      <c r="P21" s="257"/>
      <c r="Q21" s="258"/>
      <c r="R21" s="258"/>
      <c r="S21" s="258"/>
      <c r="T21" s="258"/>
      <c r="U21" s="258"/>
      <c r="V21" s="258"/>
      <c r="W21" s="259"/>
      <c r="X21" s="270"/>
      <c r="Y21" s="270"/>
    </row>
    <row r="22" spans="1:27" ht="20.25" customHeight="1" x14ac:dyDescent="0.3">
      <c r="A22" s="182"/>
      <c r="L22" s="183"/>
      <c r="O22" s="268" t="s">
        <v>83</v>
      </c>
      <c r="P22" s="251" t="s">
        <v>412</v>
      </c>
      <c r="Q22" s="252"/>
      <c r="R22" s="252"/>
      <c r="S22" s="252"/>
      <c r="T22" s="252"/>
      <c r="U22" s="252"/>
      <c r="V22" s="252"/>
      <c r="W22" s="253"/>
      <c r="X22" s="268" t="str">
        <f>구매!$I$9</f>
        <v>EX-S01-C02</v>
      </c>
      <c r="Y22" s="293" t="s">
        <v>604</v>
      </c>
      <c r="AA22" s="180" t="s">
        <v>469</v>
      </c>
    </row>
    <row r="23" spans="1:27" ht="20.25" customHeight="1" x14ac:dyDescent="0.3">
      <c r="A23" s="182"/>
      <c r="L23" s="183"/>
      <c r="O23" s="270"/>
      <c r="P23" s="257"/>
      <c r="Q23" s="258"/>
      <c r="R23" s="258"/>
      <c r="S23" s="258"/>
      <c r="T23" s="258"/>
      <c r="U23" s="258"/>
      <c r="V23" s="258"/>
      <c r="W23" s="259"/>
      <c r="X23" s="270"/>
      <c r="Y23" s="294"/>
    </row>
    <row r="24" spans="1:27" ht="27.75" customHeight="1" x14ac:dyDescent="0.3">
      <c r="A24" s="182"/>
      <c r="L24" s="183"/>
      <c r="O24" s="268" t="s">
        <v>358</v>
      </c>
      <c r="P24" s="251" t="s">
        <v>458</v>
      </c>
      <c r="Q24" s="252"/>
      <c r="R24" s="252"/>
      <c r="S24" s="252"/>
      <c r="T24" s="252"/>
      <c r="U24" s="252"/>
      <c r="V24" s="252"/>
      <c r="W24" s="253"/>
      <c r="X24" s="268" t="str">
        <f>구매!$I$10</f>
        <v>EX-S01-C03</v>
      </c>
      <c r="Y24" s="293" t="s">
        <v>605</v>
      </c>
      <c r="AA24" s="180" t="s">
        <v>470</v>
      </c>
    </row>
    <row r="25" spans="1:27" ht="27.75" customHeight="1" x14ac:dyDescent="0.3">
      <c r="A25" s="182"/>
      <c r="L25" s="183"/>
      <c r="O25" s="270"/>
      <c r="P25" s="257"/>
      <c r="Q25" s="258"/>
      <c r="R25" s="258"/>
      <c r="S25" s="258"/>
      <c r="T25" s="258"/>
      <c r="U25" s="258"/>
      <c r="V25" s="258"/>
      <c r="W25" s="259"/>
      <c r="X25" s="270"/>
      <c r="Y25" s="294"/>
    </row>
    <row r="26" spans="1:27" ht="13.5" customHeight="1" x14ac:dyDescent="0.3">
      <c r="A26" s="182"/>
      <c r="L26" s="183"/>
    </row>
    <row r="27" spans="1:27" ht="13.5" customHeight="1" x14ac:dyDescent="0.3">
      <c r="A27" s="182"/>
      <c r="L27" s="183"/>
    </row>
    <row r="28" spans="1:27" ht="13.5" customHeight="1" x14ac:dyDescent="0.3">
      <c r="A28" s="182"/>
      <c r="L28" s="183"/>
    </row>
    <row r="29" spans="1:27" ht="13.5" customHeight="1" x14ac:dyDescent="0.3">
      <c r="A29" s="186"/>
      <c r="B29" s="187"/>
      <c r="C29" s="187"/>
      <c r="D29" s="187"/>
      <c r="E29" s="187"/>
      <c r="F29" s="187"/>
      <c r="G29" s="187"/>
      <c r="H29" s="187"/>
      <c r="I29" s="187"/>
      <c r="J29" s="187"/>
      <c r="K29" s="187"/>
      <c r="L29" s="188"/>
    </row>
    <row r="30" spans="1:27" ht="13.5" customHeight="1" x14ac:dyDescent="0.3">
      <c r="O30" s="185" t="s">
        <v>9</v>
      </c>
      <c r="P30" s="290" t="s">
        <v>10</v>
      </c>
      <c r="Q30" s="291"/>
      <c r="R30" s="291"/>
      <c r="S30" s="292"/>
      <c r="T30" s="206" t="s">
        <v>11</v>
      </c>
      <c r="U30" s="206" t="s">
        <v>12</v>
      </c>
      <c r="V30" s="206" t="s">
        <v>13</v>
      </c>
      <c r="W30" s="206" t="s">
        <v>14</v>
      </c>
      <c r="X30" s="206" t="s">
        <v>15</v>
      </c>
    </row>
    <row r="31" spans="1:27" ht="13.2" x14ac:dyDescent="0.3">
      <c r="O31" s="279" t="s">
        <v>436</v>
      </c>
      <c r="P31" s="281" t="s">
        <v>434</v>
      </c>
      <c r="Q31" s="282"/>
      <c r="R31" s="282"/>
      <c r="S31" s="283"/>
      <c r="T31" s="279" t="s">
        <v>337</v>
      </c>
      <c r="U31" s="279" t="s">
        <v>289</v>
      </c>
      <c r="V31" s="287" t="s">
        <v>437</v>
      </c>
      <c r="W31" s="287" t="s">
        <v>201</v>
      </c>
      <c r="X31" s="289" t="s">
        <v>438</v>
      </c>
    </row>
    <row r="32" spans="1:27" ht="13.2" x14ac:dyDescent="0.3">
      <c r="O32" s="280"/>
      <c r="P32" s="284"/>
      <c r="Q32" s="285"/>
      <c r="R32" s="285"/>
      <c r="S32" s="286"/>
      <c r="T32" s="280"/>
      <c r="U32" s="280"/>
      <c r="V32" s="288"/>
      <c r="W32" s="288"/>
      <c r="X32" s="289"/>
    </row>
    <row r="33" spans="15:25" ht="13.2" x14ac:dyDescent="0.3">
      <c r="O33" s="279" t="s">
        <v>281</v>
      </c>
      <c r="P33" s="281" t="s">
        <v>434</v>
      </c>
      <c r="Q33" s="282"/>
      <c r="R33" s="282"/>
      <c r="S33" s="283"/>
      <c r="T33" s="279" t="s">
        <v>337</v>
      </c>
      <c r="U33" s="279" t="s">
        <v>290</v>
      </c>
      <c r="V33" s="287" t="s">
        <v>200</v>
      </c>
      <c r="W33" s="287" t="s">
        <v>201</v>
      </c>
      <c r="X33" s="289" t="str">
        <f>구매!$AS$9</f>
        <v>N/A</v>
      </c>
    </row>
    <row r="34" spans="15:25" ht="13.2" x14ac:dyDescent="0.3">
      <c r="O34" s="280"/>
      <c r="P34" s="284"/>
      <c r="Q34" s="285"/>
      <c r="R34" s="285"/>
      <c r="S34" s="286"/>
      <c r="T34" s="280"/>
      <c r="U34" s="280"/>
      <c r="V34" s="288"/>
      <c r="W34" s="288"/>
      <c r="X34" s="289"/>
      <c r="Y34" s="224"/>
    </row>
    <row r="35" spans="15:25" ht="13.2" outlineLevel="1" x14ac:dyDescent="0.3">
      <c r="O35" s="279" t="s">
        <v>282</v>
      </c>
      <c r="P35" s="281" t="s">
        <v>434</v>
      </c>
      <c r="Q35" s="282"/>
      <c r="R35" s="282"/>
      <c r="S35" s="283"/>
      <c r="T35" s="279" t="s">
        <v>337</v>
      </c>
      <c r="U35" s="279" t="s">
        <v>291</v>
      </c>
      <c r="V35" s="287" t="s">
        <v>200</v>
      </c>
      <c r="W35" s="287" t="s">
        <v>201</v>
      </c>
      <c r="X35" s="289" t="s">
        <v>438</v>
      </c>
      <c r="Y35" s="224"/>
    </row>
    <row r="36" spans="15:25" ht="13.2" outlineLevel="1" x14ac:dyDescent="0.3">
      <c r="O36" s="280"/>
      <c r="P36" s="284"/>
      <c r="Q36" s="285"/>
      <c r="R36" s="285"/>
      <c r="S36" s="286"/>
      <c r="T36" s="280"/>
      <c r="U36" s="280"/>
      <c r="V36" s="288"/>
      <c r="W36" s="288"/>
      <c r="X36" s="289"/>
      <c r="Y36" s="224"/>
    </row>
    <row r="37" spans="15:25" ht="13.5" customHeight="1" outlineLevel="1" x14ac:dyDescent="0.3"/>
  </sheetData>
  <mergeCells count="59">
    <mergeCell ref="Y24:Y25"/>
    <mergeCell ref="O4:Y4"/>
    <mergeCell ref="Y6:Y8"/>
    <mergeCell ref="Y9:Y13"/>
    <mergeCell ref="Y14:Y18"/>
    <mergeCell ref="Y19:Y21"/>
    <mergeCell ref="Y22:Y23"/>
    <mergeCell ref="X22:X23"/>
    <mergeCell ref="X24:X25"/>
    <mergeCell ref="O22:O23"/>
    <mergeCell ref="O24:O25"/>
    <mergeCell ref="X9:X13"/>
    <mergeCell ref="X6:X8"/>
    <mergeCell ref="X19:X21"/>
    <mergeCell ref="X14:X18"/>
    <mergeCell ref="W35:W36"/>
    <mergeCell ref="X35:X36"/>
    <mergeCell ref="O33:O34"/>
    <mergeCell ref="P33:S34"/>
    <mergeCell ref="T33:T34"/>
    <mergeCell ref="U33:U34"/>
    <mergeCell ref="V33:V34"/>
    <mergeCell ref="O35:O36"/>
    <mergeCell ref="P35:S36"/>
    <mergeCell ref="T35:T36"/>
    <mergeCell ref="U35:U36"/>
    <mergeCell ref="V35:V36"/>
    <mergeCell ref="W33:W34"/>
    <mergeCell ref="X33:X34"/>
    <mergeCell ref="X31:X32"/>
    <mergeCell ref="W31:W32"/>
    <mergeCell ref="P30:S30"/>
    <mergeCell ref="P24:W25"/>
    <mergeCell ref="P22:W23"/>
    <mergeCell ref="O31:O32"/>
    <mergeCell ref="P31:S32"/>
    <mergeCell ref="T31:T32"/>
    <mergeCell ref="U31:U32"/>
    <mergeCell ref="V31:V32"/>
    <mergeCell ref="A1:A2"/>
    <mergeCell ref="B1:D1"/>
    <mergeCell ref="E1:H1"/>
    <mergeCell ref="I1:J1"/>
    <mergeCell ref="K1:L1"/>
    <mergeCell ref="B2:D2"/>
    <mergeCell ref="F2:H2"/>
    <mergeCell ref="I2:J2"/>
    <mergeCell ref="K2:L2"/>
    <mergeCell ref="B3:C3"/>
    <mergeCell ref="A4:L4"/>
    <mergeCell ref="P19:W21"/>
    <mergeCell ref="O9:O13"/>
    <mergeCell ref="P9:W13"/>
    <mergeCell ref="P14:W18"/>
    <mergeCell ref="P5:W5"/>
    <mergeCell ref="O6:O8"/>
    <mergeCell ref="P6:W8"/>
    <mergeCell ref="O14:O18"/>
    <mergeCell ref="O19:O21"/>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57"/>
  <sheetViews>
    <sheetView showGridLines="0" tabSelected="1" topLeftCell="N49" zoomScale="70" zoomScaleNormal="70" workbookViewId="0">
      <selection activeCell="AA75" sqref="AA75"/>
    </sheetView>
  </sheetViews>
  <sheetFormatPr defaultColWidth="9" defaultRowHeight="13.5" customHeight="1" outlineLevelRow="1" outlineLevelCol="1" x14ac:dyDescent="0.3"/>
  <cols>
    <col min="1" max="1" width="10.3984375" style="180" customWidth="1"/>
    <col min="2" max="4" width="4.5" style="180" customWidth="1"/>
    <col min="5" max="8" width="5.69921875" style="180" customWidth="1"/>
    <col min="9" max="10" width="6.69921875" style="180" customWidth="1"/>
    <col min="11" max="12" width="6.3984375" style="180" customWidth="1"/>
    <col min="13" max="13" width="2.09765625" style="180" customWidth="1"/>
    <col min="14" max="14" width="1.09765625" style="180" customWidth="1"/>
    <col min="15" max="15" width="21.8984375" style="180" customWidth="1"/>
    <col min="16" max="23" width="10.8984375" style="180" customWidth="1" outlineLevel="1"/>
    <col min="24" max="24" width="12.3984375" style="180" customWidth="1"/>
    <col min="25" max="25" width="52.09765625" style="180" customWidth="1"/>
    <col min="26" max="26" width="76.59765625" style="180" hidden="1" customWidth="1" outlineLevel="1"/>
    <col min="27" max="27" width="9" style="180" collapsed="1"/>
    <col min="28" max="16384" width="9" style="180"/>
  </cols>
  <sheetData>
    <row r="1" spans="1:27" ht="13.5" customHeight="1" x14ac:dyDescent="0.3">
      <c r="A1" s="238"/>
      <c r="B1" s="271" t="s">
        <v>0</v>
      </c>
      <c r="C1" s="271"/>
      <c r="D1" s="271"/>
      <c r="E1" s="271" t="s">
        <v>2</v>
      </c>
      <c r="F1" s="271"/>
      <c r="G1" s="271"/>
      <c r="H1" s="271"/>
      <c r="I1" s="272" t="s">
        <v>3</v>
      </c>
      <c r="J1" s="273"/>
      <c r="K1" s="274" t="s">
        <v>1</v>
      </c>
      <c r="L1" s="275"/>
    </row>
    <row r="2" spans="1:27" ht="13.5" customHeight="1" x14ac:dyDescent="0.3">
      <c r="A2" s="239"/>
      <c r="B2" s="276" t="s">
        <v>23</v>
      </c>
      <c r="C2" s="276"/>
      <c r="D2" s="276"/>
      <c r="E2" s="181" t="s">
        <v>367</v>
      </c>
      <c r="F2" s="277" t="s">
        <v>368</v>
      </c>
      <c r="G2" s="276"/>
      <c r="H2" s="276"/>
      <c r="I2" s="278"/>
      <c r="J2" s="244"/>
      <c r="K2" s="245">
        <v>44469</v>
      </c>
      <c r="L2" s="246"/>
    </row>
    <row r="3" spans="1:27" ht="13.5" customHeight="1" x14ac:dyDescent="0.3">
      <c r="B3" s="247"/>
      <c r="C3" s="247"/>
      <c r="P3" s="225"/>
      <c r="Q3" s="225"/>
      <c r="R3" s="225"/>
      <c r="S3" s="225"/>
      <c r="T3" s="225"/>
      <c r="U3" s="225"/>
      <c r="V3" s="225"/>
      <c r="W3" s="225"/>
      <c r="Z3" s="199" t="s">
        <v>577</v>
      </c>
    </row>
    <row r="4" spans="1:27" ht="13.5" customHeight="1" x14ac:dyDescent="0.3">
      <c r="A4" s="248" t="s">
        <v>4</v>
      </c>
      <c r="B4" s="249"/>
      <c r="C4" s="249"/>
      <c r="D4" s="249"/>
      <c r="E4" s="249"/>
      <c r="F4" s="249"/>
      <c r="G4" s="249"/>
      <c r="H4" s="249"/>
      <c r="I4" s="249"/>
      <c r="J4" s="249"/>
      <c r="K4" s="249"/>
      <c r="L4" s="250"/>
      <c r="O4" s="295" t="s">
        <v>5</v>
      </c>
      <c r="P4" s="296"/>
      <c r="Q4" s="296"/>
      <c r="R4" s="296"/>
      <c r="S4" s="296"/>
      <c r="T4" s="296"/>
      <c r="U4" s="296"/>
      <c r="V4" s="296"/>
      <c r="W4" s="296"/>
      <c r="X4" s="296"/>
      <c r="Y4" s="296"/>
      <c r="Z4" s="180" t="s">
        <v>546</v>
      </c>
    </row>
    <row r="5" spans="1:27" ht="13.5" customHeight="1" x14ac:dyDescent="0.3">
      <c r="A5" s="182"/>
      <c r="L5" s="183"/>
      <c r="O5" s="184" t="s">
        <v>6</v>
      </c>
      <c r="P5" s="263" t="s">
        <v>26</v>
      </c>
      <c r="Q5" s="264"/>
      <c r="R5" s="264"/>
      <c r="S5" s="264"/>
      <c r="T5" s="264"/>
      <c r="U5" s="264"/>
      <c r="V5" s="264"/>
      <c r="W5" s="265"/>
      <c r="X5" s="185" t="s">
        <v>7</v>
      </c>
      <c r="Y5" s="185" t="s">
        <v>602</v>
      </c>
      <c r="Z5" s="180" t="s">
        <v>547</v>
      </c>
    </row>
    <row r="6" spans="1:27" ht="13.5" customHeight="1" x14ac:dyDescent="0.3">
      <c r="A6" s="182"/>
      <c r="L6" s="183"/>
      <c r="O6" s="266" t="s">
        <v>37</v>
      </c>
      <c r="P6" s="313" t="s">
        <v>622</v>
      </c>
      <c r="Q6" s="313"/>
      <c r="R6" s="313"/>
      <c r="S6" s="313"/>
      <c r="T6" s="313"/>
      <c r="U6" s="313"/>
      <c r="V6" s="313"/>
      <c r="W6" s="313"/>
      <c r="X6" s="314"/>
      <c r="Y6" s="314"/>
      <c r="Z6" s="180" t="s">
        <v>548</v>
      </c>
      <c r="AA6" s="180" t="s">
        <v>475</v>
      </c>
    </row>
    <row r="7" spans="1:27" ht="13.5" customHeight="1" x14ac:dyDescent="0.3">
      <c r="A7" s="182"/>
      <c r="L7" s="183"/>
      <c r="O7" s="266"/>
      <c r="P7" s="313"/>
      <c r="Q7" s="313"/>
      <c r="R7" s="313"/>
      <c r="S7" s="313"/>
      <c r="T7" s="313"/>
      <c r="U7" s="313"/>
      <c r="V7" s="313"/>
      <c r="W7" s="313"/>
      <c r="X7" s="315"/>
      <c r="Y7" s="315"/>
      <c r="Z7" s="180" t="s">
        <v>576</v>
      </c>
      <c r="AA7" s="180" t="s">
        <v>471</v>
      </c>
    </row>
    <row r="8" spans="1:27" ht="13.5" customHeight="1" x14ac:dyDescent="0.3">
      <c r="A8" s="182"/>
      <c r="L8" s="183"/>
      <c r="O8" s="266"/>
      <c r="P8" s="313"/>
      <c r="Q8" s="313"/>
      <c r="R8" s="313"/>
      <c r="S8" s="313"/>
      <c r="T8" s="313"/>
      <c r="U8" s="313"/>
      <c r="V8" s="313"/>
      <c r="W8" s="313"/>
      <c r="X8" s="316"/>
      <c r="Y8" s="316"/>
      <c r="Z8" s="180" t="s">
        <v>575</v>
      </c>
    </row>
    <row r="9" spans="1:27" ht="13.5" customHeight="1" x14ac:dyDescent="0.3">
      <c r="A9" s="182"/>
      <c r="L9" s="183"/>
      <c r="O9" s="260" t="s">
        <v>97</v>
      </c>
      <c r="P9" s="320" t="s">
        <v>623</v>
      </c>
      <c r="Q9" s="321"/>
      <c r="R9" s="321"/>
      <c r="S9" s="321"/>
      <c r="T9" s="321"/>
      <c r="U9" s="321"/>
      <c r="V9" s="321"/>
      <c r="W9" s="322"/>
      <c r="X9" s="317" t="s">
        <v>400</v>
      </c>
      <c r="Y9" s="317"/>
    </row>
    <row r="10" spans="1:27" ht="13.5" customHeight="1" x14ac:dyDescent="0.3">
      <c r="A10" s="182"/>
      <c r="L10" s="183"/>
      <c r="O10" s="261"/>
      <c r="P10" s="323"/>
      <c r="Q10" s="324"/>
      <c r="R10" s="324"/>
      <c r="S10" s="324"/>
      <c r="T10" s="324"/>
      <c r="U10" s="324"/>
      <c r="V10" s="324"/>
      <c r="W10" s="325"/>
      <c r="X10" s="318"/>
      <c r="Y10" s="318"/>
      <c r="Z10" s="180" t="s">
        <v>495</v>
      </c>
      <c r="AA10" s="180" t="s">
        <v>472</v>
      </c>
    </row>
    <row r="11" spans="1:27" ht="13.5" customHeight="1" x14ac:dyDescent="0.3">
      <c r="A11" s="182"/>
      <c r="L11" s="183"/>
      <c r="O11" s="261"/>
      <c r="P11" s="323"/>
      <c r="Q11" s="324"/>
      <c r="R11" s="324"/>
      <c r="S11" s="324"/>
      <c r="T11" s="324"/>
      <c r="U11" s="324"/>
      <c r="V11" s="324"/>
      <c r="W11" s="325"/>
      <c r="X11" s="318"/>
      <c r="Y11" s="318"/>
      <c r="Z11" s="180" t="s">
        <v>496</v>
      </c>
      <c r="AA11" s="180" t="s">
        <v>473</v>
      </c>
    </row>
    <row r="12" spans="1:27" ht="13.5" customHeight="1" x14ac:dyDescent="0.3">
      <c r="A12" s="182"/>
      <c r="L12" s="183"/>
      <c r="O12" s="261"/>
      <c r="P12" s="323"/>
      <c r="Q12" s="324"/>
      <c r="R12" s="324"/>
      <c r="S12" s="324"/>
      <c r="T12" s="324"/>
      <c r="U12" s="324"/>
      <c r="V12" s="324"/>
      <c r="W12" s="325"/>
      <c r="X12" s="318"/>
      <c r="Y12" s="318"/>
      <c r="AA12" s="180" t="s">
        <v>474</v>
      </c>
    </row>
    <row r="13" spans="1:27" ht="13.5" customHeight="1" x14ac:dyDescent="0.3">
      <c r="A13" s="182"/>
      <c r="L13" s="183"/>
      <c r="O13" s="262"/>
      <c r="P13" s="326"/>
      <c r="Q13" s="327"/>
      <c r="R13" s="327"/>
      <c r="S13" s="327"/>
      <c r="T13" s="327"/>
      <c r="U13" s="327"/>
      <c r="V13" s="327"/>
      <c r="W13" s="328"/>
      <c r="X13" s="319"/>
      <c r="Y13" s="319"/>
      <c r="Z13" s="180" t="s">
        <v>549</v>
      </c>
    </row>
    <row r="14" spans="1:27" ht="13.5" customHeight="1" x14ac:dyDescent="0.3">
      <c r="A14" s="182"/>
      <c r="L14" s="183"/>
      <c r="O14" s="260" t="s">
        <v>96</v>
      </c>
      <c r="P14" s="320" t="s">
        <v>497</v>
      </c>
      <c r="Q14" s="321"/>
      <c r="R14" s="321"/>
      <c r="S14" s="321"/>
      <c r="T14" s="321"/>
      <c r="U14" s="321"/>
      <c r="V14" s="321"/>
      <c r="W14" s="322"/>
      <c r="X14" s="317" t="s">
        <v>408</v>
      </c>
      <c r="Y14" s="317"/>
    </row>
    <row r="15" spans="1:27" ht="13.5" customHeight="1" x14ac:dyDescent="0.3">
      <c r="A15" s="182"/>
      <c r="L15" s="183"/>
      <c r="O15" s="261"/>
      <c r="P15" s="323"/>
      <c r="Q15" s="324"/>
      <c r="R15" s="324"/>
      <c r="S15" s="324"/>
      <c r="T15" s="324"/>
      <c r="U15" s="324"/>
      <c r="V15" s="324"/>
      <c r="W15" s="325"/>
      <c r="X15" s="318"/>
      <c r="Y15" s="318"/>
    </row>
    <row r="16" spans="1:27" ht="13.5" customHeight="1" x14ac:dyDescent="0.3">
      <c r="A16" s="182"/>
      <c r="L16" s="183"/>
      <c r="O16" s="261"/>
      <c r="P16" s="323"/>
      <c r="Q16" s="324"/>
      <c r="R16" s="324"/>
      <c r="S16" s="324"/>
      <c r="T16" s="324"/>
      <c r="U16" s="324"/>
      <c r="V16" s="324"/>
      <c r="W16" s="325"/>
      <c r="X16" s="318"/>
      <c r="Y16" s="318"/>
    </row>
    <row r="17" spans="1:27" ht="13.5" customHeight="1" x14ac:dyDescent="0.3">
      <c r="A17" s="182"/>
      <c r="L17" s="183"/>
      <c r="O17" s="261"/>
      <c r="P17" s="323"/>
      <c r="Q17" s="324"/>
      <c r="R17" s="324"/>
      <c r="S17" s="324"/>
      <c r="T17" s="324"/>
      <c r="U17" s="324"/>
      <c r="V17" s="324"/>
      <c r="W17" s="325"/>
      <c r="X17" s="318"/>
      <c r="Y17" s="318"/>
    </row>
    <row r="18" spans="1:27" ht="13.5" customHeight="1" x14ac:dyDescent="0.3">
      <c r="A18" s="182"/>
      <c r="L18" s="183"/>
      <c r="O18" s="261"/>
      <c r="P18" s="323"/>
      <c r="Q18" s="324"/>
      <c r="R18" s="324"/>
      <c r="S18" s="324"/>
      <c r="T18" s="324"/>
      <c r="U18" s="324"/>
      <c r="V18" s="324"/>
      <c r="W18" s="325"/>
      <c r="X18" s="318"/>
      <c r="Y18" s="318"/>
    </row>
    <row r="19" spans="1:27" ht="13.5" customHeight="1" x14ac:dyDescent="0.3">
      <c r="A19" s="182"/>
      <c r="L19" s="183"/>
      <c r="O19" s="261"/>
      <c r="P19" s="323"/>
      <c r="Q19" s="324"/>
      <c r="R19" s="324"/>
      <c r="S19" s="324"/>
      <c r="T19" s="324"/>
      <c r="U19" s="324"/>
      <c r="V19" s="324"/>
      <c r="W19" s="325"/>
      <c r="X19" s="318"/>
      <c r="Y19" s="318"/>
    </row>
    <row r="20" spans="1:27" ht="13.5" customHeight="1" x14ac:dyDescent="0.3">
      <c r="A20" s="182"/>
      <c r="L20" s="183"/>
      <c r="O20" s="261"/>
      <c r="P20" s="323"/>
      <c r="Q20" s="324"/>
      <c r="R20" s="324"/>
      <c r="S20" s="324"/>
      <c r="T20" s="324"/>
      <c r="U20" s="324"/>
      <c r="V20" s="324"/>
      <c r="W20" s="325"/>
      <c r="X20" s="318"/>
      <c r="Y20" s="318"/>
    </row>
    <row r="21" spans="1:27" ht="13.5" customHeight="1" x14ac:dyDescent="0.3">
      <c r="A21" s="182"/>
      <c r="L21" s="183"/>
      <c r="O21" s="261"/>
      <c r="P21" s="323"/>
      <c r="Q21" s="324"/>
      <c r="R21" s="324"/>
      <c r="S21" s="324"/>
      <c r="T21" s="324"/>
      <c r="U21" s="324"/>
      <c r="V21" s="324"/>
      <c r="W21" s="325"/>
      <c r="X21" s="318"/>
      <c r="Y21" s="318"/>
    </row>
    <row r="22" spans="1:27" ht="42.6" customHeight="1" x14ac:dyDescent="0.3">
      <c r="A22" s="182"/>
      <c r="L22" s="183"/>
      <c r="O22" s="262"/>
      <c r="P22" s="326"/>
      <c r="Q22" s="327"/>
      <c r="R22" s="327"/>
      <c r="S22" s="327"/>
      <c r="T22" s="327"/>
      <c r="U22" s="327"/>
      <c r="V22" s="327"/>
      <c r="W22" s="328"/>
      <c r="X22" s="319"/>
      <c r="Y22" s="319"/>
    </row>
    <row r="23" spans="1:27" ht="27.6" customHeight="1" x14ac:dyDescent="0.3">
      <c r="A23" s="182"/>
      <c r="L23" s="183"/>
      <c r="O23" s="268" t="s">
        <v>85</v>
      </c>
      <c r="P23" s="251" t="s">
        <v>84</v>
      </c>
      <c r="Q23" s="252"/>
      <c r="R23" s="252"/>
      <c r="S23" s="252"/>
      <c r="T23" s="252"/>
      <c r="U23" s="252"/>
      <c r="V23" s="252"/>
      <c r="W23" s="253"/>
      <c r="X23" s="268" t="str">
        <f>구매!$I$11</f>
        <v>EX-S02-C02</v>
      </c>
      <c r="Y23" s="293" t="s">
        <v>606</v>
      </c>
      <c r="AA23" s="180" t="s">
        <v>476</v>
      </c>
    </row>
    <row r="24" spans="1:27" ht="36" customHeight="1" x14ac:dyDescent="0.3">
      <c r="A24" s="182"/>
      <c r="L24" s="183"/>
      <c r="O24" s="270"/>
      <c r="P24" s="257"/>
      <c r="Q24" s="258"/>
      <c r="R24" s="258"/>
      <c r="S24" s="258"/>
      <c r="T24" s="258"/>
      <c r="U24" s="258"/>
      <c r="V24" s="258"/>
      <c r="W24" s="259"/>
      <c r="X24" s="270"/>
      <c r="Y24" s="294"/>
    </row>
    <row r="25" spans="1:27" ht="13.5" customHeight="1" x14ac:dyDescent="0.3">
      <c r="A25" s="182"/>
      <c r="I25" s="189"/>
      <c r="L25" s="183"/>
      <c r="O25" s="266" t="s">
        <v>48</v>
      </c>
      <c r="P25" s="330" t="s">
        <v>629</v>
      </c>
      <c r="Q25" s="330"/>
      <c r="R25" s="330"/>
      <c r="S25" s="330"/>
      <c r="T25" s="330"/>
      <c r="U25" s="330"/>
      <c r="V25" s="330"/>
      <c r="W25" s="330"/>
      <c r="X25" s="268" t="str">
        <f>구매!$I$12</f>
        <v>EX-S02-C03</v>
      </c>
      <c r="Y25" s="293" t="s">
        <v>641</v>
      </c>
      <c r="Z25" s="180" t="s">
        <v>498</v>
      </c>
      <c r="AA25" s="180" t="s">
        <v>477</v>
      </c>
    </row>
    <row r="26" spans="1:27" ht="13.5" customHeight="1" x14ac:dyDescent="0.3">
      <c r="A26" s="182"/>
      <c r="I26" s="189"/>
      <c r="L26" s="183"/>
      <c r="O26" s="266"/>
      <c r="P26" s="330"/>
      <c r="Q26" s="330"/>
      <c r="R26" s="330"/>
      <c r="S26" s="330"/>
      <c r="T26" s="330"/>
      <c r="U26" s="330"/>
      <c r="V26" s="330"/>
      <c r="W26" s="330"/>
      <c r="X26" s="269"/>
      <c r="Y26" s="329"/>
      <c r="Z26" s="180" t="s">
        <v>499</v>
      </c>
    </row>
    <row r="27" spans="1:27" ht="13.5" customHeight="1" x14ac:dyDescent="0.3">
      <c r="A27" s="182"/>
      <c r="I27" s="189"/>
      <c r="L27" s="183"/>
      <c r="O27" s="266"/>
      <c r="P27" s="330"/>
      <c r="Q27" s="330"/>
      <c r="R27" s="330"/>
      <c r="S27" s="330"/>
      <c r="T27" s="330"/>
      <c r="U27" s="330"/>
      <c r="V27" s="330"/>
      <c r="W27" s="330"/>
      <c r="X27" s="269"/>
      <c r="Y27" s="329"/>
    </row>
    <row r="28" spans="1:27" ht="36.6" customHeight="1" x14ac:dyDescent="0.3">
      <c r="A28" s="182"/>
      <c r="L28" s="183"/>
      <c r="O28" s="266"/>
      <c r="P28" s="330"/>
      <c r="Q28" s="330"/>
      <c r="R28" s="330"/>
      <c r="S28" s="330"/>
      <c r="T28" s="330"/>
      <c r="U28" s="330"/>
      <c r="V28" s="330"/>
      <c r="W28" s="330"/>
      <c r="X28" s="270"/>
      <c r="Y28" s="294"/>
      <c r="Z28" s="214" t="s">
        <v>582</v>
      </c>
    </row>
    <row r="29" spans="1:27" ht="21" customHeight="1" x14ac:dyDescent="0.3">
      <c r="A29" s="182"/>
      <c r="L29" s="183"/>
      <c r="O29" s="268" t="s">
        <v>51</v>
      </c>
      <c r="P29" s="301" t="s">
        <v>624</v>
      </c>
      <c r="Q29" s="302"/>
      <c r="R29" s="302"/>
      <c r="S29" s="302"/>
      <c r="T29" s="302"/>
      <c r="U29" s="302"/>
      <c r="V29" s="302"/>
      <c r="W29" s="303"/>
      <c r="X29" s="268" t="str">
        <f>구매!$I$13</f>
        <v>EX-S02-C04</v>
      </c>
      <c r="Y29" s="293" t="s">
        <v>608</v>
      </c>
      <c r="AA29" s="180" t="s">
        <v>479</v>
      </c>
    </row>
    <row r="30" spans="1:27" ht="13.5" customHeight="1" x14ac:dyDescent="0.3">
      <c r="A30" s="182"/>
      <c r="L30" s="183"/>
      <c r="O30" s="269"/>
      <c r="P30" s="304"/>
      <c r="Q30" s="305"/>
      <c r="R30" s="305"/>
      <c r="S30" s="305"/>
      <c r="T30" s="305"/>
      <c r="U30" s="305"/>
      <c r="V30" s="305"/>
      <c r="W30" s="306"/>
      <c r="X30" s="269"/>
      <c r="Y30" s="329"/>
    </row>
    <row r="31" spans="1:27" ht="13.5" customHeight="1" x14ac:dyDescent="0.3">
      <c r="A31" s="182"/>
      <c r="L31" s="183"/>
      <c r="O31" s="269"/>
      <c r="P31" s="304"/>
      <c r="Q31" s="305"/>
      <c r="R31" s="305"/>
      <c r="S31" s="305"/>
      <c r="T31" s="305"/>
      <c r="U31" s="305"/>
      <c r="V31" s="305"/>
      <c r="W31" s="306"/>
      <c r="X31" s="269"/>
      <c r="Y31" s="329"/>
      <c r="AA31" s="180" t="s">
        <v>478</v>
      </c>
    </row>
    <row r="32" spans="1:27" ht="13.5" customHeight="1" x14ac:dyDescent="0.3">
      <c r="A32" s="182"/>
      <c r="L32" s="183"/>
      <c r="O32" s="269"/>
      <c r="P32" s="304"/>
      <c r="Q32" s="305"/>
      <c r="R32" s="305"/>
      <c r="S32" s="305"/>
      <c r="T32" s="305"/>
      <c r="U32" s="305"/>
      <c r="V32" s="305"/>
      <c r="W32" s="306"/>
      <c r="X32" s="269"/>
      <c r="Y32" s="329"/>
    </row>
    <row r="33" spans="1:27" ht="13.5" customHeight="1" x14ac:dyDescent="0.3">
      <c r="A33" s="182"/>
      <c r="L33" s="183"/>
      <c r="O33" s="269"/>
      <c r="P33" s="304"/>
      <c r="Q33" s="305"/>
      <c r="R33" s="305"/>
      <c r="S33" s="305"/>
      <c r="T33" s="305"/>
      <c r="U33" s="305"/>
      <c r="V33" s="305"/>
      <c r="W33" s="306"/>
      <c r="X33" s="269"/>
      <c r="Y33" s="329"/>
      <c r="AA33" s="180" t="s">
        <v>480</v>
      </c>
    </row>
    <row r="34" spans="1:27" ht="13.5" customHeight="1" x14ac:dyDescent="0.3">
      <c r="A34" s="182"/>
      <c r="L34" s="183"/>
      <c r="O34" s="269"/>
      <c r="P34" s="304"/>
      <c r="Q34" s="305"/>
      <c r="R34" s="305"/>
      <c r="S34" s="305"/>
      <c r="T34" s="305"/>
      <c r="U34" s="305"/>
      <c r="V34" s="305"/>
      <c r="W34" s="306"/>
      <c r="X34" s="269"/>
      <c r="Y34" s="329"/>
    </row>
    <row r="35" spans="1:27" ht="13.5" customHeight="1" x14ac:dyDescent="0.3">
      <c r="A35" s="182"/>
      <c r="L35" s="183"/>
      <c r="O35" s="269"/>
      <c r="P35" s="304"/>
      <c r="Q35" s="305"/>
      <c r="R35" s="305"/>
      <c r="S35" s="305"/>
      <c r="T35" s="305"/>
      <c r="U35" s="305"/>
      <c r="V35" s="305"/>
      <c r="W35" s="306"/>
      <c r="X35" s="269"/>
      <c r="Y35" s="329"/>
    </row>
    <row r="36" spans="1:27" ht="13.5" customHeight="1" x14ac:dyDescent="0.3">
      <c r="A36" s="182"/>
      <c r="L36" s="183"/>
      <c r="O36" s="270"/>
      <c r="P36" s="308"/>
      <c r="Q36" s="309"/>
      <c r="R36" s="309"/>
      <c r="S36" s="309"/>
      <c r="T36" s="309"/>
      <c r="U36" s="309"/>
      <c r="V36" s="309"/>
      <c r="W36" s="310"/>
      <c r="X36" s="270"/>
      <c r="Y36" s="294"/>
    </row>
    <row r="37" spans="1:27" ht="13.5" customHeight="1" x14ac:dyDescent="0.3">
      <c r="A37" s="182"/>
      <c r="L37" s="183"/>
      <c r="O37" s="266" t="s">
        <v>58</v>
      </c>
      <c r="P37" s="313" t="s">
        <v>630</v>
      </c>
      <c r="Q37" s="313"/>
      <c r="R37" s="313"/>
      <c r="S37" s="313"/>
      <c r="T37" s="313"/>
      <c r="U37" s="313"/>
      <c r="V37" s="313"/>
      <c r="W37" s="313"/>
      <c r="X37" s="314"/>
      <c r="Y37" s="314"/>
      <c r="Z37" s="180" t="s">
        <v>501</v>
      </c>
      <c r="AA37" s="180" t="s">
        <v>482</v>
      </c>
    </row>
    <row r="38" spans="1:27" ht="13.5" customHeight="1" x14ac:dyDescent="0.3">
      <c r="A38" s="182"/>
      <c r="L38" s="183"/>
      <c r="O38" s="266"/>
      <c r="P38" s="313"/>
      <c r="Q38" s="313"/>
      <c r="R38" s="313"/>
      <c r="S38" s="313"/>
      <c r="T38" s="313"/>
      <c r="U38" s="313"/>
      <c r="V38" s="313"/>
      <c r="W38" s="313"/>
      <c r="X38" s="315"/>
      <c r="Y38" s="315"/>
    </row>
    <row r="39" spans="1:27" ht="13.5" customHeight="1" x14ac:dyDescent="0.3">
      <c r="A39" s="182"/>
      <c r="L39" s="183"/>
      <c r="O39" s="266"/>
      <c r="P39" s="313"/>
      <c r="Q39" s="313"/>
      <c r="R39" s="313"/>
      <c r="S39" s="313"/>
      <c r="T39" s="313"/>
      <c r="U39" s="313"/>
      <c r="V39" s="313"/>
      <c r="W39" s="313"/>
      <c r="X39" s="315"/>
      <c r="Y39" s="315"/>
      <c r="AA39" s="180" t="s">
        <v>481</v>
      </c>
    </row>
    <row r="40" spans="1:27" ht="13.5" customHeight="1" x14ac:dyDescent="0.3">
      <c r="A40" s="182"/>
      <c r="L40" s="183"/>
      <c r="O40" s="266"/>
      <c r="P40" s="313"/>
      <c r="Q40" s="313"/>
      <c r="R40" s="313"/>
      <c r="S40" s="313"/>
      <c r="T40" s="313"/>
      <c r="U40" s="313"/>
      <c r="V40" s="313"/>
      <c r="W40" s="313"/>
      <c r="X40" s="315"/>
      <c r="Y40" s="315"/>
      <c r="AA40" s="180" t="s">
        <v>483</v>
      </c>
    </row>
    <row r="41" spans="1:27" ht="13.5" customHeight="1" x14ac:dyDescent="0.3">
      <c r="A41" s="182"/>
      <c r="L41" s="183"/>
      <c r="O41" s="266"/>
      <c r="P41" s="313"/>
      <c r="Q41" s="313"/>
      <c r="R41" s="313"/>
      <c r="S41" s="313"/>
      <c r="T41" s="313"/>
      <c r="U41" s="313"/>
      <c r="V41" s="313"/>
      <c r="W41" s="313"/>
      <c r="X41" s="315"/>
      <c r="Y41" s="315"/>
    </row>
    <row r="42" spans="1:27" ht="13.5" customHeight="1" x14ac:dyDescent="0.3">
      <c r="A42" s="182"/>
      <c r="L42" s="183"/>
      <c r="O42" s="266"/>
      <c r="P42" s="313"/>
      <c r="Q42" s="313"/>
      <c r="R42" s="313"/>
      <c r="S42" s="313"/>
      <c r="T42" s="313"/>
      <c r="U42" s="313"/>
      <c r="V42" s="313"/>
      <c r="W42" s="313"/>
      <c r="X42" s="315"/>
      <c r="Y42" s="315"/>
    </row>
    <row r="43" spans="1:27" ht="13.5" customHeight="1" x14ac:dyDescent="0.3">
      <c r="A43" s="182"/>
      <c r="L43" s="183"/>
      <c r="O43" s="266"/>
      <c r="P43" s="313"/>
      <c r="Q43" s="313"/>
      <c r="R43" s="313"/>
      <c r="S43" s="313"/>
      <c r="T43" s="313"/>
      <c r="U43" s="313"/>
      <c r="V43" s="313"/>
      <c r="W43" s="313"/>
      <c r="X43" s="316"/>
      <c r="Y43" s="316"/>
    </row>
    <row r="44" spans="1:27" ht="13.5" customHeight="1" x14ac:dyDescent="0.3">
      <c r="A44" s="182"/>
      <c r="L44" s="183"/>
      <c r="O44" s="268" t="s">
        <v>36</v>
      </c>
      <c r="P44" s="301" t="s">
        <v>49</v>
      </c>
      <c r="Q44" s="302"/>
      <c r="R44" s="302"/>
      <c r="S44" s="302"/>
      <c r="T44" s="302"/>
      <c r="U44" s="302"/>
      <c r="V44" s="302"/>
      <c r="W44" s="303"/>
      <c r="X44" s="268"/>
      <c r="Y44" s="268"/>
      <c r="Z44" s="180" t="s">
        <v>502</v>
      </c>
      <c r="AA44" s="180" t="s">
        <v>484</v>
      </c>
    </row>
    <row r="45" spans="1:27" ht="13.5" customHeight="1" x14ac:dyDescent="0.3">
      <c r="A45" s="182"/>
      <c r="L45" s="183"/>
      <c r="O45" s="269"/>
      <c r="P45" s="304"/>
      <c r="Q45" s="305"/>
      <c r="R45" s="305"/>
      <c r="S45" s="305"/>
      <c r="T45" s="305"/>
      <c r="U45" s="305"/>
      <c r="V45" s="305"/>
      <c r="W45" s="306"/>
      <c r="X45" s="269"/>
      <c r="Y45" s="269"/>
      <c r="AA45" s="198" t="s">
        <v>509</v>
      </c>
    </row>
    <row r="46" spans="1:27" ht="13.5" customHeight="1" x14ac:dyDescent="0.3">
      <c r="A46" s="182"/>
      <c r="L46" s="183"/>
      <c r="O46" s="269"/>
      <c r="P46" s="304"/>
      <c r="Q46" s="305"/>
      <c r="R46" s="305"/>
      <c r="S46" s="305"/>
      <c r="T46" s="305"/>
      <c r="U46" s="305"/>
      <c r="V46" s="305"/>
      <c r="W46" s="306"/>
      <c r="X46" s="269"/>
      <c r="Y46" s="269"/>
      <c r="AA46" s="198" t="s">
        <v>485</v>
      </c>
    </row>
    <row r="47" spans="1:27" ht="13.5" customHeight="1" x14ac:dyDescent="0.3">
      <c r="A47" s="182"/>
      <c r="L47" s="183"/>
      <c r="O47" s="270"/>
      <c r="P47" s="308"/>
      <c r="Q47" s="309"/>
      <c r="R47" s="309"/>
      <c r="S47" s="309"/>
      <c r="T47" s="309"/>
      <c r="U47" s="309"/>
      <c r="V47" s="309"/>
      <c r="W47" s="310"/>
      <c r="X47" s="270"/>
      <c r="Y47" s="270"/>
    </row>
    <row r="48" spans="1:27" ht="13.5" customHeight="1" x14ac:dyDescent="0.3">
      <c r="A48" s="182"/>
      <c r="L48" s="183"/>
      <c r="O48" s="268" t="s">
        <v>490</v>
      </c>
      <c r="P48" s="301" t="s">
        <v>631</v>
      </c>
      <c r="Q48" s="302"/>
      <c r="R48" s="302"/>
      <c r="S48" s="302"/>
      <c r="T48" s="302"/>
      <c r="U48" s="302"/>
      <c r="V48" s="302"/>
      <c r="W48" s="303"/>
      <c r="X48" s="268" t="str">
        <f>구매!$I$14</f>
        <v>EX-S02-C05</v>
      </c>
      <c r="Y48" s="293" t="s">
        <v>609</v>
      </c>
      <c r="Z48" s="180" t="s">
        <v>503</v>
      </c>
    </row>
    <row r="49" spans="1:27" ht="13.5" customHeight="1" x14ac:dyDescent="0.3">
      <c r="A49" s="182"/>
      <c r="L49" s="183"/>
      <c r="O49" s="269"/>
      <c r="P49" s="304"/>
      <c r="Q49" s="305"/>
      <c r="R49" s="305"/>
      <c r="S49" s="305"/>
      <c r="T49" s="305"/>
      <c r="U49" s="305"/>
      <c r="V49" s="305"/>
      <c r="W49" s="306"/>
      <c r="X49" s="269"/>
      <c r="Y49" s="329"/>
      <c r="Z49" s="180" t="s">
        <v>504</v>
      </c>
      <c r="AA49" s="180" t="s">
        <v>489</v>
      </c>
    </row>
    <row r="50" spans="1:27" ht="13.5" customHeight="1" x14ac:dyDescent="0.3">
      <c r="A50" s="182"/>
      <c r="L50" s="183"/>
      <c r="O50" s="269"/>
      <c r="P50" s="304"/>
      <c r="Q50" s="305"/>
      <c r="R50" s="305"/>
      <c r="S50" s="305"/>
      <c r="T50" s="305"/>
      <c r="U50" s="305"/>
      <c r="V50" s="305"/>
      <c r="W50" s="306"/>
      <c r="X50" s="269"/>
      <c r="Y50" s="329"/>
      <c r="Z50" s="180" t="s">
        <v>505</v>
      </c>
    </row>
    <row r="51" spans="1:27" ht="12.9" customHeight="1" x14ac:dyDescent="0.3">
      <c r="A51" s="182"/>
      <c r="L51" s="183"/>
      <c r="O51" s="269"/>
      <c r="P51" s="304"/>
      <c r="Q51" s="305"/>
      <c r="R51" s="305"/>
      <c r="S51" s="305"/>
      <c r="T51" s="305"/>
      <c r="U51" s="305"/>
      <c r="V51" s="305"/>
      <c r="W51" s="306"/>
      <c r="X51" s="269"/>
      <c r="Y51" s="329"/>
      <c r="Z51" s="180" t="s">
        <v>506</v>
      </c>
      <c r="AA51" s="180" t="s">
        <v>486</v>
      </c>
    </row>
    <row r="52" spans="1:27" ht="12.9" customHeight="1" x14ac:dyDescent="0.3">
      <c r="A52" s="182"/>
      <c r="L52" s="183"/>
      <c r="O52" s="269"/>
      <c r="P52" s="304"/>
      <c r="Q52" s="305"/>
      <c r="R52" s="305"/>
      <c r="S52" s="305"/>
      <c r="T52" s="305"/>
      <c r="U52" s="305"/>
      <c r="V52" s="305"/>
      <c r="W52" s="306"/>
      <c r="X52" s="269"/>
      <c r="Y52" s="329"/>
      <c r="Z52" s="180" t="s">
        <v>507</v>
      </c>
      <c r="AA52" s="180" t="s">
        <v>487</v>
      </c>
    </row>
    <row r="53" spans="1:27" ht="12.9" customHeight="1" x14ac:dyDescent="0.3">
      <c r="A53" s="182"/>
      <c r="L53" s="183"/>
      <c r="O53" s="269"/>
      <c r="P53" s="304"/>
      <c r="Q53" s="305"/>
      <c r="R53" s="305"/>
      <c r="S53" s="305"/>
      <c r="T53" s="305"/>
      <c r="U53" s="305"/>
      <c r="V53" s="305"/>
      <c r="W53" s="306"/>
      <c r="X53" s="269"/>
      <c r="Y53" s="329"/>
      <c r="Z53" s="180" t="s">
        <v>537</v>
      </c>
    </row>
    <row r="54" spans="1:27" ht="13.5" customHeight="1" x14ac:dyDescent="0.3">
      <c r="A54" s="182"/>
      <c r="L54" s="183"/>
      <c r="O54" s="269"/>
      <c r="P54" s="304"/>
      <c r="Q54" s="305"/>
      <c r="R54" s="305"/>
      <c r="S54" s="305"/>
      <c r="T54" s="305"/>
      <c r="U54" s="305"/>
      <c r="V54" s="305"/>
      <c r="W54" s="306"/>
      <c r="X54" s="269"/>
      <c r="Y54" s="329"/>
      <c r="Z54" s="180" t="s">
        <v>536</v>
      </c>
      <c r="AA54" s="180" t="s">
        <v>488</v>
      </c>
    </row>
    <row r="55" spans="1:27" ht="13.5" customHeight="1" x14ac:dyDescent="0.3">
      <c r="A55" s="182"/>
      <c r="C55" s="180" t="s">
        <v>650</v>
      </c>
      <c r="L55" s="183"/>
      <c r="O55" s="269"/>
      <c r="P55" s="304"/>
      <c r="Q55" s="305"/>
      <c r="R55" s="305"/>
      <c r="S55" s="305"/>
      <c r="T55" s="305"/>
      <c r="U55" s="305"/>
      <c r="V55" s="305"/>
      <c r="W55" s="306"/>
      <c r="X55" s="269"/>
      <c r="Y55" s="329"/>
      <c r="Z55" s="180" t="s">
        <v>535</v>
      </c>
    </row>
    <row r="56" spans="1:27" ht="13.5" customHeight="1" x14ac:dyDescent="0.3">
      <c r="A56" s="182"/>
      <c r="L56" s="183"/>
      <c r="O56" s="269"/>
      <c r="P56" s="304"/>
      <c r="Q56" s="305"/>
      <c r="R56" s="305"/>
      <c r="S56" s="305"/>
      <c r="T56" s="305"/>
      <c r="U56" s="305"/>
      <c r="V56" s="305"/>
      <c r="W56" s="306"/>
      <c r="X56" s="269"/>
      <c r="Y56" s="329"/>
      <c r="Z56" s="180" t="s">
        <v>635</v>
      </c>
    </row>
    <row r="57" spans="1:27" ht="13.5" customHeight="1" x14ac:dyDescent="0.3">
      <c r="A57" s="182"/>
      <c r="L57" s="183"/>
      <c r="O57" s="269"/>
      <c r="P57" s="304"/>
      <c r="Q57" s="305"/>
      <c r="R57" s="305"/>
      <c r="S57" s="305"/>
      <c r="T57" s="305"/>
      <c r="U57" s="305"/>
      <c r="V57" s="305"/>
      <c r="W57" s="306"/>
      <c r="X57" s="269"/>
      <c r="Y57" s="329"/>
    </row>
    <row r="58" spans="1:27" ht="13.5" customHeight="1" x14ac:dyDescent="0.3">
      <c r="A58" s="182"/>
      <c r="L58" s="183"/>
      <c r="O58" s="269"/>
      <c r="P58" s="304"/>
      <c r="Q58" s="305"/>
      <c r="R58" s="305"/>
      <c r="S58" s="305"/>
      <c r="T58" s="305"/>
      <c r="U58" s="305"/>
      <c r="V58" s="305"/>
      <c r="W58" s="306"/>
      <c r="X58" s="269"/>
      <c r="Y58" s="329"/>
      <c r="Z58" s="180" t="s">
        <v>637</v>
      </c>
    </row>
    <row r="59" spans="1:27" ht="13.5" customHeight="1" x14ac:dyDescent="0.3">
      <c r="A59" s="182"/>
      <c r="G59" s="180" t="s">
        <v>64</v>
      </c>
      <c r="L59" s="183"/>
      <c r="O59" s="269"/>
      <c r="P59" s="304"/>
      <c r="Q59" s="305"/>
      <c r="R59" s="305"/>
      <c r="S59" s="305"/>
      <c r="T59" s="305"/>
      <c r="U59" s="305"/>
      <c r="V59" s="305"/>
      <c r="W59" s="306"/>
      <c r="X59" s="269"/>
      <c r="Y59" s="329"/>
      <c r="Z59" s="180" t="s">
        <v>632</v>
      </c>
    </row>
    <row r="60" spans="1:27" ht="13.5" customHeight="1" x14ac:dyDescent="0.3">
      <c r="A60" s="182"/>
      <c r="L60" s="183"/>
      <c r="O60" s="269"/>
      <c r="P60" s="304"/>
      <c r="Q60" s="305"/>
      <c r="R60" s="305"/>
      <c r="S60" s="305"/>
      <c r="T60" s="305"/>
      <c r="U60" s="305"/>
      <c r="V60" s="305"/>
      <c r="W60" s="306"/>
      <c r="X60" s="269"/>
      <c r="Y60" s="329"/>
      <c r="Z60" s="214" t="s">
        <v>633</v>
      </c>
    </row>
    <row r="61" spans="1:27" ht="13.5" customHeight="1" x14ac:dyDescent="0.3">
      <c r="A61" s="182"/>
      <c r="L61" s="183"/>
      <c r="O61" s="270"/>
      <c r="P61" s="308"/>
      <c r="Q61" s="309"/>
      <c r="R61" s="309"/>
      <c r="S61" s="309"/>
      <c r="T61" s="309"/>
      <c r="U61" s="309"/>
      <c r="V61" s="309"/>
      <c r="W61" s="310"/>
      <c r="X61" s="270"/>
      <c r="Y61" s="294"/>
      <c r="Z61" s="180" t="s">
        <v>634</v>
      </c>
    </row>
    <row r="62" spans="1:27" ht="13.5" customHeight="1" x14ac:dyDescent="0.3">
      <c r="A62" s="182"/>
      <c r="L62" s="183"/>
      <c r="O62" s="268" t="s">
        <v>65</v>
      </c>
      <c r="P62" s="301" t="s">
        <v>636</v>
      </c>
      <c r="Q62" s="302"/>
      <c r="R62" s="302"/>
      <c r="S62" s="302"/>
      <c r="T62" s="302"/>
      <c r="U62" s="302"/>
      <c r="V62" s="302"/>
      <c r="W62" s="303"/>
      <c r="X62" s="268"/>
      <c r="Y62" s="268"/>
      <c r="Z62" s="180" t="s">
        <v>533</v>
      </c>
    </row>
    <row r="63" spans="1:27" ht="13.5" customHeight="1" x14ac:dyDescent="0.3">
      <c r="A63" s="182"/>
      <c r="L63" s="183"/>
      <c r="O63" s="269"/>
      <c r="P63" s="304"/>
      <c r="Q63" s="305"/>
      <c r="R63" s="305"/>
      <c r="S63" s="305"/>
      <c r="T63" s="305"/>
      <c r="U63" s="305"/>
      <c r="V63" s="305"/>
      <c r="W63" s="306"/>
      <c r="X63" s="269"/>
      <c r="Y63" s="269"/>
      <c r="Z63" s="180" t="s">
        <v>527</v>
      </c>
      <c r="AA63" s="180" t="s">
        <v>510</v>
      </c>
    </row>
    <row r="64" spans="1:27" ht="13.5" customHeight="1" x14ac:dyDescent="0.3">
      <c r="A64" s="182"/>
      <c r="L64" s="183"/>
      <c r="O64" s="269"/>
      <c r="P64" s="304"/>
      <c r="Q64" s="305"/>
      <c r="R64" s="305"/>
      <c r="S64" s="305"/>
      <c r="T64" s="305"/>
      <c r="U64" s="305"/>
      <c r="V64" s="305"/>
      <c r="W64" s="306"/>
      <c r="X64" s="269"/>
      <c r="Y64" s="269"/>
      <c r="Z64" s="180" t="s">
        <v>528</v>
      </c>
    </row>
    <row r="65" spans="1:27" ht="13.5" customHeight="1" x14ac:dyDescent="0.3">
      <c r="A65" s="182"/>
      <c r="L65" s="183"/>
      <c r="O65" s="269"/>
      <c r="P65" s="304"/>
      <c r="Q65" s="305"/>
      <c r="R65" s="305"/>
      <c r="S65" s="305"/>
      <c r="T65" s="305"/>
      <c r="U65" s="305"/>
      <c r="V65" s="305"/>
      <c r="W65" s="306"/>
      <c r="X65" s="269"/>
      <c r="Y65" s="269"/>
      <c r="Z65" s="180" t="s">
        <v>529</v>
      </c>
      <c r="AA65" s="180" t="s">
        <v>514</v>
      </c>
    </row>
    <row r="66" spans="1:27" ht="13.5" customHeight="1" x14ac:dyDescent="0.3">
      <c r="A66" s="182"/>
      <c r="L66" s="183"/>
      <c r="O66" s="269"/>
      <c r="P66" s="304"/>
      <c r="Q66" s="305"/>
      <c r="R66" s="305"/>
      <c r="S66" s="305"/>
      <c r="T66" s="305"/>
      <c r="U66" s="305"/>
      <c r="V66" s="305"/>
      <c r="W66" s="306"/>
      <c r="X66" s="269"/>
      <c r="Y66" s="269"/>
      <c r="Z66" s="180" t="s">
        <v>530</v>
      </c>
      <c r="AA66" s="180" t="s">
        <v>511</v>
      </c>
    </row>
    <row r="67" spans="1:27" ht="13.5" customHeight="1" x14ac:dyDescent="0.3">
      <c r="A67" s="182"/>
      <c r="L67" s="183"/>
      <c r="O67" s="269"/>
      <c r="P67" s="304"/>
      <c r="Q67" s="305"/>
      <c r="R67" s="305"/>
      <c r="S67" s="305"/>
      <c r="T67" s="305"/>
      <c r="U67" s="305"/>
      <c r="V67" s="305"/>
      <c r="W67" s="306"/>
      <c r="X67" s="269"/>
      <c r="Y67" s="269"/>
      <c r="Z67" s="180" t="s">
        <v>531</v>
      </c>
    </row>
    <row r="68" spans="1:27" ht="13.5" customHeight="1" x14ac:dyDescent="0.3">
      <c r="A68" s="182"/>
      <c r="L68" s="183"/>
      <c r="O68" s="269"/>
      <c r="P68" s="304"/>
      <c r="Q68" s="305"/>
      <c r="R68" s="305"/>
      <c r="S68" s="305"/>
      <c r="T68" s="305"/>
      <c r="U68" s="305"/>
      <c r="V68" s="305"/>
      <c r="W68" s="306"/>
      <c r="X68" s="269"/>
      <c r="Y68" s="269"/>
      <c r="Z68" s="180" t="s">
        <v>532</v>
      </c>
    </row>
    <row r="69" spans="1:27" ht="22.5" customHeight="1" x14ac:dyDescent="0.3">
      <c r="A69" s="182"/>
      <c r="L69" s="183"/>
      <c r="O69" s="269"/>
      <c r="P69" s="304"/>
      <c r="Q69" s="305"/>
      <c r="R69" s="305"/>
      <c r="S69" s="305"/>
      <c r="T69" s="305"/>
      <c r="U69" s="305"/>
      <c r="V69" s="305"/>
      <c r="W69" s="306"/>
      <c r="X69" s="269"/>
      <c r="Y69" s="269"/>
      <c r="Z69" s="180" t="s">
        <v>534</v>
      </c>
    </row>
    <row r="70" spans="1:27" ht="13.5" customHeight="1" x14ac:dyDescent="0.3">
      <c r="A70" s="182"/>
      <c r="L70" s="183"/>
      <c r="O70" s="270"/>
      <c r="P70" s="304"/>
      <c r="Q70" s="305"/>
      <c r="R70" s="305"/>
      <c r="S70" s="305"/>
      <c r="T70" s="305"/>
      <c r="U70" s="305"/>
      <c r="V70" s="305"/>
      <c r="W70" s="306"/>
      <c r="X70" s="270"/>
      <c r="Y70" s="270"/>
    </row>
    <row r="71" spans="1:27" ht="13.5" customHeight="1" x14ac:dyDescent="0.3">
      <c r="A71" s="182"/>
      <c r="L71" s="183"/>
      <c r="O71" s="268" t="s">
        <v>66</v>
      </c>
      <c r="P71" s="301" t="s">
        <v>625</v>
      </c>
      <c r="Q71" s="302"/>
      <c r="R71" s="302"/>
      <c r="S71" s="302"/>
      <c r="T71" s="302"/>
      <c r="U71" s="302"/>
      <c r="V71" s="302"/>
      <c r="W71" s="303"/>
      <c r="X71" s="268" t="str">
        <f>구매!$I$15</f>
        <v>EX-S02-C06</v>
      </c>
      <c r="Y71" s="293" t="s">
        <v>607</v>
      </c>
    </row>
    <row r="72" spans="1:27" ht="13.5" customHeight="1" x14ac:dyDescent="0.3">
      <c r="L72" s="183"/>
      <c r="O72" s="269"/>
      <c r="P72" s="304"/>
      <c r="Q72" s="305"/>
      <c r="R72" s="305"/>
      <c r="S72" s="305"/>
      <c r="T72" s="305"/>
      <c r="U72" s="305"/>
      <c r="V72" s="305"/>
      <c r="W72" s="306"/>
      <c r="X72" s="269"/>
      <c r="Y72" s="329"/>
      <c r="AA72" s="180" t="s">
        <v>512</v>
      </c>
    </row>
    <row r="73" spans="1:27" ht="13.5" customHeight="1" x14ac:dyDescent="0.3">
      <c r="L73" s="183"/>
      <c r="O73" s="269"/>
      <c r="P73" s="304"/>
      <c r="Q73" s="305"/>
      <c r="R73" s="305"/>
      <c r="S73" s="305"/>
      <c r="T73" s="305"/>
      <c r="U73" s="305"/>
      <c r="V73" s="305"/>
      <c r="W73" s="306"/>
      <c r="X73" s="269"/>
      <c r="Y73" s="329"/>
    </row>
    <row r="74" spans="1:27" ht="13.5" customHeight="1" x14ac:dyDescent="0.3">
      <c r="A74" s="186"/>
      <c r="B74" s="187"/>
      <c r="C74" s="187"/>
      <c r="D74" s="187"/>
      <c r="E74" s="187"/>
      <c r="F74" s="187"/>
      <c r="G74" s="187"/>
      <c r="H74" s="187"/>
      <c r="I74" s="187"/>
      <c r="J74" s="187"/>
      <c r="K74" s="187"/>
      <c r="L74" s="188"/>
      <c r="O74" s="269"/>
      <c r="P74" s="304"/>
      <c r="Q74" s="305"/>
      <c r="R74" s="305"/>
      <c r="S74" s="305"/>
      <c r="T74" s="305"/>
      <c r="U74" s="305"/>
      <c r="V74" s="305"/>
      <c r="W74" s="306"/>
      <c r="X74" s="269"/>
      <c r="Y74" s="329"/>
      <c r="AA74" s="180" t="s">
        <v>514</v>
      </c>
    </row>
    <row r="75" spans="1:27" ht="13.5" customHeight="1" x14ac:dyDescent="0.3">
      <c r="O75" s="269"/>
      <c r="P75" s="304"/>
      <c r="Q75" s="305"/>
      <c r="R75" s="305"/>
      <c r="S75" s="305"/>
      <c r="T75" s="305"/>
      <c r="U75" s="305"/>
      <c r="V75" s="305"/>
      <c r="W75" s="306"/>
      <c r="X75" s="269"/>
      <c r="Y75" s="329"/>
      <c r="AA75" s="180" t="s">
        <v>513</v>
      </c>
    </row>
    <row r="76" spans="1:27" ht="13.5" customHeight="1" x14ac:dyDescent="0.3">
      <c r="O76" s="269"/>
      <c r="P76" s="304"/>
      <c r="Q76" s="305"/>
      <c r="R76" s="305"/>
      <c r="S76" s="305"/>
      <c r="T76" s="305"/>
      <c r="U76" s="305"/>
      <c r="V76" s="305"/>
      <c r="W76" s="306"/>
      <c r="X76" s="269"/>
      <c r="Y76" s="329"/>
    </row>
    <row r="77" spans="1:27" ht="13.5" customHeight="1" x14ac:dyDescent="0.3">
      <c r="E77" s="180" t="s">
        <v>60</v>
      </c>
      <c r="O77" s="269"/>
      <c r="P77" s="304"/>
      <c r="Q77" s="305"/>
      <c r="R77" s="305"/>
      <c r="S77" s="305"/>
      <c r="T77" s="305"/>
      <c r="U77" s="305"/>
      <c r="V77" s="305"/>
      <c r="W77" s="306"/>
      <c r="X77" s="269"/>
      <c r="Y77" s="329"/>
    </row>
    <row r="78" spans="1:27" ht="13.5" customHeight="1" x14ac:dyDescent="0.3">
      <c r="E78" s="180" t="s">
        <v>62</v>
      </c>
      <c r="O78" s="269"/>
      <c r="P78" s="304"/>
      <c r="Q78" s="305"/>
      <c r="R78" s="305"/>
      <c r="S78" s="305"/>
      <c r="T78" s="305"/>
      <c r="U78" s="305"/>
      <c r="V78" s="305"/>
      <c r="W78" s="306"/>
      <c r="X78" s="269"/>
      <c r="Y78" s="329"/>
    </row>
    <row r="79" spans="1:27" ht="13.5" customHeight="1" x14ac:dyDescent="0.3">
      <c r="O79" s="270"/>
      <c r="P79" s="308"/>
      <c r="Q79" s="309"/>
      <c r="R79" s="309"/>
      <c r="S79" s="309"/>
      <c r="T79" s="309"/>
      <c r="U79" s="309"/>
      <c r="V79" s="309"/>
      <c r="W79" s="310"/>
      <c r="X79" s="270"/>
      <c r="Y79" s="294"/>
    </row>
    <row r="80" spans="1:27" ht="13.5" customHeight="1" x14ac:dyDescent="0.3">
      <c r="O80" s="268" t="s">
        <v>55</v>
      </c>
      <c r="P80" s="301" t="s">
        <v>86</v>
      </c>
      <c r="Q80" s="302"/>
      <c r="R80" s="302"/>
      <c r="S80" s="302"/>
      <c r="T80" s="302"/>
      <c r="U80" s="302"/>
      <c r="V80" s="302"/>
      <c r="W80" s="303"/>
      <c r="X80" s="268"/>
      <c r="Y80" s="268"/>
      <c r="AA80" s="199" t="s">
        <v>491</v>
      </c>
    </row>
    <row r="81" spans="15:27" ht="13.5" customHeight="1" x14ac:dyDescent="0.3">
      <c r="O81" s="270"/>
      <c r="P81" s="308"/>
      <c r="Q81" s="309"/>
      <c r="R81" s="309"/>
      <c r="S81" s="309"/>
      <c r="T81" s="309"/>
      <c r="U81" s="309"/>
      <c r="V81" s="309"/>
      <c r="W81" s="310"/>
      <c r="X81" s="270"/>
      <c r="Y81" s="270"/>
      <c r="AA81" s="199" t="s">
        <v>492</v>
      </c>
    </row>
    <row r="82" spans="15:27" ht="13.5" customHeight="1" x14ac:dyDescent="0.3">
      <c r="O82" s="268" t="s">
        <v>61</v>
      </c>
      <c r="P82" s="301" t="s">
        <v>626</v>
      </c>
      <c r="Q82" s="302"/>
      <c r="R82" s="302"/>
      <c r="S82" s="302"/>
      <c r="T82" s="302"/>
      <c r="U82" s="302"/>
      <c r="V82" s="302"/>
      <c r="W82" s="303"/>
      <c r="X82" s="268" t="s">
        <v>369</v>
      </c>
      <c r="Y82" s="268"/>
      <c r="AA82" s="199" t="s">
        <v>493</v>
      </c>
    </row>
    <row r="83" spans="15:27" ht="13.5" customHeight="1" x14ac:dyDescent="0.3">
      <c r="O83" s="269"/>
      <c r="P83" s="304"/>
      <c r="Q83" s="305"/>
      <c r="R83" s="305"/>
      <c r="S83" s="305"/>
      <c r="T83" s="305"/>
      <c r="U83" s="305"/>
      <c r="V83" s="305"/>
      <c r="W83" s="306"/>
      <c r="X83" s="269"/>
      <c r="Y83" s="269"/>
    </row>
    <row r="84" spans="15:27" ht="13.5" customHeight="1" x14ac:dyDescent="0.3">
      <c r="O84" s="269"/>
      <c r="P84" s="304"/>
      <c r="Q84" s="305"/>
      <c r="R84" s="305"/>
      <c r="S84" s="305"/>
      <c r="T84" s="305"/>
      <c r="U84" s="305"/>
      <c r="V84" s="305"/>
      <c r="W84" s="306"/>
      <c r="X84" s="269"/>
      <c r="Y84" s="269"/>
      <c r="AA84" s="180" t="s">
        <v>516</v>
      </c>
    </row>
    <row r="85" spans="15:27" ht="13.5" customHeight="1" x14ac:dyDescent="0.3">
      <c r="O85" s="269"/>
      <c r="P85" s="304"/>
      <c r="Q85" s="305"/>
      <c r="R85" s="305"/>
      <c r="S85" s="305"/>
      <c r="T85" s="305"/>
      <c r="U85" s="305"/>
      <c r="V85" s="305"/>
      <c r="W85" s="306"/>
      <c r="X85" s="269"/>
      <c r="Y85" s="269"/>
      <c r="AA85" s="180" t="s">
        <v>515</v>
      </c>
    </row>
    <row r="86" spans="15:27" ht="13.5" customHeight="1" x14ac:dyDescent="0.3">
      <c r="O86" s="269"/>
      <c r="P86" s="304"/>
      <c r="Q86" s="305"/>
      <c r="R86" s="305"/>
      <c r="S86" s="305"/>
      <c r="T86" s="305"/>
      <c r="U86" s="305"/>
      <c r="V86" s="305"/>
      <c r="W86" s="306"/>
      <c r="X86" s="269"/>
      <c r="Y86" s="269"/>
      <c r="AA86" s="180" t="s">
        <v>517</v>
      </c>
    </row>
    <row r="87" spans="15:27" ht="13.5" customHeight="1" x14ac:dyDescent="0.3">
      <c r="O87" s="270"/>
      <c r="P87" s="308"/>
      <c r="Q87" s="309"/>
      <c r="R87" s="309"/>
      <c r="S87" s="309"/>
      <c r="T87" s="309"/>
      <c r="U87" s="309"/>
      <c r="V87" s="309"/>
      <c r="W87" s="310"/>
      <c r="X87" s="270"/>
      <c r="Y87" s="270"/>
      <c r="AA87" s="180" t="s">
        <v>518</v>
      </c>
    </row>
    <row r="89" spans="15:27" ht="13.5" customHeight="1" outlineLevel="1" x14ac:dyDescent="0.3"/>
    <row r="90" spans="15:27" ht="13.5" customHeight="1" outlineLevel="1" x14ac:dyDescent="0.3">
      <c r="O90" s="185" t="s">
        <v>9</v>
      </c>
      <c r="P90" s="263" t="s">
        <v>10</v>
      </c>
      <c r="Q90" s="264"/>
      <c r="R90" s="264"/>
      <c r="S90" s="265"/>
      <c r="T90" s="185" t="s">
        <v>11</v>
      </c>
      <c r="U90" s="185" t="s">
        <v>12</v>
      </c>
      <c r="V90" s="185" t="s">
        <v>13</v>
      </c>
      <c r="W90" s="185" t="s">
        <v>14</v>
      </c>
      <c r="X90" s="185" t="s">
        <v>15</v>
      </c>
      <c r="Y90" s="223"/>
    </row>
    <row r="91" spans="15:27" ht="13.5" customHeight="1" x14ac:dyDescent="0.3">
      <c r="O91" s="279" t="s">
        <v>280</v>
      </c>
      <c r="P91" s="281" t="s">
        <v>439</v>
      </c>
      <c r="Q91" s="282"/>
      <c r="R91" s="282"/>
      <c r="S91" s="283"/>
      <c r="T91" s="279" t="s">
        <v>435</v>
      </c>
      <c r="U91" s="279" t="s">
        <v>292</v>
      </c>
      <c r="V91" s="311" t="s">
        <v>200</v>
      </c>
      <c r="W91" s="287" t="s">
        <v>201</v>
      </c>
      <c r="X91" s="289" t="s">
        <v>327</v>
      </c>
      <c r="Y91" s="224"/>
    </row>
    <row r="92" spans="15:27" ht="13.5" customHeight="1" x14ac:dyDescent="0.3">
      <c r="O92" s="280"/>
      <c r="P92" s="284"/>
      <c r="Q92" s="285"/>
      <c r="R92" s="285"/>
      <c r="S92" s="286"/>
      <c r="T92" s="280"/>
      <c r="U92" s="280"/>
      <c r="V92" s="312"/>
      <c r="W92" s="288"/>
      <c r="X92" s="289"/>
      <c r="Y92" s="224"/>
    </row>
    <row r="93" spans="15:27" ht="13.5" customHeight="1" x14ac:dyDescent="0.3">
      <c r="O93" s="279" t="s">
        <v>283</v>
      </c>
      <c r="P93" s="281" t="s">
        <v>440</v>
      </c>
      <c r="Q93" s="282"/>
      <c r="R93" s="282"/>
      <c r="S93" s="283"/>
      <c r="T93" s="279" t="s">
        <v>435</v>
      </c>
      <c r="U93" s="279" t="s">
        <v>293</v>
      </c>
      <c r="V93" s="311" t="s">
        <v>418</v>
      </c>
      <c r="W93" s="287" t="s">
        <v>201</v>
      </c>
      <c r="X93" s="289" t="s">
        <v>444</v>
      </c>
      <c r="Y93" s="224"/>
    </row>
    <row r="94" spans="15:27" ht="13.5" customHeight="1" x14ac:dyDescent="0.3">
      <c r="O94" s="280"/>
      <c r="P94" s="284"/>
      <c r="Q94" s="285"/>
      <c r="R94" s="285"/>
      <c r="S94" s="286"/>
      <c r="T94" s="280"/>
      <c r="U94" s="280"/>
      <c r="V94" s="312"/>
      <c r="W94" s="288"/>
      <c r="X94" s="289"/>
      <c r="Y94" s="224"/>
    </row>
    <row r="95" spans="15:27" ht="13.5" customHeight="1" x14ac:dyDescent="0.3">
      <c r="O95" s="279" t="s">
        <v>284</v>
      </c>
      <c r="P95" s="281" t="s">
        <v>270</v>
      </c>
      <c r="Q95" s="282"/>
      <c r="R95" s="282"/>
      <c r="S95" s="283"/>
      <c r="T95" s="279" t="s">
        <v>435</v>
      </c>
      <c r="U95" s="279" t="s">
        <v>294</v>
      </c>
      <c r="V95" s="311" t="s">
        <v>437</v>
      </c>
      <c r="W95" s="287" t="s">
        <v>201</v>
      </c>
      <c r="X95" s="289" t="s">
        <v>638</v>
      </c>
      <c r="Y95" s="224"/>
    </row>
    <row r="96" spans="15:27" ht="13.5" customHeight="1" x14ac:dyDescent="0.3">
      <c r="O96" s="280"/>
      <c r="P96" s="284"/>
      <c r="Q96" s="285"/>
      <c r="R96" s="285"/>
      <c r="S96" s="286"/>
      <c r="T96" s="280"/>
      <c r="U96" s="280"/>
      <c r="V96" s="312"/>
      <c r="W96" s="288"/>
      <c r="X96" s="289"/>
      <c r="Y96" s="224"/>
    </row>
    <row r="97" spans="8:25" ht="13.5" customHeight="1" x14ac:dyDescent="0.3">
      <c r="O97" s="279" t="s">
        <v>285</v>
      </c>
      <c r="P97" s="281" t="s">
        <v>441</v>
      </c>
      <c r="Q97" s="282"/>
      <c r="R97" s="282"/>
      <c r="S97" s="283"/>
      <c r="T97" s="279" t="s">
        <v>435</v>
      </c>
      <c r="U97" s="279" t="s">
        <v>295</v>
      </c>
      <c r="V97" s="311" t="s">
        <v>418</v>
      </c>
      <c r="W97" s="287" t="s">
        <v>201</v>
      </c>
      <c r="X97" s="289" t="s">
        <v>639</v>
      </c>
      <c r="Y97" s="224"/>
    </row>
    <row r="98" spans="8:25" ht="13.5" customHeight="1" x14ac:dyDescent="0.3">
      <c r="O98" s="280"/>
      <c r="P98" s="284"/>
      <c r="Q98" s="285"/>
      <c r="R98" s="285"/>
      <c r="S98" s="286"/>
      <c r="T98" s="280"/>
      <c r="U98" s="280"/>
      <c r="V98" s="312"/>
      <c r="W98" s="288"/>
      <c r="X98" s="289"/>
      <c r="Y98" s="224"/>
    </row>
    <row r="99" spans="8:25" ht="13.5" customHeight="1" x14ac:dyDescent="0.3">
      <c r="O99" s="279" t="s">
        <v>286</v>
      </c>
      <c r="P99" s="281" t="s">
        <v>442</v>
      </c>
      <c r="Q99" s="282"/>
      <c r="R99" s="282"/>
      <c r="S99" s="283"/>
      <c r="T99" s="279" t="s">
        <v>435</v>
      </c>
      <c r="U99" s="279" t="s">
        <v>296</v>
      </c>
      <c r="V99" s="311" t="s">
        <v>200</v>
      </c>
      <c r="W99" s="287" t="s">
        <v>201</v>
      </c>
      <c r="X99" s="289" t="str">
        <f>구매!AS15</f>
        <v>N/A</v>
      </c>
      <c r="Y99" s="224"/>
    </row>
    <row r="100" spans="8:25" ht="13.5" customHeight="1" x14ac:dyDescent="0.3">
      <c r="O100" s="280"/>
      <c r="P100" s="284"/>
      <c r="Q100" s="285"/>
      <c r="R100" s="285"/>
      <c r="S100" s="286"/>
      <c r="T100" s="280"/>
      <c r="U100" s="280"/>
      <c r="V100" s="312"/>
      <c r="W100" s="288"/>
      <c r="X100" s="289"/>
      <c r="Y100" s="224"/>
    </row>
    <row r="103" spans="8:25" ht="13.5" customHeight="1" x14ac:dyDescent="0.3">
      <c r="H103" s="307" t="s">
        <v>577</v>
      </c>
      <c r="I103" s="307"/>
      <c r="J103" s="307"/>
      <c r="K103" s="307"/>
      <c r="L103" s="307"/>
      <c r="M103" s="307"/>
      <c r="N103" s="307"/>
      <c r="O103" s="307"/>
      <c r="P103" s="307"/>
      <c r="Q103" s="307"/>
      <c r="R103" s="307"/>
      <c r="S103" s="307"/>
    </row>
    <row r="104" spans="8:25" ht="13.5" customHeight="1" x14ac:dyDescent="0.3">
      <c r="H104" s="198" t="s">
        <v>567</v>
      </c>
    </row>
    <row r="106" spans="8:25" ht="13.5" customHeight="1" x14ac:dyDescent="0.3">
      <c r="H106" s="180" t="s">
        <v>550</v>
      </c>
    </row>
    <row r="107" spans="8:25" ht="13.5" customHeight="1" x14ac:dyDescent="0.3">
      <c r="H107" s="180" t="str">
        <f>$Z$13</f>
        <v>임가공계약서를 영업에서 쓰고 =&gt; 현재는 공장에서 하고 있음.(청양공장) 올해 현재는 3월까지</v>
      </c>
    </row>
    <row r="110" spans="8:25" ht="13.5" customHeight="1" x14ac:dyDescent="0.3">
      <c r="H110" s="180" t="s">
        <v>551</v>
      </c>
    </row>
    <row r="112" spans="8:25" ht="13.5" customHeight="1" thickBot="1" x14ac:dyDescent="0.35"/>
    <row r="113" spans="8:19" ht="13.5" customHeight="1" thickBot="1" x14ac:dyDescent="0.35">
      <c r="H113" s="200" t="s">
        <v>552</v>
      </c>
      <c r="I113" s="201"/>
      <c r="K113" s="200" t="s">
        <v>553</v>
      </c>
      <c r="L113" s="201"/>
      <c r="O113" s="200" t="s">
        <v>554</v>
      </c>
      <c r="P113" s="201"/>
      <c r="R113" s="200" t="s">
        <v>556</v>
      </c>
      <c r="S113" s="201"/>
    </row>
    <row r="115" spans="8:19" ht="13.5" customHeight="1" thickBot="1" x14ac:dyDescent="0.35"/>
    <row r="116" spans="8:19" ht="13.5" customHeight="1" thickBot="1" x14ac:dyDescent="0.35">
      <c r="K116" s="200" t="s">
        <v>555</v>
      </c>
      <c r="L116" s="201"/>
    </row>
    <row r="119" spans="8:19" ht="13.5" customHeight="1" x14ac:dyDescent="0.3">
      <c r="H119" s="198" t="s">
        <v>568</v>
      </c>
    </row>
    <row r="120" spans="8:19" ht="13.5" customHeight="1" x14ac:dyDescent="0.3">
      <c r="H120" s="180" t="s">
        <v>618</v>
      </c>
    </row>
    <row r="122" spans="8:19" ht="13.5" customHeight="1" x14ac:dyDescent="0.3">
      <c r="H122" s="180" t="s">
        <v>613</v>
      </c>
    </row>
    <row r="123" spans="8:19" ht="13.5" customHeight="1" x14ac:dyDescent="0.3">
      <c r="H123" s="180" t="s">
        <v>617</v>
      </c>
    </row>
    <row r="126" spans="8:19" ht="13.5" customHeight="1" x14ac:dyDescent="0.3">
      <c r="H126" s="180" t="s">
        <v>614</v>
      </c>
    </row>
    <row r="127" spans="8:19" ht="13.5" customHeight="1" x14ac:dyDescent="0.3">
      <c r="H127" s="180" t="s">
        <v>615</v>
      </c>
    </row>
    <row r="129" spans="8:8" ht="13.5" customHeight="1" x14ac:dyDescent="0.3">
      <c r="H129" s="180" t="s">
        <v>616</v>
      </c>
    </row>
    <row r="132" spans="8:8" ht="13.5" customHeight="1" x14ac:dyDescent="0.3">
      <c r="H132" s="198" t="s">
        <v>557</v>
      </c>
    </row>
    <row r="133" spans="8:8" ht="13.5" customHeight="1" x14ac:dyDescent="0.3">
      <c r="H133" s="180" t="s">
        <v>561</v>
      </c>
    </row>
    <row r="135" spans="8:8" ht="13.5" customHeight="1" x14ac:dyDescent="0.3">
      <c r="H135" s="180" t="s">
        <v>562</v>
      </c>
    </row>
    <row r="136" spans="8:8" ht="13.5" customHeight="1" x14ac:dyDescent="0.3">
      <c r="H136" s="180" t="s">
        <v>563</v>
      </c>
    </row>
    <row r="139" spans="8:8" ht="13.5" customHeight="1" x14ac:dyDescent="0.3">
      <c r="H139" s="198" t="s">
        <v>558</v>
      </c>
    </row>
    <row r="140" spans="8:8" ht="13.5" customHeight="1" x14ac:dyDescent="0.3">
      <c r="H140" s="180" t="s">
        <v>564</v>
      </c>
    </row>
    <row r="141" spans="8:8" ht="13.5" customHeight="1" x14ac:dyDescent="0.3">
      <c r="H141" s="180" t="s">
        <v>565</v>
      </c>
    </row>
    <row r="143" spans="8:8" ht="13.5" customHeight="1" x14ac:dyDescent="0.3">
      <c r="H143" s="198" t="s">
        <v>560</v>
      </c>
    </row>
    <row r="144" spans="8:8" ht="13.5" customHeight="1" x14ac:dyDescent="0.3">
      <c r="H144" s="180" t="s">
        <v>566</v>
      </c>
    </row>
    <row r="146" spans="8:11" ht="13.5" customHeight="1" x14ac:dyDescent="0.3">
      <c r="H146" s="198" t="s">
        <v>559</v>
      </c>
    </row>
    <row r="147" spans="8:11" ht="13.5" customHeight="1" x14ac:dyDescent="0.3">
      <c r="H147" s="180" t="s">
        <v>566</v>
      </c>
    </row>
    <row r="148" spans="8:11" ht="13.5" customHeight="1" x14ac:dyDescent="0.3">
      <c r="H148" s="180" t="s">
        <v>571</v>
      </c>
    </row>
    <row r="151" spans="8:11" ht="13.5" customHeight="1" x14ac:dyDescent="0.3">
      <c r="H151" s="198" t="s">
        <v>569</v>
      </c>
    </row>
    <row r="152" spans="8:11" ht="13.5" customHeight="1" x14ac:dyDescent="0.3">
      <c r="H152" s="180" t="s">
        <v>570</v>
      </c>
    </row>
    <row r="153" spans="8:11" ht="13.5" customHeight="1" x14ac:dyDescent="0.3">
      <c r="H153" s="180" t="s">
        <v>573</v>
      </c>
    </row>
    <row r="154" spans="8:11" ht="13.5" customHeight="1" x14ac:dyDescent="0.3">
      <c r="H154" s="180" t="s">
        <v>572</v>
      </c>
    </row>
    <row r="156" spans="8:11" ht="13.5" customHeight="1" x14ac:dyDescent="0.3">
      <c r="H156" s="180" t="s">
        <v>574</v>
      </c>
    </row>
    <row r="157" spans="8:11" ht="13.5" customHeight="1" x14ac:dyDescent="0.3">
      <c r="H157" s="199" t="str">
        <f>'[4]S02_FD&amp;NA'!$Q$5</f>
        <v>구매2팀의 상품매출 프로세스</v>
      </c>
      <c r="I157" s="199"/>
      <c r="J157" s="199"/>
      <c r="K157" s="199"/>
    </row>
  </sheetData>
  <mergeCells count="102">
    <mergeCell ref="P71:W79"/>
    <mergeCell ref="O44:O47"/>
    <mergeCell ref="P44:W47"/>
    <mergeCell ref="O25:O28"/>
    <mergeCell ref="X97:X98"/>
    <mergeCell ref="W99:W100"/>
    <mergeCell ref="X99:X100"/>
    <mergeCell ref="P97:S98"/>
    <mergeCell ref="T97:T98"/>
    <mergeCell ref="V93:V94"/>
    <mergeCell ref="O95:O96"/>
    <mergeCell ref="P95:S96"/>
    <mergeCell ref="T95:T96"/>
    <mergeCell ref="U95:U96"/>
    <mergeCell ref="V95:V96"/>
    <mergeCell ref="W95:W96"/>
    <mergeCell ref="O99:O100"/>
    <mergeCell ref="P99:S100"/>
    <mergeCell ref="T99:T100"/>
    <mergeCell ref="U99:U100"/>
    <mergeCell ref="V99:V100"/>
    <mergeCell ref="U97:U98"/>
    <mergeCell ref="V97:V98"/>
    <mergeCell ref="W97:W98"/>
    <mergeCell ref="Y71:Y79"/>
    <mergeCell ref="Y80:Y81"/>
    <mergeCell ref="Y82:Y87"/>
    <mergeCell ref="O4:Y4"/>
    <mergeCell ref="Y29:Y36"/>
    <mergeCell ref="Y37:Y43"/>
    <mergeCell ref="Y44:Y47"/>
    <mergeCell ref="Y48:Y61"/>
    <mergeCell ref="Y62:Y70"/>
    <mergeCell ref="Y6:Y8"/>
    <mergeCell ref="Y9:Y13"/>
    <mergeCell ref="Y14:Y22"/>
    <mergeCell ref="Y23:Y24"/>
    <mergeCell ref="Y25:Y28"/>
    <mergeCell ref="O82:O87"/>
    <mergeCell ref="O71:O79"/>
    <mergeCell ref="O29:O36"/>
    <mergeCell ref="P29:W36"/>
    <mergeCell ref="O62:O70"/>
    <mergeCell ref="P25:W28"/>
    <mergeCell ref="X62:X70"/>
    <mergeCell ref="O23:O24"/>
    <mergeCell ref="P23:W24"/>
    <mergeCell ref="X23:X24"/>
    <mergeCell ref="A1:A2"/>
    <mergeCell ref="B1:D1"/>
    <mergeCell ref="E1:H1"/>
    <mergeCell ref="I1:J1"/>
    <mergeCell ref="K1:L1"/>
    <mergeCell ref="B2:D2"/>
    <mergeCell ref="F2:H2"/>
    <mergeCell ref="I2:J2"/>
    <mergeCell ref="K2:L2"/>
    <mergeCell ref="B3:C3"/>
    <mergeCell ref="O6:O8"/>
    <mergeCell ref="O14:O22"/>
    <mergeCell ref="X9:X13"/>
    <mergeCell ref="A4:L4"/>
    <mergeCell ref="X14:X22"/>
    <mergeCell ref="P5:W5"/>
    <mergeCell ref="P9:W13"/>
    <mergeCell ref="O9:O13"/>
    <mergeCell ref="P14:W22"/>
    <mergeCell ref="X6:X8"/>
    <mergeCell ref="P6:W8"/>
    <mergeCell ref="O48:O61"/>
    <mergeCell ref="X48:X61"/>
    <mergeCell ref="P48:W61"/>
    <mergeCell ref="X25:X28"/>
    <mergeCell ref="O37:O43"/>
    <mergeCell ref="P37:W43"/>
    <mergeCell ref="X37:X43"/>
    <mergeCell ref="X44:X47"/>
    <mergeCell ref="X29:X36"/>
    <mergeCell ref="U93:U94"/>
    <mergeCell ref="P62:W70"/>
    <mergeCell ref="H103:S103"/>
    <mergeCell ref="X71:X79"/>
    <mergeCell ref="P82:W87"/>
    <mergeCell ref="X82:X87"/>
    <mergeCell ref="O80:O81"/>
    <mergeCell ref="P80:W81"/>
    <mergeCell ref="X80:X81"/>
    <mergeCell ref="P90:S90"/>
    <mergeCell ref="V91:V92"/>
    <mergeCell ref="W91:W92"/>
    <mergeCell ref="X91:X92"/>
    <mergeCell ref="O91:O92"/>
    <mergeCell ref="P91:S92"/>
    <mergeCell ref="T91:T92"/>
    <mergeCell ref="U91:U92"/>
    <mergeCell ref="O97:O98"/>
    <mergeCell ref="X95:X96"/>
    <mergeCell ref="W93:W94"/>
    <mergeCell ref="X93:X94"/>
    <mergeCell ref="O93:O94"/>
    <mergeCell ref="P93:S94"/>
    <mergeCell ref="T93:T94"/>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09"/>
  <sheetViews>
    <sheetView showGridLines="0" topLeftCell="A76" zoomScale="85" zoomScaleNormal="85" workbookViewId="0">
      <selection activeCell="A64" sqref="A64"/>
    </sheetView>
  </sheetViews>
  <sheetFormatPr defaultColWidth="9" defaultRowHeight="13.5" customHeight="1" outlineLevelCol="1" x14ac:dyDescent="0.3"/>
  <cols>
    <col min="1" max="1" width="10.3984375" style="180" customWidth="1"/>
    <col min="2" max="4" width="4.5" style="180" customWidth="1"/>
    <col min="5" max="8" width="5.69921875" style="180" customWidth="1"/>
    <col min="9" max="10" width="6.69921875" style="180" customWidth="1"/>
    <col min="11" max="12" width="6.3984375" style="180" customWidth="1"/>
    <col min="13" max="13" width="3.19921875" style="180" customWidth="1"/>
    <col min="14" max="14" width="1.09765625" style="180" customWidth="1"/>
    <col min="15" max="15" width="20" style="180" customWidth="1"/>
    <col min="16" max="21" width="12.3984375" style="180" customWidth="1" outlineLevel="1"/>
    <col min="22" max="22" width="15.5" style="180" customWidth="1" outlineLevel="1"/>
    <col min="23" max="24" width="12.3984375" style="180" customWidth="1" outlineLevel="1"/>
    <col min="25" max="25" width="53.69921875" style="180" customWidth="1" outlineLevel="1"/>
    <col min="26" max="16384" width="9" style="180"/>
  </cols>
  <sheetData>
    <row r="1" spans="1:25" ht="13.5" customHeight="1" x14ac:dyDescent="0.3">
      <c r="A1" s="238"/>
      <c r="B1" s="271" t="s">
        <v>0</v>
      </c>
      <c r="C1" s="271"/>
      <c r="D1" s="271"/>
      <c r="E1" s="271" t="s">
        <v>2</v>
      </c>
      <c r="F1" s="271"/>
      <c r="G1" s="271"/>
      <c r="H1" s="271"/>
      <c r="I1" s="272" t="s">
        <v>3</v>
      </c>
      <c r="J1" s="273"/>
      <c r="K1" s="274" t="s">
        <v>1</v>
      </c>
      <c r="L1" s="275"/>
    </row>
    <row r="2" spans="1:25" ht="13.5" customHeight="1" thickBot="1" x14ac:dyDescent="0.35">
      <c r="A2" s="239"/>
      <c r="B2" s="276" t="s">
        <v>23</v>
      </c>
      <c r="C2" s="276"/>
      <c r="D2" s="276"/>
      <c r="E2" s="181" t="s">
        <v>367</v>
      </c>
      <c r="F2" s="277" t="s">
        <v>368</v>
      </c>
      <c r="G2" s="276"/>
      <c r="H2" s="276"/>
      <c r="I2" s="278"/>
      <c r="J2" s="244"/>
      <c r="K2" s="245">
        <v>44469</v>
      </c>
      <c r="L2" s="246"/>
    </row>
    <row r="3" spans="1:25" ht="13.5" customHeight="1" thickBot="1" x14ac:dyDescent="0.35">
      <c r="B3" s="247"/>
      <c r="C3" s="247"/>
      <c r="P3" s="215" t="s">
        <v>583</v>
      </c>
      <c r="Q3" s="216"/>
      <c r="R3" s="216"/>
      <c r="S3" s="216"/>
      <c r="T3" s="216"/>
      <c r="U3" s="216"/>
      <c r="V3" s="216"/>
      <c r="W3" s="217"/>
    </row>
    <row r="4" spans="1:25" ht="13.5" customHeight="1" x14ac:dyDescent="0.3">
      <c r="A4" s="248" t="s">
        <v>4</v>
      </c>
      <c r="B4" s="249"/>
      <c r="C4" s="249"/>
      <c r="D4" s="249"/>
      <c r="E4" s="249"/>
      <c r="F4" s="249"/>
      <c r="G4" s="249"/>
      <c r="H4" s="249"/>
      <c r="I4" s="249"/>
      <c r="J4" s="249"/>
      <c r="K4" s="249"/>
      <c r="L4" s="250"/>
      <c r="O4" s="295" t="s">
        <v>5</v>
      </c>
      <c r="P4" s="296"/>
      <c r="Q4" s="296"/>
      <c r="R4" s="296"/>
      <c r="S4" s="296"/>
      <c r="T4" s="296"/>
      <c r="U4" s="296"/>
      <c r="V4" s="296"/>
      <c r="W4" s="296"/>
      <c r="X4" s="296"/>
      <c r="Y4" s="296"/>
    </row>
    <row r="5" spans="1:25" ht="13.5" customHeight="1" x14ac:dyDescent="0.3">
      <c r="A5" s="182"/>
      <c r="L5" s="183"/>
      <c r="O5" s="184" t="s">
        <v>6</v>
      </c>
      <c r="P5" s="263" t="s">
        <v>26</v>
      </c>
      <c r="Q5" s="264"/>
      <c r="R5" s="264"/>
      <c r="S5" s="264"/>
      <c r="T5" s="264"/>
      <c r="U5" s="264"/>
      <c r="V5" s="264"/>
      <c r="W5" s="265"/>
      <c r="X5" s="185" t="s">
        <v>7</v>
      </c>
      <c r="Y5" s="185" t="s">
        <v>602</v>
      </c>
    </row>
    <row r="6" spans="1:25" ht="13.5" customHeight="1" x14ac:dyDescent="0.3">
      <c r="A6" s="182"/>
      <c r="L6" s="183"/>
      <c r="O6" s="268" t="s">
        <v>85</v>
      </c>
      <c r="P6" s="251" t="s">
        <v>84</v>
      </c>
      <c r="Q6" s="252"/>
      <c r="R6" s="252"/>
      <c r="S6" s="252"/>
      <c r="T6" s="252"/>
      <c r="U6" s="252"/>
      <c r="V6" s="252"/>
      <c r="W6" s="253"/>
      <c r="X6" s="268" t="str">
        <f>구매!$I$11</f>
        <v>EX-S02-C02</v>
      </c>
      <c r="Y6" s="293"/>
    </row>
    <row r="7" spans="1:25" ht="50.4" customHeight="1" x14ac:dyDescent="0.3">
      <c r="A7" s="182"/>
      <c r="L7" s="183"/>
      <c r="O7" s="270"/>
      <c r="P7" s="257"/>
      <c r="Q7" s="258"/>
      <c r="R7" s="258"/>
      <c r="S7" s="258"/>
      <c r="T7" s="258"/>
      <c r="U7" s="258"/>
      <c r="V7" s="258"/>
      <c r="W7" s="259"/>
      <c r="X7" s="270"/>
      <c r="Y7" s="294"/>
    </row>
    <row r="8" spans="1:25" ht="13.5" customHeight="1" x14ac:dyDescent="0.3">
      <c r="A8" s="182"/>
      <c r="L8" s="183"/>
      <c r="O8" s="266" t="s">
        <v>95</v>
      </c>
      <c r="P8" s="267" t="s">
        <v>643</v>
      </c>
      <c r="Q8" s="267"/>
      <c r="R8" s="267"/>
      <c r="S8" s="267"/>
      <c r="T8" s="267"/>
      <c r="U8" s="267"/>
      <c r="V8" s="267"/>
      <c r="W8" s="267"/>
      <c r="X8" s="268" t="str">
        <f>구매!$I$12</f>
        <v>EX-S02-C03</v>
      </c>
      <c r="Y8" s="293" t="s">
        <v>640</v>
      </c>
    </row>
    <row r="9" spans="1:25" ht="13.5" customHeight="1" x14ac:dyDescent="0.3">
      <c r="A9" s="182"/>
      <c r="L9" s="183"/>
      <c r="O9" s="266"/>
      <c r="P9" s="267"/>
      <c r="Q9" s="267"/>
      <c r="R9" s="267"/>
      <c r="S9" s="267"/>
      <c r="T9" s="267"/>
      <c r="U9" s="267"/>
      <c r="V9" s="267"/>
      <c r="W9" s="267"/>
      <c r="X9" s="269"/>
      <c r="Y9" s="329"/>
    </row>
    <row r="10" spans="1:25" ht="13.5" customHeight="1" x14ac:dyDescent="0.3">
      <c r="A10" s="182"/>
      <c r="L10" s="183"/>
      <c r="O10" s="266"/>
      <c r="P10" s="267"/>
      <c r="Q10" s="267"/>
      <c r="R10" s="267"/>
      <c r="S10" s="267"/>
      <c r="T10" s="267"/>
      <c r="U10" s="267"/>
      <c r="V10" s="267"/>
      <c r="W10" s="267"/>
      <c r="X10" s="269"/>
      <c r="Y10" s="329"/>
    </row>
    <row r="11" spans="1:25" ht="13.5" customHeight="1" x14ac:dyDescent="0.3">
      <c r="A11" s="182"/>
      <c r="L11" s="183"/>
      <c r="O11" s="266"/>
      <c r="P11" s="267"/>
      <c r="Q11" s="267"/>
      <c r="R11" s="267"/>
      <c r="S11" s="267"/>
      <c r="T11" s="267"/>
      <c r="U11" s="267"/>
      <c r="V11" s="267"/>
      <c r="W11" s="267"/>
      <c r="X11" s="269"/>
      <c r="Y11" s="329"/>
    </row>
    <row r="12" spans="1:25" ht="13.5" customHeight="1" x14ac:dyDescent="0.3">
      <c r="A12" s="182"/>
      <c r="L12" s="183"/>
      <c r="O12" s="266"/>
      <c r="P12" s="267"/>
      <c r="Q12" s="267"/>
      <c r="R12" s="267"/>
      <c r="S12" s="267"/>
      <c r="T12" s="267"/>
      <c r="U12" s="267"/>
      <c r="V12" s="267"/>
      <c r="W12" s="267"/>
      <c r="X12" s="269"/>
      <c r="Y12" s="329"/>
    </row>
    <row r="13" spans="1:25" ht="13.5" customHeight="1" x14ac:dyDescent="0.3">
      <c r="A13" s="182"/>
      <c r="L13" s="183"/>
      <c r="O13" s="266"/>
      <c r="P13" s="267"/>
      <c r="Q13" s="267"/>
      <c r="R13" s="267"/>
      <c r="S13" s="267"/>
      <c r="T13" s="267"/>
      <c r="U13" s="267"/>
      <c r="V13" s="267"/>
      <c r="W13" s="267"/>
      <c r="X13" s="269"/>
      <c r="Y13" s="329"/>
    </row>
    <row r="14" spans="1:25" ht="13.5" customHeight="1" x14ac:dyDescent="0.3">
      <c r="A14" s="182"/>
      <c r="L14" s="183"/>
      <c r="O14" s="266"/>
      <c r="P14" s="267"/>
      <c r="Q14" s="267"/>
      <c r="R14" s="267"/>
      <c r="S14" s="267"/>
      <c r="T14" s="267"/>
      <c r="U14" s="267"/>
      <c r="V14" s="267"/>
      <c r="W14" s="267"/>
      <c r="X14" s="269"/>
      <c r="Y14" s="329"/>
    </row>
    <row r="15" spans="1:25" ht="13.5" customHeight="1" x14ac:dyDescent="0.3">
      <c r="A15" s="182"/>
      <c r="L15" s="183"/>
      <c r="O15" s="260" t="s">
        <v>51</v>
      </c>
      <c r="P15" s="301" t="s">
        <v>642</v>
      </c>
      <c r="Q15" s="302"/>
      <c r="R15" s="302"/>
      <c r="S15" s="302"/>
      <c r="T15" s="302"/>
      <c r="U15" s="302"/>
      <c r="V15" s="302"/>
      <c r="W15" s="303"/>
      <c r="X15" s="279" t="str">
        <f>구매!$I$13</f>
        <v>EX-S02-C04</v>
      </c>
      <c r="Y15" s="297" t="s">
        <v>644</v>
      </c>
    </row>
    <row r="16" spans="1:25" ht="15" customHeight="1" x14ac:dyDescent="0.3">
      <c r="A16" s="182"/>
      <c r="L16" s="183"/>
      <c r="O16" s="261"/>
      <c r="P16" s="304"/>
      <c r="Q16" s="305"/>
      <c r="R16" s="305"/>
      <c r="S16" s="305"/>
      <c r="T16" s="305"/>
      <c r="U16" s="305"/>
      <c r="V16" s="305"/>
      <c r="W16" s="306"/>
      <c r="X16" s="300"/>
      <c r="Y16" s="331"/>
    </row>
    <row r="17" spans="1:25" ht="13.5" customHeight="1" x14ac:dyDescent="0.3">
      <c r="A17" s="182"/>
      <c r="L17" s="183"/>
      <c r="O17" s="261"/>
      <c r="P17" s="304"/>
      <c r="Q17" s="305"/>
      <c r="R17" s="305"/>
      <c r="S17" s="305"/>
      <c r="T17" s="305"/>
      <c r="U17" s="305"/>
      <c r="V17" s="305"/>
      <c r="W17" s="306"/>
      <c r="X17" s="300"/>
      <c r="Y17" s="331"/>
    </row>
    <row r="18" spans="1:25" ht="13.5" customHeight="1" x14ac:dyDescent="0.3">
      <c r="A18" s="182"/>
      <c r="L18" s="183"/>
      <c r="O18" s="261"/>
      <c r="P18" s="304"/>
      <c r="Q18" s="305"/>
      <c r="R18" s="305"/>
      <c r="S18" s="305"/>
      <c r="T18" s="305"/>
      <c r="U18" s="305"/>
      <c r="V18" s="305"/>
      <c r="W18" s="306"/>
      <c r="X18" s="300"/>
      <c r="Y18" s="331"/>
    </row>
    <row r="19" spans="1:25" ht="13.5" customHeight="1" x14ac:dyDescent="0.3">
      <c r="A19" s="182"/>
      <c r="L19" s="183"/>
      <c r="O19" s="261"/>
      <c r="P19" s="304"/>
      <c r="Q19" s="305"/>
      <c r="R19" s="305"/>
      <c r="S19" s="305"/>
      <c r="T19" s="305"/>
      <c r="U19" s="305"/>
      <c r="V19" s="305"/>
      <c r="W19" s="306"/>
      <c r="X19" s="300"/>
      <c r="Y19" s="331"/>
    </row>
    <row r="20" spans="1:25" ht="13.5" customHeight="1" x14ac:dyDescent="0.3">
      <c r="A20" s="182"/>
      <c r="L20" s="183"/>
      <c r="O20" s="261"/>
      <c r="P20" s="304"/>
      <c r="Q20" s="305"/>
      <c r="R20" s="305"/>
      <c r="S20" s="305"/>
      <c r="T20" s="305"/>
      <c r="U20" s="305"/>
      <c r="V20" s="305"/>
      <c r="W20" s="306"/>
      <c r="X20" s="300"/>
      <c r="Y20" s="331"/>
    </row>
    <row r="21" spans="1:25" ht="13.5" customHeight="1" x14ac:dyDescent="0.3">
      <c r="A21" s="182"/>
      <c r="L21" s="183"/>
      <c r="O21" s="261"/>
      <c r="P21" s="304"/>
      <c r="Q21" s="305"/>
      <c r="R21" s="305"/>
      <c r="S21" s="305"/>
      <c r="T21" s="305"/>
      <c r="U21" s="305"/>
      <c r="V21" s="305"/>
      <c r="W21" s="306"/>
      <c r="X21" s="300"/>
      <c r="Y21" s="331"/>
    </row>
    <row r="22" spans="1:25" ht="13.5" customHeight="1" x14ac:dyDescent="0.3">
      <c r="A22" s="182"/>
      <c r="L22" s="183"/>
      <c r="O22" s="261"/>
      <c r="P22" s="304"/>
      <c r="Q22" s="305"/>
      <c r="R22" s="305"/>
      <c r="S22" s="305"/>
      <c r="T22" s="305"/>
      <c r="U22" s="305"/>
      <c r="V22" s="305"/>
      <c r="W22" s="306"/>
      <c r="X22" s="300"/>
      <c r="Y22" s="331"/>
    </row>
    <row r="23" spans="1:25" ht="13.5" customHeight="1" x14ac:dyDescent="0.3">
      <c r="A23" s="182"/>
      <c r="L23" s="183"/>
      <c r="O23" s="261"/>
      <c r="P23" s="304"/>
      <c r="Q23" s="305"/>
      <c r="R23" s="305"/>
      <c r="S23" s="305"/>
      <c r="T23" s="305"/>
      <c r="U23" s="305"/>
      <c r="V23" s="305"/>
      <c r="W23" s="306"/>
      <c r="X23" s="300"/>
      <c r="Y23" s="331"/>
    </row>
    <row r="24" spans="1:25" ht="13.5" customHeight="1" x14ac:dyDescent="0.3">
      <c r="A24" s="182"/>
      <c r="L24" s="183"/>
      <c r="O24" s="261"/>
      <c r="P24" s="304"/>
      <c r="Q24" s="305"/>
      <c r="R24" s="305"/>
      <c r="S24" s="305"/>
      <c r="T24" s="305"/>
      <c r="U24" s="305"/>
      <c r="V24" s="305"/>
      <c r="W24" s="306"/>
      <c r="X24" s="300"/>
      <c r="Y24" s="331"/>
    </row>
    <row r="25" spans="1:25" ht="13.5" customHeight="1" x14ac:dyDescent="0.3">
      <c r="A25" s="182"/>
      <c r="L25" s="183"/>
      <c r="O25" s="261"/>
      <c r="P25" s="304"/>
      <c r="Q25" s="305"/>
      <c r="R25" s="305"/>
      <c r="S25" s="305"/>
      <c r="T25" s="305"/>
      <c r="U25" s="305"/>
      <c r="V25" s="305"/>
      <c r="W25" s="306"/>
      <c r="X25" s="300"/>
      <c r="Y25" s="331"/>
    </row>
    <row r="26" spans="1:25" ht="27.6" customHeight="1" x14ac:dyDescent="0.3">
      <c r="A26" s="182"/>
      <c r="L26" s="183"/>
      <c r="O26" s="261"/>
      <c r="P26" s="304"/>
      <c r="Q26" s="305"/>
      <c r="R26" s="305"/>
      <c r="S26" s="305"/>
      <c r="T26" s="305"/>
      <c r="U26" s="305"/>
      <c r="V26" s="305"/>
      <c r="W26" s="306"/>
      <c r="X26" s="300"/>
      <c r="Y26" s="331"/>
    </row>
    <row r="27" spans="1:25" ht="17.100000000000001" customHeight="1" x14ac:dyDescent="0.3">
      <c r="A27" s="182"/>
      <c r="L27" s="183"/>
      <c r="O27" s="262"/>
      <c r="P27" s="308"/>
      <c r="Q27" s="309"/>
      <c r="R27" s="309"/>
      <c r="S27" s="309"/>
      <c r="T27" s="309"/>
      <c r="U27" s="309"/>
      <c r="V27" s="309"/>
      <c r="W27" s="310"/>
      <c r="X27" s="280"/>
      <c r="Y27" s="332"/>
    </row>
    <row r="28" spans="1:25" ht="13.5" customHeight="1" x14ac:dyDescent="0.3">
      <c r="A28" s="182"/>
      <c r="L28" s="183"/>
      <c r="O28" s="260" t="s">
        <v>58</v>
      </c>
      <c r="P28" s="320" t="s">
        <v>627</v>
      </c>
      <c r="Q28" s="321"/>
      <c r="R28" s="321"/>
      <c r="S28" s="321"/>
      <c r="T28" s="321"/>
      <c r="U28" s="321"/>
      <c r="V28" s="321"/>
      <c r="W28" s="322"/>
      <c r="X28" s="317"/>
      <c r="Y28" s="317"/>
    </row>
    <row r="29" spans="1:25" ht="13.5" customHeight="1" x14ac:dyDescent="0.3">
      <c r="A29" s="182"/>
      <c r="L29" s="183"/>
      <c r="O29" s="261"/>
      <c r="P29" s="323"/>
      <c r="Q29" s="324"/>
      <c r="R29" s="324"/>
      <c r="S29" s="324"/>
      <c r="T29" s="324"/>
      <c r="U29" s="324"/>
      <c r="V29" s="324"/>
      <c r="W29" s="325"/>
      <c r="X29" s="318"/>
      <c r="Y29" s="318"/>
    </row>
    <row r="30" spans="1:25" ht="25.5" customHeight="1" x14ac:dyDescent="0.3">
      <c r="A30" s="182"/>
      <c r="L30" s="183"/>
      <c r="O30" s="261"/>
      <c r="P30" s="323"/>
      <c r="Q30" s="324"/>
      <c r="R30" s="324"/>
      <c r="S30" s="324"/>
      <c r="T30" s="324"/>
      <c r="U30" s="324"/>
      <c r="V30" s="324"/>
      <c r="W30" s="325"/>
      <c r="X30" s="318"/>
      <c r="Y30" s="318"/>
    </row>
    <row r="31" spans="1:25" ht="13.5" customHeight="1" x14ac:dyDescent="0.3">
      <c r="A31" s="182"/>
      <c r="L31" s="183"/>
      <c r="O31" s="261"/>
      <c r="P31" s="323"/>
      <c r="Q31" s="324"/>
      <c r="R31" s="324"/>
      <c r="S31" s="324"/>
      <c r="T31" s="324"/>
      <c r="U31" s="324"/>
      <c r="V31" s="324"/>
      <c r="W31" s="325"/>
      <c r="X31" s="318"/>
      <c r="Y31" s="318"/>
    </row>
    <row r="32" spans="1:25" ht="13.5" customHeight="1" x14ac:dyDescent="0.3">
      <c r="A32" s="182"/>
      <c r="D32" s="180" t="s">
        <v>38</v>
      </c>
      <c r="G32" s="180" t="s">
        <v>57</v>
      </c>
      <c r="L32" s="183"/>
      <c r="O32" s="262"/>
      <c r="P32" s="326"/>
      <c r="Q32" s="327"/>
      <c r="R32" s="327"/>
      <c r="S32" s="327"/>
      <c r="T32" s="327"/>
      <c r="U32" s="327"/>
      <c r="V32" s="327"/>
      <c r="W32" s="328"/>
      <c r="X32" s="319"/>
      <c r="Y32" s="319"/>
    </row>
    <row r="33" spans="1:25" ht="13.5" customHeight="1" x14ac:dyDescent="0.3">
      <c r="A33" s="182"/>
      <c r="L33" s="183"/>
      <c r="O33" s="266"/>
      <c r="P33" s="313"/>
      <c r="Q33" s="313"/>
      <c r="R33" s="313"/>
      <c r="S33" s="313"/>
      <c r="T33" s="313"/>
      <c r="U33" s="313"/>
      <c r="V33" s="313"/>
      <c r="W33" s="313"/>
      <c r="X33" s="314"/>
      <c r="Y33" s="314"/>
    </row>
    <row r="34" spans="1:25" ht="13.5" customHeight="1" x14ac:dyDescent="0.3">
      <c r="A34" s="182"/>
      <c r="L34" s="183"/>
      <c r="O34" s="266"/>
      <c r="P34" s="313"/>
      <c r="Q34" s="313"/>
      <c r="R34" s="313"/>
      <c r="S34" s="313"/>
      <c r="T34" s="313"/>
      <c r="U34" s="313"/>
      <c r="V34" s="313"/>
      <c r="W34" s="313"/>
      <c r="X34" s="315"/>
      <c r="Y34" s="315"/>
    </row>
    <row r="35" spans="1:25" ht="13.5" customHeight="1" x14ac:dyDescent="0.3">
      <c r="A35" s="182"/>
      <c r="L35" s="183"/>
      <c r="O35" s="266"/>
      <c r="P35" s="313"/>
      <c r="Q35" s="313"/>
      <c r="R35" s="313"/>
      <c r="S35" s="313"/>
      <c r="T35" s="313"/>
      <c r="U35" s="313"/>
      <c r="V35" s="313"/>
      <c r="W35" s="313"/>
      <c r="X35" s="315"/>
      <c r="Y35" s="315"/>
    </row>
    <row r="36" spans="1:25" ht="13.5" customHeight="1" x14ac:dyDescent="0.3">
      <c r="A36" s="182"/>
      <c r="L36" s="183"/>
      <c r="O36" s="266"/>
      <c r="P36" s="313"/>
      <c r="Q36" s="313"/>
      <c r="R36" s="313"/>
      <c r="S36" s="313"/>
      <c r="T36" s="313"/>
      <c r="U36" s="313"/>
      <c r="V36" s="313"/>
      <c r="W36" s="313"/>
      <c r="X36" s="315"/>
      <c r="Y36" s="315"/>
    </row>
    <row r="37" spans="1:25" ht="13.5" customHeight="1" x14ac:dyDescent="0.3">
      <c r="A37" s="182"/>
      <c r="L37" s="183"/>
      <c r="O37" s="266"/>
      <c r="P37" s="313"/>
      <c r="Q37" s="313"/>
      <c r="R37" s="313"/>
      <c r="S37" s="313"/>
      <c r="T37" s="313"/>
      <c r="U37" s="313"/>
      <c r="V37" s="313"/>
      <c r="W37" s="313"/>
      <c r="X37" s="316"/>
      <c r="Y37" s="316"/>
    </row>
    <row r="38" spans="1:25" ht="13.5" customHeight="1" x14ac:dyDescent="0.3">
      <c r="A38" s="182"/>
      <c r="L38" s="183"/>
      <c r="O38" s="260" t="s">
        <v>36</v>
      </c>
      <c r="P38" s="320" t="s">
        <v>628</v>
      </c>
      <c r="Q38" s="321"/>
      <c r="R38" s="321"/>
      <c r="S38" s="321"/>
      <c r="T38" s="321"/>
      <c r="U38" s="321"/>
      <c r="V38" s="321"/>
      <c r="W38" s="322"/>
      <c r="X38" s="314"/>
      <c r="Y38" s="314"/>
    </row>
    <row r="39" spans="1:25" ht="13.5" customHeight="1" x14ac:dyDescent="0.3">
      <c r="A39" s="182"/>
      <c r="L39" s="183"/>
      <c r="O39" s="261"/>
      <c r="P39" s="323"/>
      <c r="Q39" s="324"/>
      <c r="R39" s="324"/>
      <c r="S39" s="324"/>
      <c r="T39" s="324"/>
      <c r="U39" s="324"/>
      <c r="V39" s="324"/>
      <c r="W39" s="325"/>
      <c r="X39" s="315"/>
      <c r="Y39" s="315"/>
    </row>
    <row r="40" spans="1:25" ht="13.5" customHeight="1" x14ac:dyDescent="0.3">
      <c r="A40" s="182"/>
      <c r="L40" s="183"/>
      <c r="O40" s="261"/>
      <c r="P40" s="323"/>
      <c r="Q40" s="324"/>
      <c r="R40" s="324"/>
      <c r="S40" s="324"/>
      <c r="T40" s="324"/>
      <c r="U40" s="324"/>
      <c r="V40" s="324"/>
      <c r="W40" s="325"/>
      <c r="X40" s="315"/>
      <c r="Y40" s="315"/>
    </row>
    <row r="41" spans="1:25" ht="13.5" customHeight="1" x14ac:dyDescent="0.3">
      <c r="A41" s="182"/>
      <c r="L41" s="183"/>
      <c r="O41" s="261"/>
      <c r="P41" s="323"/>
      <c r="Q41" s="324"/>
      <c r="R41" s="324"/>
      <c r="S41" s="324"/>
      <c r="T41" s="324"/>
      <c r="U41" s="324"/>
      <c r="V41" s="324"/>
      <c r="W41" s="325"/>
      <c r="X41" s="315"/>
      <c r="Y41" s="315"/>
    </row>
    <row r="42" spans="1:25" ht="13.5" customHeight="1" x14ac:dyDescent="0.3">
      <c r="A42" s="182"/>
      <c r="L42" s="183"/>
      <c r="O42" s="261"/>
      <c r="P42" s="323"/>
      <c r="Q42" s="324"/>
      <c r="R42" s="324"/>
      <c r="S42" s="324"/>
      <c r="T42" s="324"/>
      <c r="U42" s="324"/>
      <c r="V42" s="324"/>
      <c r="W42" s="325"/>
      <c r="X42" s="315"/>
      <c r="Y42" s="315"/>
    </row>
    <row r="43" spans="1:25" ht="13.5" customHeight="1" x14ac:dyDescent="0.3">
      <c r="A43" s="182"/>
      <c r="L43" s="183"/>
      <c r="O43" s="262"/>
      <c r="P43" s="326"/>
      <c r="Q43" s="327"/>
      <c r="R43" s="327"/>
      <c r="S43" s="327"/>
      <c r="T43" s="327"/>
      <c r="U43" s="327"/>
      <c r="V43" s="327"/>
      <c r="W43" s="328"/>
      <c r="X43" s="316"/>
      <c r="Y43" s="316"/>
    </row>
    <row r="44" spans="1:25" ht="13.5" customHeight="1" x14ac:dyDescent="0.3">
      <c r="A44" s="182"/>
      <c r="L44" s="183"/>
      <c r="O44" s="268" t="s">
        <v>320</v>
      </c>
      <c r="P44" s="301" t="s">
        <v>645</v>
      </c>
      <c r="Q44" s="302"/>
      <c r="R44" s="302"/>
      <c r="S44" s="302"/>
      <c r="T44" s="302"/>
      <c r="U44" s="302"/>
      <c r="V44" s="302"/>
      <c r="W44" s="303"/>
      <c r="X44" s="268" t="str">
        <f>구매!$I$14</f>
        <v>EX-S02-C05</v>
      </c>
      <c r="Y44" s="293" t="s">
        <v>646</v>
      </c>
    </row>
    <row r="45" spans="1:25" ht="13.5" customHeight="1" x14ac:dyDescent="0.3">
      <c r="A45" s="182"/>
      <c r="L45" s="183"/>
      <c r="O45" s="269"/>
      <c r="P45" s="304"/>
      <c r="Q45" s="305"/>
      <c r="R45" s="305"/>
      <c r="S45" s="305"/>
      <c r="T45" s="305"/>
      <c r="U45" s="305"/>
      <c r="V45" s="305"/>
      <c r="W45" s="306"/>
      <c r="X45" s="269"/>
      <c r="Y45" s="329"/>
    </row>
    <row r="46" spans="1:25" ht="13.5" customHeight="1" x14ac:dyDescent="0.3">
      <c r="A46" s="182"/>
      <c r="L46" s="183"/>
      <c r="O46" s="269"/>
      <c r="P46" s="304"/>
      <c r="Q46" s="305"/>
      <c r="R46" s="305"/>
      <c r="S46" s="305"/>
      <c r="T46" s="305"/>
      <c r="U46" s="305"/>
      <c r="V46" s="305"/>
      <c r="W46" s="306"/>
      <c r="X46" s="269"/>
      <c r="Y46" s="329"/>
    </row>
    <row r="47" spans="1:25" ht="13.5" customHeight="1" x14ac:dyDescent="0.3">
      <c r="A47" s="182"/>
      <c r="L47" s="183"/>
      <c r="O47" s="269"/>
      <c r="P47" s="304"/>
      <c r="Q47" s="305"/>
      <c r="R47" s="305"/>
      <c r="S47" s="305"/>
      <c r="T47" s="305"/>
      <c r="U47" s="305"/>
      <c r="V47" s="305"/>
      <c r="W47" s="306"/>
      <c r="X47" s="269"/>
      <c r="Y47" s="329"/>
    </row>
    <row r="48" spans="1:25" ht="13.5" customHeight="1" x14ac:dyDescent="0.3">
      <c r="A48" s="182"/>
      <c r="L48" s="183"/>
      <c r="O48" s="269"/>
      <c r="P48" s="304"/>
      <c r="Q48" s="305"/>
      <c r="R48" s="305"/>
      <c r="S48" s="305"/>
      <c r="T48" s="305"/>
      <c r="U48" s="305"/>
      <c r="V48" s="305"/>
      <c r="W48" s="306"/>
      <c r="X48" s="269"/>
      <c r="Y48" s="329"/>
    </row>
    <row r="49" spans="1:25" ht="13.5" customHeight="1" x14ac:dyDescent="0.3">
      <c r="A49" s="182"/>
      <c r="L49" s="183"/>
      <c r="O49" s="269"/>
      <c r="P49" s="304"/>
      <c r="Q49" s="305"/>
      <c r="R49" s="305"/>
      <c r="S49" s="305"/>
      <c r="T49" s="305"/>
      <c r="U49" s="305"/>
      <c r="V49" s="305"/>
      <c r="W49" s="306"/>
      <c r="X49" s="269"/>
      <c r="Y49" s="329"/>
    </row>
    <row r="50" spans="1:25" ht="13.5" customHeight="1" x14ac:dyDescent="0.3">
      <c r="A50" s="182"/>
      <c r="L50" s="183"/>
      <c r="O50" s="269"/>
      <c r="P50" s="304"/>
      <c r="Q50" s="305"/>
      <c r="R50" s="305"/>
      <c r="S50" s="305"/>
      <c r="T50" s="305"/>
      <c r="U50" s="305"/>
      <c r="V50" s="305"/>
      <c r="W50" s="306"/>
      <c r="X50" s="269"/>
      <c r="Y50" s="329"/>
    </row>
    <row r="51" spans="1:25" ht="13.5" customHeight="1" x14ac:dyDescent="0.3">
      <c r="A51" s="182"/>
      <c r="C51" s="180" t="s">
        <v>366</v>
      </c>
      <c r="L51" s="183"/>
      <c r="O51" s="270"/>
      <c r="P51" s="308"/>
      <c r="Q51" s="309"/>
      <c r="R51" s="309"/>
      <c r="S51" s="309"/>
      <c r="T51" s="309"/>
      <c r="U51" s="309"/>
      <c r="V51" s="309"/>
      <c r="W51" s="310"/>
      <c r="X51" s="270"/>
      <c r="Y51" s="294"/>
    </row>
    <row r="52" spans="1:25" ht="13.5" customHeight="1" x14ac:dyDescent="0.3">
      <c r="A52" s="182"/>
      <c r="L52" s="183"/>
      <c r="O52" s="268" t="s">
        <v>66</v>
      </c>
      <c r="P52" s="301" t="s">
        <v>647</v>
      </c>
      <c r="Q52" s="302"/>
      <c r="R52" s="302"/>
      <c r="S52" s="302"/>
      <c r="T52" s="302"/>
      <c r="U52" s="302"/>
      <c r="V52" s="302"/>
      <c r="W52" s="303"/>
      <c r="X52" s="268" t="str">
        <f>구매!$I$15</f>
        <v>EX-S02-C06</v>
      </c>
      <c r="Y52" s="293" t="s">
        <v>607</v>
      </c>
    </row>
    <row r="53" spans="1:25" ht="13.5" customHeight="1" x14ac:dyDescent="0.3">
      <c r="A53" s="182"/>
      <c r="L53" s="183"/>
      <c r="O53" s="269"/>
      <c r="P53" s="304"/>
      <c r="Q53" s="305"/>
      <c r="R53" s="305"/>
      <c r="S53" s="305"/>
      <c r="T53" s="305"/>
      <c r="U53" s="305"/>
      <c r="V53" s="305"/>
      <c r="W53" s="306"/>
      <c r="X53" s="269"/>
      <c r="Y53" s="329"/>
    </row>
    <row r="54" spans="1:25" ht="13.5" customHeight="1" x14ac:dyDescent="0.3">
      <c r="A54" s="182"/>
      <c r="L54" s="183"/>
      <c r="O54" s="269"/>
      <c r="P54" s="304"/>
      <c r="Q54" s="305"/>
      <c r="R54" s="305"/>
      <c r="S54" s="305"/>
      <c r="T54" s="305"/>
      <c r="U54" s="305"/>
      <c r="V54" s="305"/>
      <c r="W54" s="306"/>
      <c r="X54" s="269"/>
      <c r="Y54" s="329"/>
    </row>
    <row r="55" spans="1:25" ht="13.5" customHeight="1" x14ac:dyDescent="0.3">
      <c r="A55" s="182"/>
      <c r="L55" s="183"/>
      <c r="O55" s="269"/>
      <c r="P55" s="304"/>
      <c r="Q55" s="305"/>
      <c r="R55" s="305"/>
      <c r="S55" s="305"/>
      <c r="T55" s="305"/>
      <c r="U55" s="305"/>
      <c r="V55" s="305"/>
      <c r="W55" s="306"/>
      <c r="X55" s="269"/>
      <c r="Y55" s="329"/>
    </row>
    <row r="56" spans="1:25" ht="13.5" customHeight="1" x14ac:dyDescent="0.3">
      <c r="A56" s="182"/>
      <c r="G56" s="180" t="s">
        <v>365</v>
      </c>
      <c r="L56" s="183"/>
      <c r="O56" s="269"/>
      <c r="P56" s="304"/>
      <c r="Q56" s="305"/>
      <c r="R56" s="305"/>
      <c r="S56" s="305"/>
      <c r="T56" s="305"/>
      <c r="U56" s="305"/>
      <c r="V56" s="305"/>
      <c r="W56" s="306"/>
      <c r="X56" s="269"/>
      <c r="Y56" s="329"/>
    </row>
    <row r="57" spans="1:25" ht="13.5" customHeight="1" x14ac:dyDescent="0.3">
      <c r="A57" s="182"/>
      <c r="L57" s="183"/>
      <c r="O57" s="269"/>
      <c r="P57" s="304"/>
      <c r="Q57" s="305"/>
      <c r="R57" s="305"/>
      <c r="S57" s="305"/>
      <c r="T57" s="305"/>
      <c r="U57" s="305"/>
      <c r="V57" s="305"/>
      <c r="W57" s="306"/>
      <c r="X57" s="269"/>
      <c r="Y57" s="329"/>
    </row>
    <row r="58" spans="1:25" ht="13.5" customHeight="1" x14ac:dyDescent="0.3">
      <c r="A58" s="182"/>
      <c r="L58" s="183"/>
      <c r="O58" s="269"/>
      <c r="P58" s="304"/>
      <c r="Q58" s="305"/>
      <c r="R58" s="305"/>
      <c r="S58" s="305"/>
      <c r="T58" s="305"/>
      <c r="U58" s="305"/>
      <c r="V58" s="305"/>
      <c r="W58" s="306"/>
      <c r="X58" s="269"/>
      <c r="Y58" s="329"/>
    </row>
    <row r="59" spans="1:25" ht="13.5" customHeight="1" x14ac:dyDescent="0.3">
      <c r="A59" s="182"/>
      <c r="L59" s="183"/>
      <c r="O59" s="269"/>
      <c r="P59" s="304"/>
      <c r="Q59" s="305"/>
      <c r="R59" s="305"/>
      <c r="S59" s="305"/>
      <c r="T59" s="305"/>
      <c r="U59" s="305"/>
      <c r="V59" s="305"/>
      <c r="W59" s="306"/>
      <c r="X59" s="269"/>
      <c r="Y59" s="329"/>
    </row>
    <row r="60" spans="1:25" ht="13.5" customHeight="1" x14ac:dyDescent="0.3">
      <c r="A60" s="182"/>
      <c r="L60" s="183"/>
      <c r="O60" s="270"/>
      <c r="P60" s="308"/>
      <c r="Q60" s="309"/>
      <c r="R60" s="309"/>
      <c r="S60" s="309"/>
      <c r="T60" s="309"/>
      <c r="U60" s="309"/>
      <c r="V60" s="309"/>
      <c r="W60" s="310"/>
      <c r="X60" s="270"/>
      <c r="Y60" s="294"/>
    </row>
    <row r="61" spans="1:25" ht="13.5" customHeight="1" x14ac:dyDescent="0.3">
      <c r="A61" s="182"/>
      <c r="L61" s="183"/>
      <c r="O61" s="268" t="s">
        <v>55</v>
      </c>
      <c r="P61" s="301" t="s">
        <v>86</v>
      </c>
      <c r="Q61" s="302"/>
      <c r="R61" s="302"/>
      <c r="S61" s="302"/>
      <c r="T61" s="302"/>
      <c r="U61" s="302"/>
      <c r="V61" s="302"/>
      <c r="W61" s="303"/>
      <c r="X61" s="268"/>
      <c r="Y61" s="268"/>
    </row>
    <row r="62" spans="1:25" ht="13.5" customHeight="1" x14ac:dyDescent="0.3">
      <c r="L62" s="183"/>
      <c r="O62" s="270"/>
      <c r="P62" s="308"/>
      <c r="Q62" s="309"/>
      <c r="R62" s="309"/>
      <c r="S62" s="309"/>
      <c r="T62" s="309"/>
      <c r="U62" s="309"/>
      <c r="V62" s="309"/>
      <c r="W62" s="310"/>
      <c r="X62" s="270"/>
      <c r="Y62" s="270"/>
    </row>
    <row r="63" spans="1:25" ht="13.5" customHeight="1" x14ac:dyDescent="0.3">
      <c r="L63" s="183"/>
      <c r="O63" s="268" t="s">
        <v>63</v>
      </c>
      <c r="P63" s="301" t="s">
        <v>626</v>
      </c>
      <c r="Q63" s="302"/>
      <c r="R63" s="302"/>
      <c r="S63" s="302"/>
      <c r="T63" s="302"/>
      <c r="U63" s="302"/>
      <c r="V63" s="302"/>
      <c r="W63" s="303"/>
      <c r="X63" s="268" t="s">
        <v>369</v>
      </c>
      <c r="Y63" s="268"/>
    </row>
    <row r="64" spans="1:25" ht="13.5" customHeight="1" x14ac:dyDescent="0.3">
      <c r="L64" s="183"/>
      <c r="O64" s="269"/>
      <c r="P64" s="304"/>
      <c r="Q64" s="305"/>
      <c r="R64" s="305"/>
      <c r="S64" s="305"/>
      <c r="T64" s="305"/>
      <c r="U64" s="305"/>
      <c r="V64" s="305"/>
      <c r="W64" s="306"/>
      <c r="X64" s="269"/>
      <c r="Y64" s="269"/>
    </row>
    <row r="65" spans="1:25" ht="13.5" customHeight="1" x14ac:dyDescent="0.3">
      <c r="L65" s="183"/>
      <c r="O65" s="269"/>
      <c r="P65" s="304"/>
      <c r="Q65" s="305"/>
      <c r="R65" s="305"/>
      <c r="S65" s="305"/>
      <c r="T65" s="305"/>
      <c r="U65" s="305"/>
      <c r="V65" s="305"/>
      <c r="W65" s="306"/>
      <c r="X65" s="269"/>
      <c r="Y65" s="269"/>
    </row>
    <row r="66" spans="1:25" ht="13.5" customHeight="1" x14ac:dyDescent="0.3">
      <c r="L66" s="183"/>
      <c r="O66" s="269"/>
      <c r="P66" s="304"/>
      <c r="Q66" s="305"/>
      <c r="R66" s="305"/>
      <c r="S66" s="305"/>
      <c r="T66" s="305"/>
      <c r="U66" s="305"/>
      <c r="V66" s="305"/>
      <c r="W66" s="306"/>
      <c r="X66" s="269"/>
      <c r="Y66" s="269"/>
    </row>
    <row r="67" spans="1:25" ht="13.5" customHeight="1" x14ac:dyDescent="0.3">
      <c r="L67" s="183"/>
      <c r="O67" s="269"/>
      <c r="P67" s="304"/>
      <c r="Q67" s="305"/>
      <c r="R67" s="305"/>
      <c r="S67" s="305"/>
      <c r="T67" s="305"/>
      <c r="U67" s="305"/>
      <c r="V67" s="305"/>
      <c r="W67" s="306"/>
      <c r="X67" s="269"/>
      <c r="Y67" s="269"/>
    </row>
    <row r="68" spans="1:25" ht="13.5" customHeight="1" x14ac:dyDescent="0.3">
      <c r="L68" s="183"/>
      <c r="O68" s="270"/>
      <c r="P68" s="308"/>
      <c r="Q68" s="309"/>
      <c r="R68" s="309"/>
      <c r="S68" s="309"/>
      <c r="T68" s="309"/>
      <c r="U68" s="309"/>
      <c r="V68" s="309"/>
      <c r="W68" s="310"/>
      <c r="X68" s="270"/>
      <c r="Y68" s="270"/>
    </row>
    <row r="69" spans="1:25" ht="13.5" customHeight="1" x14ac:dyDescent="0.3">
      <c r="L69" s="183"/>
    </row>
    <row r="70" spans="1:25" ht="13.5" customHeight="1" x14ac:dyDescent="0.3">
      <c r="L70" s="183"/>
    </row>
    <row r="71" spans="1:25" ht="13.5" customHeight="1" x14ac:dyDescent="0.3">
      <c r="L71" s="183"/>
    </row>
    <row r="72" spans="1:25" ht="13.5" customHeight="1" x14ac:dyDescent="0.3">
      <c r="L72" s="183"/>
      <c r="O72" s="185" t="s">
        <v>9</v>
      </c>
      <c r="P72" s="263" t="s">
        <v>10</v>
      </c>
      <c r="Q72" s="264"/>
      <c r="R72" s="264"/>
      <c r="S72" s="265"/>
      <c r="T72" s="185" t="s">
        <v>11</v>
      </c>
      <c r="U72" s="185" t="s">
        <v>12</v>
      </c>
      <c r="V72" s="185" t="s">
        <v>13</v>
      </c>
      <c r="W72" s="185" t="s">
        <v>14</v>
      </c>
      <c r="X72" s="185" t="s">
        <v>15</v>
      </c>
      <c r="Y72" s="223"/>
    </row>
    <row r="73" spans="1:25" ht="13.5" customHeight="1" x14ac:dyDescent="0.3">
      <c r="L73" s="183"/>
      <c r="O73" s="279" t="s">
        <v>280</v>
      </c>
      <c r="P73" s="281" t="s">
        <v>439</v>
      </c>
      <c r="Q73" s="282"/>
      <c r="R73" s="282"/>
      <c r="S73" s="283"/>
      <c r="T73" s="279" t="s">
        <v>435</v>
      </c>
      <c r="U73" s="279" t="s">
        <v>292</v>
      </c>
      <c r="V73" s="311" t="s">
        <v>200</v>
      </c>
      <c r="W73" s="287" t="s">
        <v>201</v>
      </c>
      <c r="X73" s="317" t="s">
        <v>186</v>
      </c>
      <c r="Y73" s="224"/>
    </row>
    <row r="74" spans="1:25" ht="13.5" customHeight="1" x14ac:dyDescent="0.3">
      <c r="A74" s="186"/>
      <c r="B74" s="187"/>
      <c r="C74" s="187"/>
      <c r="D74" s="187"/>
      <c r="E74" s="187"/>
      <c r="F74" s="187"/>
      <c r="G74" s="187"/>
      <c r="H74" s="187"/>
      <c r="I74" s="187"/>
      <c r="J74" s="187"/>
      <c r="K74" s="187"/>
      <c r="L74" s="188"/>
      <c r="O74" s="280"/>
      <c r="P74" s="284"/>
      <c r="Q74" s="285"/>
      <c r="R74" s="285"/>
      <c r="S74" s="286"/>
      <c r="T74" s="280"/>
      <c r="U74" s="280"/>
      <c r="V74" s="312"/>
      <c r="W74" s="288"/>
      <c r="X74" s="319"/>
      <c r="Y74" s="224"/>
    </row>
    <row r="75" spans="1:25" ht="13.5" customHeight="1" x14ac:dyDescent="0.3">
      <c r="O75" s="279" t="s">
        <v>283</v>
      </c>
      <c r="P75" s="281" t="s">
        <v>440</v>
      </c>
      <c r="Q75" s="282"/>
      <c r="R75" s="282"/>
      <c r="S75" s="283"/>
      <c r="T75" s="279" t="s">
        <v>435</v>
      </c>
      <c r="U75" s="279" t="s">
        <v>293</v>
      </c>
      <c r="V75" s="311" t="s">
        <v>418</v>
      </c>
      <c r="W75" s="287" t="s">
        <v>201</v>
      </c>
      <c r="X75" s="317" t="s">
        <v>443</v>
      </c>
      <c r="Y75" s="224"/>
    </row>
    <row r="76" spans="1:25" ht="13.5" customHeight="1" x14ac:dyDescent="0.3">
      <c r="O76" s="280"/>
      <c r="P76" s="284"/>
      <c r="Q76" s="285"/>
      <c r="R76" s="285"/>
      <c r="S76" s="286"/>
      <c r="T76" s="280"/>
      <c r="U76" s="280"/>
      <c r="V76" s="312"/>
      <c r="W76" s="288"/>
      <c r="X76" s="319"/>
      <c r="Y76" s="224"/>
    </row>
    <row r="77" spans="1:25" ht="13.5" customHeight="1" x14ac:dyDescent="0.3">
      <c r="O77" s="279" t="s">
        <v>284</v>
      </c>
      <c r="P77" s="281" t="s">
        <v>270</v>
      </c>
      <c r="Q77" s="282"/>
      <c r="R77" s="282"/>
      <c r="S77" s="283"/>
      <c r="T77" s="279" t="s">
        <v>435</v>
      </c>
      <c r="U77" s="279" t="s">
        <v>294</v>
      </c>
      <c r="V77" s="311" t="s">
        <v>437</v>
      </c>
      <c r="W77" s="287" t="s">
        <v>201</v>
      </c>
      <c r="X77" s="317" t="s">
        <v>446</v>
      </c>
      <c r="Y77" s="224"/>
    </row>
    <row r="78" spans="1:25" ht="13.5" customHeight="1" x14ac:dyDescent="0.3">
      <c r="O78" s="280"/>
      <c r="P78" s="284"/>
      <c r="Q78" s="285"/>
      <c r="R78" s="285"/>
      <c r="S78" s="286"/>
      <c r="T78" s="280"/>
      <c r="U78" s="280"/>
      <c r="V78" s="312"/>
      <c r="W78" s="288"/>
      <c r="X78" s="319"/>
      <c r="Y78" s="224"/>
    </row>
    <row r="79" spans="1:25" ht="13.5" customHeight="1" x14ac:dyDescent="0.3">
      <c r="O79" s="279" t="s">
        <v>285</v>
      </c>
      <c r="P79" s="281" t="s">
        <v>441</v>
      </c>
      <c r="Q79" s="282"/>
      <c r="R79" s="282"/>
      <c r="S79" s="283"/>
      <c r="T79" s="279" t="s">
        <v>435</v>
      </c>
      <c r="U79" s="279" t="s">
        <v>295</v>
      </c>
      <c r="V79" s="311" t="s">
        <v>418</v>
      </c>
      <c r="W79" s="287" t="s">
        <v>201</v>
      </c>
      <c r="X79" s="317" t="s">
        <v>447</v>
      </c>
      <c r="Y79" s="224"/>
    </row>
    <row r="80" spans="1:25" ht="13.5" customHeight="1" x14ac:dyDescent="0.3">
      <c r="O80" s="280"/>
      <c r="P80" s="284"/>
      <c r="Q80" s="285"/>
      <c r="R80" s="285"/>
      <c r="S80" s="286"/>
      <c r="T80" s="280"/>
      <c r="U80" s="280"/>
      <c r="V80" s="312"/>
      <c r="W80" s="288"/>
      <c r="X80" s="319"/>
      <c r="Y80" s="224"/>
    </row>
    <row r="81" spans="15:25" ht="13.5" customHeight="1" x14ac:dyDescent="0.3">
      <c r="O81" s="279" t="s">
        <v>286</v>
      </c>
      <c r="P81" s="281" t="s">
        <v>442</v>
      </c>
      <c r="Q81" s="282"/>
      <c r="R81" s="282"/>
      <c r="S81" s="283"/>
      <c r="T81" s="279" t="s">
        <v>435</v>
      </c>
      <c r="U81" s="279" t="s">
        <v>296</v>
      </c>
      <c r="V81" s="311" t="s">
        <v>200</v>
      </c>
      <c r="W81" s="287" t="s">
        <v>201</v>
      </c>
      <c r="X81" s="317" t="s">
        <v>186</v>
      </c>
      <c r="Y81" s="224"/>
    </row>
    <row r="82" spans="15:25" ht="13.5" customHeight="1" x14ac:dyDescent="0.3">
      <c r="O82" s="280"/>
      <c r="P82" s="284"/>
      <c r="Q82" s="285"/>
      <c r="R82" s="285"/>
      <c r="S82" s="286"/>
      <c r="T82" s="280"/>
      <c r="U82" s="280"/>
      <c r="V82" s="312"/>
      <c r="W82" s="288"/>
      <c r="X82" s="319"/>
      <c r="Y82" s="224"/>
    </row>
    <row r="86" spans="15:25" ht="13.5" customHeight="1" thickBot="1" x14ac:dyDescent="0.35"/>
    <row r="87" spans="15:25" ht="13.5" customHeight="1" thickBot="1" x14ac:dyDescent="0.35">
      <c r="P87" s="333" t="s">
        <v>584</v>
      </c>
      <c r="Q87" s="334"/>
      <c r="R87" s="334"/>
      <c r="S87" s="334"/>
      <c r="T87" s="334"/>
      <c r="U87" s="334"/>
      <c r="V87" s="334"/>
      <c r="W87" s="335"/>
    </row>
    <row r="88" spans="15:25" ht="13.5" customHeight="1" x14ac:dyDescent="0.3">
      <c r="P88" s="220"/>
      <c r="W88" s="207"/>
    </row>
    <row r="89" spans="15:25" ht="13.5" customHeight="1" x14ac:dyDescent="0.3">
      <c r="P89" s="220" t="s">
        <v>586</v>
      </c>
      <c r="W89" s="207"/>
    </row>
    <row r="90" spans="15:25" ht="13.5" customHeight="1" x14ac:dyDescent="0.3">
      <c r="P90" s="220" t="s">
        <v>585</v>
      </c>
      <c r="W90" s="207"/>
    </row>
    <row r="91" spans="15:25" ht="13.5" customHeight="1" x14ac:dyDescent="0.3">
      <c r="P91" s="220" t="s">
        <v>587</v>
      </c>
      <c r="W91" s="207"/>
    </row>
    <row r="92" spans="15:25" ht="13.5" customHeight="1" x14ac:dyDescent="0.3">
      <c r="P92" s="220"/>
      <c r="W92" s="207"/>
    </row>
    <row r="93" spans="15:25" ht="13.5" customHeight="1" x14ac:dyDescent="0.3">
      <c r="P93" s="220" t="s">
        <v>590</v>
      </c>
      <c r="W93" s="207"/>
    </row>
    <row r="94" spans="15:25" ht="13.5" customHeight="1" x14ac:dyDescent="0.3">
      <c r="P94" s="220" t="s">
        <v>588</v>
      </c>
      <c r="W94" s="207"/>
    </row>
    <row r="95" spans="15:25" ht="13.5" customHeight="1" x14ac:dyDescent="0.3">
      <c r="P95" s="211" t="s">
        <v>596</v>
      </c>
      <c r="T95" s="218" t="s">
        <v>595</v>
      </c>
      <c r="W95" s="207"/>
    </row>
    <row r="96" spans="15:25" ht="13.5" customHeight="1" x14ac:dyDescent="0.3">
      <c r="P96" s="220"/>
      <c r="T96" s="180" t="s">
        <v>601</v>
      </c>
      <c r="W96" s="207"/>
    </row>
    <row r="97" spans="16:23" ht="13.5" customHeight="1" x14ac:dyDescent="0.3">
      <c r="P97" s="220"/>
      <c r="T97" s="180" t="s">
        <v>598</v>
      </c>
      <c r="W97" s="207"/>
    </row>
    <row r="98" spans="16:23" ht="13.5" customHeight="1" x14ac:dyDescent="0.3">
      <c r="P98" s="220"/>
      <c r="T98" s="180" t="s">
        <v>597</v>
      </c>
      <c r="W98" s="207"/>
    </row>
    <row r="99" spans="16:23" ht="13.5" customHeight="1" x14ac:dyDescent="0.3">
      <c r="P99" s="220"/>
      <c r="T99" s="180" t="s">
        <v>599</v>
      </c>
      <c r="W99" s="207"/>
    </row>
    <row r="100" spans="16:23" ht="13.5" customHeight="1" x14ac:dyDescent="0.3">
      <c r="P100" s="220"/>
      <c r="W100" s="207"/>
    </row>
    <row r="101" spans="16:23" ht="13.5" customHeight="1" x14ac:dyDescent="0.3">
      <c r="P101" s="211" t="s">
        <v>589</v>
      </c>
      <c r="T101" s="218" t="s">
        <v>594</v>
      </c>
      <c r="W101" s="207"/>
    </row>
    <row r="102" spans="16:23" ht="13.5" customHeight="1" x14ac:dyDescent="0.3">
      <c r="P102" s="220"/>
      <c r="T102" s="180" t="s">
        <v>600</v>
      </c>
      <c r="W102" s="207"/>
    </row>
    <row r="103" spans="16:23" ht="13.5" customHeight="1" x14ac:dyDescent="0.3">
      <c r="P103" s="220"/>
      <c r="W103" s="207"/>
    </row>
    <row r="104" spans="16:23" ht="13.5" customHeight="1" x14ac:dyDescent="0.3">
      <c r="P104" s="220" t="s">
        <v>591</v>
      </c>
      <c r="W104" s="207"/>
    </row>
    <row r="105" spans="16:23" ht="13.5" customHeight="1" x14ac:dyDescent="0.3">
      <c r="P105" s="220" t="s">
        <v>592</v>
      </c>
      <c r="W105" s="207"/>
    </row>
    <row r="106" spans="16:23" ht="13.5" customHeight="1" x14ac:dyDescent="0.3">
      <c r="P106" s="220" t="s">
        <v>593</v>
      </c>
      <c r="W106" s="207"/>
    </row>
    <row r="107" spans="16:23" ht="13.5" customHeight="1" x14ac:dyDescent="0.3">
      <c r="P107" s="220"/>
      <c r="W107" s="207"/>
    </row>
    <row r="108" spans="16:23" ht="13.5" customHeight="1" x14ac:dyDescent="0.3">
      <c r="P108" s="220"/>
      <c r="W108" s="207"/>
    </row>
    <row r="109" spans="16:23" ht="13.5" customHeight="1" thickBot="1" x14ac:dyDescent="0.35">
      <c r="P109" s="221"/>
      <c r="Q109" s="222"/>
      <c r="R109" s="222"/>
      <c r="S109" s="222"/>
      <c r="T109" s="222"/>
      <c r="U109" s="222"/>
      <c r="V109" s="222"/>
      <c r="W109" s="208"/>
    </row>
  </sheetData>
  <mergeCells count="90">
    <mergeCell ref="Y38:Y43"/>
    <mergeCell ref="Y44:Y51"/>
    <mergeCell ref="Y52:Y60"/>
    <mergeCell ref="Y61:Y62"/>
    <mergeCell ref="Y63:Y68"/>
    <mergeCell ref="P87:W87"/>
    <mergeCell ref="W79:W80"/>
    <mergeCell ref="X79:X80"/>
    <mergeCell ref="O81:O82"/>
    <mergeCell ref="P81:S82"/>
    <mergeCell ref="T81:T82"/>
    <mergeCell ref="U81:U82"/>
    <mergeCell ref="V81:V82"/>
    <mergeCell ref="W81:W82"/>
    <mergeCell ref="X81:X82"/>
    <mergeCell ref="O79:O80"/>
    <mergeCell ref="P79:S80"/>
    <mergeCell ref="T79:T80"/>
    <mergeCell ref="U79:U80"/>
    <mergeCell ref="V79:V80"/>
    <mergeCell ref="W75:W76"/>
    <mergeCell ref="X75:X76"/>
    <mergeCell ref="O77:O78"/>
    <mergeCell ref="P77:S78"/>
    <mergeCell ref="T77:T78"/>
    <mergeCell ref="U77:U78"/>
    <mergeCell ref="V77:V78"/>
    <mergeCell ref="W77:W78"/>
    <mergeCell ref="X77:X78"/>
    <mergeCell ref="O75:O76"/>
    <mergeCell ref="P75:S76"/>
    <mergeCell ref="T75:T76"/>
    <mergeCell ref="U75:U76"/>
    <mergeCell ref="V75:V76"/>
    <mergeCell ref="O73:O74"/>
    <mergeCell ref="P73:S74"/>
    <mergeCell ref="T73:T74"/>
    <mergeCell ref="U73:U74"/>
    <mergeCell ref="V73:V74"/>
    <mergeCell ref="W73:W74"/>
    <mergeCell ref="X73:X74"/>
    <mergeCell ref="P72:S72"/>
    <mergeCell ref="X15:X27"/>
    <mergeCell ref="X44:X51"/>
    <mergeCell ref="P44:W51"/>
    <mergeCell ref="P63:W68"/>
    <mergeCell ref="X63:X68"/>
    <mergeCell ref="P61:W62"/>
    <mergeCell ref="X61:X62"/>
    <mergeCell ref="P52:W60"/>
    <mergeCell ref="X52:X60"/>
    <mergeCell ref="X33:X37"/>
    <mergeCell ref="A1:A2"/>
    <mergeCell ref="B1:D1"/>
    <mergeCell ref="E1:H1"/>
    <mergeCell ref="I1:J1"/>
    <mergeCell ref="K1:L1"/>
    <mergeCell ref="B2:D2"/>
    <mergeCell ref="F2:H2"/>
    <mergeCell ref="I2:J2"/>
    <mergeCell ref="K2:L2"/>
    <mergeCell ref="B3:C3"/>
    <mergeCell ref="A4:L4"/>
    <mergeCell ref="P5:W5"/>
    <mergeCell ref="O8:O14"/>
    <mergeCell ref="P8:W14"/>
    <mergeCell ref="O6:O7"/>
    <mergeCell ref="P6:W7"/>
    <mergeCell ref="X6:X7"/>
    <mergeCell ref="O4:Y4"/>
    <mergeCell ref="O33:O37"/>
    <mergeCell ref="X8:X14"/>
    <mergeCell ref="O28:O32"/>
    <mergeCell ref="P28:W32"/>
    <mergeCell ref="X28:X32"/>
    <mergeCell ref="P15:W27"/>
    <mergeCell ref="O15:O27"/>
    <mergeCell ref="P33:W37"/>
    <mergeCell ref="Y6:Y7"/>
    <mergeCell ref="Y8:Y14"/>
    <mergeCell ref="Y15:Y27"/>
    <mergeCell ref="Y28:Y32"/>
    <mergeCell ref="Y33:Y37"/>
    <mergeCell ref="O38:O43"/>
    <mergeCell ref="P38:W43"/>
    <mergeCell ref="X38:X43"/>
    <mergeCell ref="O44:O51"/>
    <mergeCell ref="O63:O68"/>
    <mergeCell ref="O61:O62"/>
    <mergeCell ref="O52:O6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X75"/>
  <sheetViews>
    <sheetView showGridLines="0" zoomScale="70" zoomScaleNormal="70" workbookViewId="0">
      <selection activeCell="P11" sqref="P11:W18"/>
    </sheetView>
  </sheetViews>
  <sheetFormatPr defaultColWidth="9" defaultRowHeight="13.5" customHeight="1" outlineLevelRow="1" outlineLevelCol="1" x14ac:dyDescent="0.3"/>
  <cols>
    <col min="1" max="1" width="10.3984375" style="180" customWidth="1"/>
    <col min="2" max="4" width="4.5" style="180" customWidth="1"/>
    <col min="5" max="8" width="5.69921875" style="180" customWidth="1"/>
    <col min="9" max="10" width="6.69921875" style="180" customWidth="1"/>
    <col min="11" max="12" width="6.3984375" style="180" customWidth="1"/>
    <col min="13" max="13" width="3.19921875" style="180" customWidth="1"/>
    <col min="14" max="14" width="1.3984375" style="180" customWidth="1"/>
    <col min="15" max="15" width="20" style="180" customWidth="1"/>
    <col min="16" max="23" width="12.3984375" style="180" customWidth="1" outlineLevel="1"/>
    <col min="24" max="24" width="12.3984375" style="180" customWidth="1"/>
    <col min="25" max="16384" width="9" style="180"/>
  </cols>
  <sheetData>
    <row r="1" spans="1:24" ht="13.5" customHeight="1" x14ac:dyDescent="0.3">
      <c r="A1" s="238"/>
      <c r="B1" s="271" t="s">
        <v>0</v>
      </c>
      <c r="C1" s="271"/>
      <c r="D1" s="271"/>
      <c r="E1" s="271" t="s">
        <v>2</v>
      </c>
      <c r="F1" s="271"/>
      <c r="G1" s="271"/>
      <c r="H1" s="271"/>
      <c r="I1" s="272" t="s">
        <v>3</v>
      </c>
      <c r="J1" s="273"/>
      <c r="K1" s="274" t="s">
        <v>1</v>
      </c>
      <c r="L1" s="275"/>
    </row>
    <row r="2" spans="1:24" ht="13.5" customHeight="1" thickBot="1" x14ac:dyDescent="0.35">
      <c r="A2" s="239"/>
      <c r="B2" s="276" t="s">
        <v>23</v>
      </c>
      <c r="C2" s="276"/>
      <c r="D2" s="276"/>
      <c r="E2" s="181" t="s">
        <v>24</v>
      </c>
      <c r="F2" s="277" t="s">
        <v>41</v>
      </c>
      <c r="G2" s="276"/>
      <c r="H2" s="276"/>
      <c r="I2" s="278"/>
      <c r="J2" s="244"/>
      <c r="K2" s="245">
        <v>44469</v>
      </c>
      <c r="L2" s="246"/>
    </row>
    <row r="3" spans="1:24" ht="31.2" customHeight="1" thickBot="1" x14ac:dyDescent="0.5">
      <c r="B3" s="247"/>
      <c r="C3" s="247"/>
      <c r="P3" s="203" t="s">
        <v>578</v>
      </c>
      <c r="Q3" s="204"/>
      <c r="R3" s="204"/>
      <c r="S3" s="204"/>
      <c r="T3" s="204"/>
      <c r="U3" s="204"/>
      <c r="V3" s="205"/>
    </row>
    <row r="4" spans="1:24" ht="13.5" customHeight="1" x14ac:dyDescent="0.3">
      <c r="A4" s="248" t="s">
        <v>4</v>
      </c>
      <c r="B4" s="249"/>
      <c r="C4" s="249"/>
      <c r="D4" s="249"/>
      <c r="E4" s="249"/>
      <c r="F4" s="249"/>
      <c r="G4" s="249"/>
      <c r="H4" s="249"/>
      <c r="I4" s="249"/>
      <c r="J4" s="249"/>
      <c r="K4" s="249"/>
      <c r="L4" s="250"/>
      <c r="O4" s="345" t="s">
        <v>5</v>
      </c>
      <c r="P4" s="296"/>
      <c r="Q4" s="296"/>
      <c r="R4" s="296"/>
      <c r="S4" s="296"/>
      <c r="T4" s="296"/>
      <c r="U4" s="296"/>
      <c r="V4" s="296"/>
      <c r="W4" s="346"/>
      <c r="X4" s="347"/>
    </row>
    <row r="5" spans="1:24" ht="13.5" customHeight="1" x14ac:dyDescent="0.3">
      <c r="A5" s="182"/>
      <c r="L5" s="183"/>
      <c r="O5" s="184" t="s">
        <v>6</v>
      </c>
      <c r="P5" s="263" t="s">
        <v>26</v>
      </c>
      <c r="Q5" s="264"/>
      <c r="R5" s="264"/>
      <c r="S5" s="264"/>
      <c r="T5" s="264"/>
      <c r="U5" s="264"/>
      <c r="V5" s="264"/>
      <c r="W5" s="265"/>
      <c r="X5" s="185" t="s">
        <v>7</v>
      </c>
    </row>
    <row r="6" spans="1:24" ht="13.5" customHeight="1" x14ac:dyDescent="0.3">
      <c r="A6" s="182"/>
      <c r="L6" s="183"/>
      <c r="O6" s="349" t="s">
        <v>78</v>
      </c>
      <c r="P6" s="351" t="s">
        <v>410</v>
      </c>
      <c r="Q6" s="352"/>
      <c r="R6" s="352"/>
      <c r="S6" s="352"/>
      <c r="T6" s="352"/>
      <c r="U6" s="352"/>
      <c r="V6" s="352"/>
      <c r="W6" s="353"/>
      <c r="X6" s="350"/>
    </row>
    <row r="7" spans="1:24" ht="13.5" customHeight="1" x14ac:dyDescent="0.3">
      <c r="A7" s="182"/>
      <c r="L7" s="183"/>
      <c r="O7" s="349"/>
      <c r="P7" s="354"/>
      <c r="Q7" s="355"/>
      <c r="R7" s="355"/>
      <c r="S7" s="355"/>
      <c r="T7" s="355"/>
      <c r="U7" s="355"/>
      <c r="V7" s="355"/>
      <c r="W7" s="356"/>
      <c r="X7" s="350"/>
    </row>
    <row r="8" spans="1:24" ht="13.5" customHeight="1" x14ac:dyDescent="0.3">
      <c r="A8" s="182"/>
      <c r="L8" s="183"/>
      <c r="O8" s="349"/>
      <c r="P8" s="354"/>
      <c r="Q8" s="355"/>
      <c r="R8" s="355"/>
      <c r="S8" s="355"/>
      <c r="T8" s="355"/>
      <c r="U8" s="355"/>
      <c r="V8" s="355"/>
      <c r="W8" s="356"/>
      <c r="X8" s="350"/>
    </row>
    <row r="9" spans="1:24" ht="13.5" customHeight="1" x14ac:dyDescent="0.3">
      <c r="A9" s="182"/>
      <c r="L9" s="183"/>
      <c r="O9" s="349"/>
      <c r="P9" s="354"/>
      <c r="Q9" s="355"/>
      <c r="R9" s="355"/>
      <c r="S9" s="355"/>
      <c r="T9" s="355"/>
      <c r="U9" s="355"/>
      <c r="V9" s="355"/>
      <c r="W9" s="356"/>
      <c r="X9" s="350"/>
    </row>
    <row r="10" spans="1:24" ht="13.5" customHeight="1" x14ac:dyDescent="0.3">
      <c r="A10" s="182"/>
      <c r="L10" s="183"/>
      <c r="O10" s="349"/>
      <c r="P10" s="357"/>
      <c r="Q10" s="358"/>
      <c r="R10" s="358"/>
      <c r="S10" s="358"/>
      <c r="T10" s="358"/>
      <c r="U10" s="358"/>
      <c r="V10" s="358"/>
      <c r="W10" s="359"/>
      <c r="X10" s="350"/>
    </row>
    <row r="11" spans="1:24" ht="13.5" customHeight="1" x14ac:dyDescent="0.3">
      <c r="A11" s="182"/>
      <c r="L11" s="183"/>
      <c r="O11" s="266" t="s">
        <v>318</v>
      </c>
      <c r="P11" s="267" t="s">
        <v>459</v>
      </c>
      <c r="Q11" s="267"/>
      <c r="R11" s="267"/>
      <c r="S11" s="267"/>
      <c r="T11" s="267"/>
      <c r="U11" s="267"/>
      <c r="V11" s="267"/>
      <c r="W11" s="348"/>
      <c r="X11" s="266" t="str">
        <f>구매!$I$16</f>
        <v>EX-S03-C01</v>
      </c>
    </row>
    <row r="12" spans="1:24" ht="13.5" customHeight="1" x14ac:dyDescent="0.3">
      <c r="A12" s="182"/>
      <c r="L12" s="183"/>
      <c r="O12" s="266"/>
      <c r="P12" s="267"/>
      <c r="Q12" s="267"/>
      <c r="R12" s="267"/>
      <c r="S12" s="267"/>
      <c r="T12" s="267"/>
      <c r="U12" s="267"/>
      <c r="V12" s="267"/>
      <c r="W12" s="348"/>
      <c r="X12" s="266"/>
    </row>
    <row r="13" spans="1:24" ht="13.5" customHeight="1" x14ac:dyDescent="0.3">
      <c r="A13" s="182"/>
      <c r="L13" s="183"/>
      <c r="O13" s="266"/>
      <c r="P13" s="267"/>
      <c r="Q13" s="267"/>
      <c r="R13" s="267"/>
      <c r="S13" s="267"/>
      <c r="T13" s="267"/>
      <c r="U13" s="267"/>
      <c r="V13" s="267"/>
      <c r="W13" s="348"/>
      <c r="X13" s="266"/>
    </row>
    <row r="14" spans="1:24" ht="13.5" customHeight="1" x14ac:dyDescent="0.3">
      <c r="A14" s="182"/>
      <c r="L14" s="183"/>
      <c r="O14" s="266"/>
      <c r="P14" s="267"/>
      <c r="Q14" s="267"/>
      <c r="R14" s="267"/>
      <c r="S14" s="267"/>
      <c r="T14" s="267"/>
      <c r="U14" s="267"/>
      <c r="V14" s="267"/>
      <c r="W14" s="348"/>
      <c r="X14" s="266"/>
    </row>
    <row r="15" spans="1:24" ht="13.5" customHeight="1" x14ac:dyDescent="0.3">
      <c r="A15" s="182"/>
      <c r="L15" s="183"/>
      <c r="O15" s="266"/>
      <c r="P15" s="267"/>
      <c r="Q15" s="267"/>
      <c r="R15" s="267"/>
      <c r="S15" s="267"/>
      <c r="T15" s="267"/>
      <c r="U15" s="267"/>
      <c r="V15" s="267"/>
      <c r="W15" s="348"/>
      <c r="X15" s="266"/>
    </row>
    <row r="16" spans="1:24" ht="13.5" customHeight="1" x14ac:dyDescent="0.3">
      <c r="A16" s="182"/>
      <c r="L16" s="183"/>
      <c r="O16" s="266"/>
      <c r="P16" s="267"/>
      <c r="Q16" s="267"/>
      <c r="R16" s="267"/>
      <c r="S16" s="267"/>
      <c r="T16" s="267"/>
      <c r="U16" s="267"/>
      <c r="V16" s="267"/>
      <c r="W16" s="348"/>
      <c r="X16" s="266"/>
    </row>
    <row r="17" spans="1:24" ht="13.5" customHeight="1" x14ac:dyDescent="0.3">
      <c r="A17" s="182"/>
      <c r="L17" s="183"/>
      <c r="O17" s="266"/>
      <c r="P17" s="267"/>
      <c r="Q17" s="267"/>
      <c r="R17" s="267"/>
      <c r="S17" s="267"/>
      <c r="T17" s="267"/>
      <c r="U17" s="267"/>
      <c r="V17" s="267"/>
      <c r="W17" s="348"/>
      <c r="X17" s="266"/>
    </row>
    <row r="18" spans="1:24" ht="13.5" customHeight="1" x14ac:dyDescent="0.3">
      <c r="A18" s="182"/>
      <c r="L18" s="183"/>
      <c r="O18" s="266"/>
      <c r="P18" s="267"/>
      <c r="Q18" s="267"/>
      <c r="R18" s="267"/>
      <c r="S18" s="267"/>
      <c r="T18" s="267"/>
      <c r="U18" s="267"/>
      <c r="V18" s="267"/>
      <c r="W18" s="348"/>
      <c r="X18" s="266"/>
    </row>
    <row r="19" spans="1:24" ht="13.5" customHeight="1" x14ac:dyDescent="0.3">
      <c r="A19" s="182"/>
      <c r="L19" s="183"/>
      <c r="O19" s="266" t="s">
        <v>98</v>
      </c>
      <c r="P19" s="251" t="s">
        <v>421</v>
      </c>
      <c r="Q19" s="252"/>
      <c r="R19" s="252"/>
      <c r="S19" s="252"/>
      <c r="T19" s="252"/>
      <c r="U19" s="252"/>
      <c r="V19" s="252"/>
      <c r="W19" s="253"/>
      <c r="X19" s="339" t="str">
        <f>구매!$I$17</f>
        <v>EX-S03-C02</v>
      </c>
    </row>
    <row r="20" spans="1:24" ht="13.5" customHeight="1" x14ac:dyDescent="0.3">
      <c r="A20" s="182"/>
      <c r="L20" s="183"/>
      <c r="O20" s="266"/>
      <c r="P20" s="254"/>
      <c r="Q20" s="255"/>
      <c r="R20" s="255"/>
      <c r="S20" s="255"/>
      <c r="T20" s="255"/>
      <c r="U20" s="255"/>
      <c r="V20" s="255"/>
      <c r="W20" s="256"/>
      <c r="X20" s="339"/>
    </row>
    <row r="21" spans="1:24" ht="13.5" customHeight="1" x14ac:dyDescent="0.3">
      <c r="A21" s="182"/>
      <c r="L21" s="183"/>
      <c r="O21" s="266"/>
      <c r="P21" s="254"/>
      <c r="Q21" s="255"/>
      <c r="R21" s="255"/>
      <c r="S21" s="255"/>
      <c r="T21" s="255"/>
      <c r="U21" s="255"/>
      <c r="V21" s="255"/>
      <c r="W21" s="256"/>
      <c r="X21" s="339"/>
    </row>
    <row r="22" spans="1:24" ht="13.5" customHeight="1" x14ac:dyDescent="0.3">
      <c r="A22" s="182"/>
      <c r="I22" s="189"/>
      <c r="L22" s="183"/>
      <c r="O22" s="266"/>
      <c r="P22" s="254"/>
      <c r="Q22" s="255"/>
      <c r="R22" s="255"/>
      <c r="S22" s="255"/>
      <c r="T22" s="255"/>
      <c r="U22" s="255"/>
      <c r="V22" s="255"/>
      <c r="W22" s="256"/>
      <c r="X22" s="339"/>
    </row>
    <row r="23" spans="1:24" ht="13.5" customHeight="1" x14ac:dyDescent="0.3">
      <c r="A23" s="182"/>
      <c r="I23" s="189"/>
      <c r="L23" s="183"/>
      <c r="O23" s="266"/>
      <c r="P23" s="257"/>
      <c r="Q23" s="258"/>
      <c r="R23" s="258"/>
      <c r="S23" s="258"/>
      <c r="T23" s="258"/>
      <c r="U23" s="258"/>
      <c r="V23" s="258"/>
      <c r="W23" s="259"/>
      <c r="X23" s="339"/>
    </row>
    <row r="24" spans="1:24" ht="27.6" customHeight="1" x14ac:dyDescent="0.3">
      <c r="A24" s="182"/>
      <c r="F24" s="180" t="s">
        <v>42</v>
      </c>
      <c r="I24" s="180" t="s">
        <v>43</v>
      </c>
      <c r="L24" s="183"/>
      <c r="O24" s="260" t="s">
        <v>44</v>
      </c>
      <c r="P24" s="281" t="s">
        <v>99</v>
      </c>
      <c r="Q24" s="282"/>
      <c r="R24" s="282"/>
      <c r="S24" s="282"/>
      <c r="T24" s="282"/>
      <c r="U24" s="282"/>
      <c r="V24" s="282"/>
      <c r="W24" s="283"/>
      <c r="X24" s="340"/>
    </row>
    <row r="25" spans="1:24" ht="13.5" customHeight="1" x14ac:dyDescent="0.3">
      <c r="A25" s="182"/>
      <c r="G25" s="190"/>
      <c r="L25" s="183"/>
      <c r="O25" s="261"/>
      <c r="P25" s="341"/>
      <c r="Q25" s="342"/>
      <c r="R25" s="342"/>
      <c r="S25" s="342"/>
      <c r="T25" s="342"/>
      <c r="U25" s="342"/>
      <c r="V25" s="342"/>
      <c r="W25" s="343"/>
      <c r="X25" s="340"/>
    </row>
    <row r="26" spans="1:24" ht="13.5" customHeight="1" x14ac:dyDescent="0.3">
      <c r="A26" s="182"/>
      <c r="G26" s="190"/>
      <c r="L26" s="183"/>
      <c r="O26" s="261"/>
      <c r="P26" s="341"/>
      <c r="Q26" s="342"/>
      <c r="R26" s="342"/>
      <c r="S26" s="342"/>
      <c r="T26" s="342"/>
      <c r="U26" s="342"/>
      <c r="V26" s="342"/>
      <c r="W26" s="343"/>
      <c r="X26" s="340"/>
    </row>
    <row r="27" spans="1:24" ht="13.5" customHeight="1" x14ac:dyDescent="0.3">
      <c r="A27" s="182"/>
      <c r="L27" s="183"/>
      <c r="O27" s="262"/>
      <c r="P27" s="284"/>
      <c r="Q27" s="285"/>
      <c r="R27" s="285"/>
      <c r="S27" s="285"/>
      <c r="T27" s="285"/>
      <c r="U27" s="285"/>
      <c r="V27" s="285"/>
      <c r="W27" s="286"/>
      <c r="X27" s="340"/>
    </row>
    <row r="28" spans="1:24" ht="13.5" customHeight="1" x14ac:dyDescent="0.3">
      <c r="A28" s="182"/>
      <c r="L28" s="183"/>
      <c r="O28" s="260" t="s">
        <v>375</v>
      </c>
      <c r="P28" s="281" t="s">
        <v>422</v>
      </c>
      <c r="Q28" s="282"/>
      <c r="R28" s="282"/>
      <c r="S28" s="282"/>
      <c r="T28" s="282"/>
      <c r="U28" s="282"/>
      <c r="V28" s="282"/>
      <c r="W28" s="283"/>
      <c r="X28" s="339" t="str">
        <f>구매!$I$18</f>
        <v>EX-S03-C03</v>
      </c>
    </row>
    <row r="29" spans="1:24" ht="13.5" customHeight="1" x14ac:dyDescent="0.3">
      <c r="A29" s="182"/>
      <c r="L29" s="183"/>
      <c r="O29" s="261"/>
      <c r="P29" s="341"/>
      <c r="Q29" s="342"/>
      <c r="R29" s="342"/>
      <c r="S29" s="342"/>
      <c r="T29" s="342"/>
      <c r="U29" s="342"/>
      <c r="V29" s="342"/>
      <c r="W29" s="343"/>
      <c r="X29" s="339"/>
    </row>
    <row r="30" spans="1:24" ht="13.5" customHeight="1" x14ac:dyDescent="0.3">
      <c r="A30" s="182"/>
      <c r="L30" s="183"/>
      <c r="O30" s="261"/>
      <c r="P30" s="341"/>
      <c r="Q30" s="342"/>
      <c r="R30" s="342"/>
      <c r="S30" s="342"/>
      <c r="T30" s="342"/>
      <c r="U30" s="342"/>
      <c r="V30" s="342"/>
      <c r="W30" s="343"/>
      <c r="X30" s="339"/>
    </row>
    <row r="31" spans="1:24" ht="13.5" customHeight="1" x14ac:dyDescent="0.3">
      <c r="A31" s="182"/>
      <c r="L31" s="183"/>
      <c r="O31" s="261"/>
      <c r="P31" s="341"/>
      <c r="Q31" s="342"/>
      <c r="R31" s="342"/>
      <c r="S31" s="342"/>
      <c r="T31" s="342"/>
      <c r="U31" s="342"/>
      <c r="V31" s="342"/>
      <c r="W31" s="343"/>
      <c r="X31" s="339"/>
    </row>
    <row r="32" spans="1:24" ht="13.5" customHeight="1" x14ac:dyDescent="0.3">
      <c r="A32" s="182"/>
      <c r="L32" s="183"/>
      <c r="O32" s="262"/>
      <c r="P32" s="284"/>
      <c r="Q32" s="285"/>
      <c r="R32" s="285"/>
      <c r="S32" s="285"/>
      <c r="T32" s="285"/>
      <c r="U32" s="285"/>
      <c r="V32" s="285"/>
      <c r="W32" s="286"/>
      <c r="X32" s="339"/>
    </row>
    <row r="33" spans="1:24" ht="13.5" customHeight="1" x14ac:dyDescent="0.3">
      <c r="A33" s="182"/>
      <c r="L33" s="183"/>
      <c r="O33" s="344" t="s">
        <v>424</v>
      </c>
      <c r="P33" s="301" t="s">
        <v>413</v>
      </c>
      <c r="Q33" s="360"/>
      <c r="R33" s="360"/>
      <c r="S33" s="360"/>
      <c r="T33" s="360"/>
      <c r="U33" s="360"/>
      <c r="V33" s="360"/>
      <c r="W33" s="361"/>
      <c r="X33" s="340"/>
    </row>
    <row r="34" spans="1:24" ht="13.5" customHeight="1" x14ac:dyDescent="0.3">
      <c r="A34" s="182"/>
      <c r="L34" s="183"/>
      <c r="O34" s="344"/>
      <c r="P34" s="362"/>
      <c r="Q34" s="363"/>
      <c r="R34" s="363"/>
      <c r="S34" s="363"/>
      <c r="T34" s="363"/>
      <c r="U34" s="363"/>
      <c r="V34" s="363"/>
      <c r="W34" s="364"/>
      <c r="X34" s="340"/>
    </row>
    <row r="35" spans="1:24" ht="13.5" customHeight="1" x14ac:dyDescent="0.3">
      <c r="A35" s="182"/>
      <c r="L35" s="183"/>
      <c r="O35" s="344"/>
      <c r="P35" s="362"/>
      <c r="Q35" s="363"/>
      <c r="R35" s="363"/>
      <c r="S35" s="363"/>
      <c r="T35" s="363"/>
      <c r="U35" s="363"/>
      <c r="V35" s="363"/>
      <c r="W35" s="364"/>
      <c r="X35" s="340"/>
    </row>
    <row r="36" spans="1:24" ht="13.5" customHeight="1" x14ac:dyDescent="0.3">
      <c r="A36" s="182"/>
      <c r="L36" s="183"/>
      <c r="O36" s="344"/>
      <c r="P36" s="365"/>
      <c r="Q36" s="366"/>
      <c r="R36" s="366"/>
      <c r="S36" s="366"/>
      <c r="T36" s="366"/>
      <c r="U36" s="366"/>
      <c r="V36" s="366"/>
      <c r="W36" s="367"/>
      <c r="X36" s="340"/>
    </row>
    <row r="37" spans="1:24" ht="13.5" customHeight="1" x14ac:dyDescent="0.3">
      <c r="A37" s="182"/>
      <c r="L37" s="183"/>
      <c r="O37" s="336" t="s">
        <v>45</v>
      </c>
      <c r="P37" s="351" t="s">
        <v>373</v>
      </c>
      <c r="Q37" s="352"/>
      <c r="R37" s="352"/>
      <c r="S37" s="352"/>
      <c r="T37" s="352"/>
      <c r="U37" s="352"/>
      <c r="V37" s="352"/>
      <c r="W37" s="353"/>
      <c r="X37" s="350"/>
    </row>
    <row r="38" spans="1:24" ht="13.5" customHeight="1" x14ac:dyDescent="0.3">
      <c r="A38" s="182"/>
      <c r="L38" s="183"/>
      <c r="O38" s="337"/>
      <c r="P38" s="354"/>
      <c r="Q38" s="355"/>
      <c r="R38" s="355"/>
      <c r="S38" s="355"/>
      <c r="T38" s="355"/>
      <c r="U38" s="355"/>
      <c r="V38" s="355"/>
      <c r="W38" s="356"/>
      <c r="X38" s="350"/>
    </row>
    <row r="39" spans="1:24" ht="13.5" customHeight="1" x14ac:dyDescent="0.3">
      <c r="A39" s="182"/>
      <c r="L39" s="183"/>
      <c r="O39" s="337"/>
      <c r="P39" s="354"/>
      <c r="Q39" s="355"/>
      <c r="R39" s="355"/>
      <c r="S39" s="355"/>
      <c r="T39" s="355"/>
      <c r="U39" s="355"/>
      <c r="V39" s="355"/>
      <c r="W39" s="356"/>
      <c r="X39" s="350"/>
    </row>
    <row r="40" spans="1:24" ht="13.5" customHeight="1" x14ac:dyDescent="0.3">
      <c r="A40" s="182"/>
      <c r="L40" s="183"/>
      <c r="O40" s="337"/>
      <c r="P40" s="354"/>
      <c r="Q40" s="355"/>
      <c r="R40" s="355"/>
      <c r="S40" s="355"/>
      <c r="T40" s="355"/>
      <c r="U40" s="355"/>
      <c r="V40" s="355"/>
      <c r="W40" s="356"/>
      <c r="X40" s="350"/>
    </row>
    <row r="41" spans="1:24" ht="13.5" customHeight="1" x14ac:dyDescent="0.3">
      <c r="A41" s="182"/>
      <c r="G41" s="180" t="s">
        <v>43</v>
      </c>
      <c r="L41" s="183"/>
      <c r="O41" s="337"/>
      <c r="P41" s="354"/>
      <c r="Q41" s="355"/>
      <c r="R41" s="355"/>
      <c r="S41" s="355"/>
      <c r="T41" s="355"/>
      <c r="U41" s="355"/>
      <c r="V41" s="355"/>
      <c r="W41" s="356"/>
      <c r="X41" s="350"/>
    </row>
    <row r="42" spans="1:24" ht="13.5" customHeight="1" x14ac:dyDescent="0.3">
      <c r="A42" s="182"/>
      <c r="L42" s="183"/>
      <c r="O42" s="338"/>
      <c r="P42" s="357"/>
      <c r="Q42" s="358"/>
      <c r="R42" s="358"/>
      <c r="S42" s="358"/>
      <c r="T42" s="358"/>
      <c r="U42" s="358"/>
      <c r="V42" s="358"/>
      <c r="W42" s="359"/>
      <c r="X42" s="350"/>
    </row>
    <row r="43" spans="1:24" ht="13.5" customHeight="1" x14ac:dyDescent="0.3">
      <c r="A43" s="182"/>
      <c r="K43" s="180" t="s">
        <v>42</v>
      </c>
      <c r="L43" s="183"/>
      <c r="O43" s="336" t="s">
        <v>79</v>
      </c>
      <c r="P43" s="351" t="s">
        <v>100</v>
      </c>
      <c r="Q43" s="352"/>
      <c r="R43" s="352"/>
      <c r="S43" s="352"/>
      <c r="T43" s="352"/>
      <c r="U43" s="352"/>
      <c r="V43" s="352"/>
      <c r="W43" s="353"/>
      <c r="X43" s="350"/>
    </row>
    <row r="44" spans="1:24" ht="13.5" customHeight="1" x14ac:dyDescent="0.3">
      <c r="A44" s="182"/>
      <c r="L44" s="183"/>
      <c r="O44" s="337"/>
      <c r="P44" s="354"/>
      <c r="Q44" s="355"/>
      <c r="R44" s="355"/>
      <c r="S44" s="355"/>
      <c r="T44" s="355"/>
      <c r="U44" s="355"/>
      <c r="V44" s="355"/>
      <c r="W44" s="356"/>
      <c r="X44" s="350"/>
    </row>
    <row r="45" spans="1:24" ht="13.5" customHeight="1" x14ac:dyDescent="0.3">
      <c r="A45" s="182"/>
      <c r="L45" s="183"/>
      <c r="O45" s="337"/>
      <c r="P45" s="354"/>
      <c r="Q45" s="355"/>
      <c r="R45" s="355"/>
      <c r="S45" s="355"/>
      <c r="T45" s="355"/>
      <c r="U45" s="355"/>
      <c r="V45" s="355"/>
      <c r="W45" s="356"/>
      <c r="X45" s="350"/>
    </row>
    <row r="46" spans="1:24" ht="13.5" customHeight="1" x14ac:dyDescent="0.3">
      <c r="A46" s="182"/>
      <c r="L46" s="183"/>
      <c r="O46" s="337"/>
      <c r="P46" s="354"/>
      <c r="Q46" s="355"/>
      <c r="R46" s="355"/>
      <c r="S46" s="355"/>
      <c r="T46" s="355"/>
      <c r="U46" s="355"/>
      <c r="V46" s="355"/>
      <c r="W46" s="356"/>
      <c r="X46" s="350"/>
    </row>
    <row r="47" spans="1:24" ht="13.5" customHeight="1" x14ac:dyDescent="0.3">
      <c r="A47" s="182"/>
      <c r="L47" s="183"/>
      <c r="O47" s="338"/>
      <c r="P47" s="357"/>
      <c r="Q47" s="358"/>
      <c r="R47" s="358"/>
      <c r="S47" s="358"/>
      <c r="T47" s="358"/>
      <c r="U47" s="358"/>
      <c r="V47" s="358"/>
      <c r="W47" s="359"/>
      <c r="X47" s="350"/>
    </row>
    <row r="48" spans="1:24" ht="13.5" customHeight="1" x14ac:dyDescent="0.3">
      <c r="A48" s="182"/>
      <c r="L48" s="183"/>
      <c r="O48" s="314" t="s">
        <v>374</v>
      </c>
      <c r="P48" s="320" t="s">
        <v>414</v>
      </c>
      <c r="Q48" s="368"/>
      <c r="R48" s="368"/>
      <c r="S48" s="368"/>
      <c r="T48" s="368"/>
      <c r="U48" s="368"/>
      <c r="V48" s="368"/>
      <c r="W48" s="369"/>
      <c r="X48" s="350"/>
    </row>
    <row r="49" spans="1:24" ht="13.5" customHeight="1" x14ac:dyDescent="0.3">
      <c r="A49" s="182"/>
      <c r="L49" s="183"/>
      <c r="O49" s="315"/>
      <c r="P49" s="370"/>
      <c r="Q49" s="371"/>
      <c r="R49" s="371"/>
      <c r="S49" s="371"/>
      <c r="T49" s="371"/>
      <c r="U49" s="371"/>
      <c r="V49" s="371"/>
      <c r="W49" s="372"/>
      <c r="X49" s="350"/>
    </row>
    <row r="50" spans="1:24" ht="13.5" customHeight="1" x14ac:dyDescent="0.3">
      <c r="A50" s="182"/>
      <c r="L50" s="183"/>
      <c r="O50" s="315"/>
      <c r="P50" s="370"/>
      <c r="Q50" s="371"/>
      <c r="R50" s="371"/>
      <c r="S50" s="371"/>
      <c r="T50" s="371"/>
      <c r="U50" s="371"/>
      <c r="V50" s="371"/>
      <c r="W50" s="372"/>
      <c r="X50" s="350"/>
    </row>
    <row r="51" spans="1:24" ht="13.5" customHeight="1" x14ac:dyDescent="0.3">
      <c r="A51" s="182"/>
      <c r="L51" s="183"/>
      <c r="O51" s="315"/>
      <c r="P51" s="370"/>
      <c r="Q51" s="371"/>
      <c r="R51" s="371"/>
      <c r="S51" s="371"/>
      <c r="T51" s="371"/>
      <c r="U51" s="371"/>
      <c r="V51" s="371"/>
      <c r="W51" s="372"/>
      <c r="X51" s="350"/>
    </row>
    <row r="52" spans="1:24" ht="13.5" customHeight="1" x14ac:dyDescent="0.3">
      <c r="A52" s="182"/>
      <c r="L52" s="183"/>
      <c r="O52" s="315"/>
      <c r="P52" s="370"/>
      <c r="Q52" s="371"/>
      <c r="R52" s="371"/>
      <c r="S52" s="371"/>
      <c r="T52" s="371"/>
      <c r="U52" s="371"/>
      <c r="V52" s="371"/>
      <c r="W52" s="372"/>
      <c r="X52" s="350"/>
    </row>
    <row r="53" spans="1:24" ht="13.5" customHeight="1" x14ac:dyDescent="0.3">
      <c r="L53" s="183"/>
      <c r="O53" s="316"/>
      <c r="P53" s="373"/>
      <c r="Q53" s="374"/>
      <c r="R53" s="374"/>
      <c r="S53" s="374"/>
      <c r="T53" s="374"/>
      <c r="U53" s="374"/>
      <c r="V53" s="374"/>
      <c r="W53" s="375"/>
      <c r="X53" s="350"/>
    </row>
    <row r="54" spans="1:24" ht="13.5" customHeight="1" x14ac:dyDescent="0.3">
      <c r="L54" s="183"/>
      <c r="O54" s="268" t="s">
        <v>319</v>
      </c>
      <c r="P54" s="281" t="s">
        <v>423</v>
      </c>
      <c r="Q54" s="282"/>
      <c r="R54" s="282"/>
      <c r="S54" s="282"/>
      <c r="T54" s="282"/>
      <c r="U54" s="282"/>
      <c r="V54" s="282"/>
      <c r="W54" s="283"/>
      <c r="X54" s="339" t="str">
        <f>구매!$I$19</f>
        <v>EX-S03-C04</v>
      </c>
    </row>
    <row r="55" spans="1:24" ht="13.5" customHeight="1" x14ac:dyDescent="0.3">
      <c r="L55" s="183"/>
      <c r="O55" s="269"/>
      <c r="P55" s="341"/>
      <c r="Q55" s="342"/>
      <c r="R55" s="342"/>
      <c r="S55" s="342"/>
      <c r="T55" s="342"/>
      <c r="U55" s="342"/>
      <c r="V55" s="342"/>
      <c r="W55" s="343"/>
      <c r="X55" s="339"/>
    </row>
    <row r="56" spans="1:24" ht="13.5" customHeight="1" x14ac:dyDescent="0.3">
      <c r="L56" s="183"/>
      <c r="O56" s="269"/>
      <c r="P56" s="341"/>
      <c r="Q56" s="342"/>
      <c r="R56" s="342"/>
      <c r="S56" s="342"/>
      <c r="T56" s="342"/>
      <c r="U56" s="342"/>
      <c r="V56" s="342"/>
      <c r="W56" s="343"/>
      <c r="X56" s="339"/>
    </row>
    <row r="57" spans="1:24" ht="13.5" customHeight="1" x14ac:dyDescent="0.3">
      <c r="L57" s="183"/>
      <c r="O57" s="269"/>
      <c r="P57" s="341"/>
      <c r="Q57" s="342"/>
      <c r="R57" s="342"/>
      <c r="S57" s="342"/>
      <c r="T57" s="342"/>
      <c r="U57" s="342"/>
      <c r="V57" s="342"/>
      <c r="W57" s="343"/>
      <c r="X57" s="339"/>
    </row>
    <row r="58" spans="1:24" ht="13.5" customHeight="1" x14ac:dyDescent="0.3">
      <c r="L58" s="183"/>
      <c r="O58" s="270"/>
      <c r="P58" s="284"/>
      <c r="Q58" s="285"/>
      <c r="R58" s="285"/>
      <c r="S58" s="285"/>
      <c r="T58" s="285"/>
      <c r="U58" s="285"/>
      <c r="V58" s="285"/>
      <c r="W58" s="286"/>
      <c r="X58" s="339"/>
    </row>
    <row r="59" spans="1:24" ht="13.5" customHeight="1" outlineLevel="1" x14ac:dyDescent="0.3">
      <c r="L59" s="183"/>
      <c r="O59" s="268" t="s">
        <v>63</v>
      </c>
      <c r="P59" s="301" t="s">
        <v>417</v>
      </c>
      <c r="Q59" s="302"/>
      <c r="R59" s="302"/>
      <c r="S59" s="302"/>
      <c r="T59" s="302"/>
      <c r="U59" s="302"/>
      <c r="V59" s="302"/>
      <c r="W59" s="303"/>
      <c r="X59" s="268"/>
    </row>
    <row r="60" spans="1:24" ht="13.5" customHeight="1" outlineLevel="1" x14ac:dyDescent="0.3">
      <c r="A60" s="186"/>
      <c r="B60" s="187"/>
      <c r="C60" s="187"/>
      <c r="D60" s="187"/>
      <c r="E60" s="187"/>
      <c r="F60" s="187"/>
      <c r="G60" s="187"/>
      <c r="H60" s="187"/>
      <c r="I60" s="187"/>
      <c r="J60" s="187"/>
      <c r="K60" s="187"/>
      <c r="L60" s="188"/>
      <c r="O60" s="269"/>
      <c r="P60" s="304"/>
      <c r="Q60" s="305"/>
      <c r="R60" s="305"/>
      <c r="S60" s="305"/>
      <c r="T60" s="305"/>
      <c r="U60" s="305"/>
      <c r="V60" s="305"/>
      <c r="W60" s="306"/>
      <c r="X60" s="269"/>
    </row>
    <row r="61" spans="1:24" ht="13.5" customHeight="1" outlineLevel="1" x14ac:dyDescent="0.3">
      <c r="O61" s="269"/>
      <c r="P61" s="304"/>
      <c r="Q61" s="305"/>
      <c r="R61" s="305"/>
      <c r="S61" s="305"/>
      <c r="T61" s="305"/>
      <c r="U61" s="305"/>
      <c r="V61" s="305"/>
      <c r="W61" s="306"/>
      <c r="X61" s="269"/>
    </row>
    <row r="62" spans="1:24" ht="13.5" customHeight="1" x14ac:dyDescent="0.3">
      <c r="O62" s="269"/>
      <c r="P62" s="304"/>
      <c r="Q62" s="305"/>
      <c r="R62" s="305"/>
      <c r="S62" s="305"/>
      <c r="T62" s="305"/>
      <c r="U62" s="305"/>
      <c r="V62" s="305"/>
      <c r="W62" s="306"/>
      <c r="X62" s="269"/>
    </row>
    <row r="63" spans="1:24" ht="13.5" customHeight="1" x14ac:dyDescent="0.3">
      <c r="O63" s="269"/>
      <c r="P63" s="304"/>
      <c r="Q63" s="305"/>
      <c r="R63" s="305"/>
      <c r="S63" s="305"/>
      <c r="T63" s="305"/>
      <c r="U63" s="305"/>
      <c r="V63" s="305"/>
      <c r="W63" s="306"/>
      <c r="X63" s="269"/>
    </row>
    <row r="64" spans="1:24" ht="13.5" customHeight="1" x14ac:dyDescent="0.3">
      <c r="O64" s="270"/>
      <c r="P64" s="308"/>
      <c r="Q64" s="309"/>
      <c r="R64" s="309"/>
      <c r="S64" s="309"/>
      <c r="T64" s="309"/>
      <c r="U64" s="309"/>
      <c r="V64" s="309"/>
      <c r="W64" s="310"/>
      <c r="X64" s="270"/>
    </row>
    <row r="67" spans="15:24" ht="13.5" customHeight="1" x14ac:dyDescent="0.3">
      <c r="O67" s="185" t="s">
        <v>9</v>
      </c>
      <c r="P67" s="263" t="s">
        <v>10</v>
      </c>
      <c r="Q67" s="264"/>
      <c r="R67" s="264"/>
      <c r="S67" s="265"/>
      <c r="T67" s="185" t="s">
        <v>11</v>
      </c>
      <c r="U67" s="185" t="s">
        <v>12</v>
      </c>
      <c r="V67" s="185" t="s">
        <v>13</v>
      </c>
      <c r="W67" s="185" t="s">
        <v>14</v>
      </c>
      <c r="X67" s="185" t="s">
        <v>15</v>
      </c>
    </row>
    <row r="68" spans="15:24" ht="13.5" customHeight="1" x14ac:dyDescent="0.3">
      <c r="O68" s="279" t="s">
        <v>448</v>
      </c>
      <c r="P68" s="281" t="s">
        <v>449</v>
      </c>
      <c r="Q68" s="282"/>
      <c r="R68" s="282"/>
      <c r="S68" s="283"/>
      <c r="T68" s="279" t="s">
        <v>435</v>
      </c>
      <c r="U68" s="279" t="s">
        <v>452</v>
      </c>
      <c r="V68" s="287" t="s">
        <v>200</v>
      </c>
      <c r="W68" s="287" t="s">
        <v>201</v>
      </c>
      <c r="X68" s="289" t="s">
        <v>425</v>
      </c>
    </row>
    <row r="69" spans="15:24" ht="13.5" customHeight="1" x14ac:dyDescent="0.3">
      <c r="O69" s="280"/>
      <c r="P69" s="284"/>
      <c r="Q69" s="285"/>
      <c r="R69" s="285"/>
      <c r="S69" s="286"/>
      <c r="T69" s="280"/>
      <c r="U69" s="280"/>
      <c r="V69" s="288"/>
      <c r="W69" s="288"/>
      <c r="X69" s="289"/>
    </row>
    <row r="70" spans="15:24" ht="13.5" customHeight="1" x14ac:dyDescent="0.3">
      <c r="O70" s="279" t="s">
        <v>287</v>
      </c>
      <c r="P70" s="281" t="s">
        <v>450</v>
      </c>
      <c r="Q70" s="282"/>
      <c r="R70" s="282"/>
      <c r="S70" s="283"/>
      <c r="T70" s="279" t="s">
        <v>435</v>
      </c>
      <c r="U70" s="279" t="s">
        <v>297</v>
      </c>
      <c r="V70" s="287" t="s">
        <v>437</v>
      </c>
      <c r="W70" s="287" t="s">
        <v>201</v>
      </c>
      <c r="X70" s="289" t="s">
        <v>425</v>
      </c>
    </row>
    <row r="71" spans="15:24" ht="13.5" customHeight="1" x14ac:dyDescent="0.3">
      <c r="O71" s="280"/>
      <c r="P71" s="284"/>
      <c r="Q71" s="285"/>
      <c r="R71" s="285"/>
      <c r="S71" s="286"/>
      <c r="T71" s="280"/>
      <c r="U71" s="280"/>
      <c r="V71" s="288"/>
      <c r="W71" s="288"/>
      <c r="X71" s="289"/>
    </row>
    <row r="72" spans="15:24" ht="13.5" customHeight="1" x14ac:dyDescent="0.3">
      <c r="O72" s="279" t="s">
        <v>288</v>
      </c>
      <c r="P72" s="281" t="s">
        <v>451</v>
      </c>
      <c r="Q72" s="282"/>
      <c r="R72" s="282"/>
      <c r="S72" s="283"/>
      <c r="T72" s="279" t="s">
        <v>435</v>
      </c>
      <c r="U72" s="279" t="s">
        <v>298</v>
      </c>
      <c r="V72" s="287" t="s">
        <v>200</v>
      </c>
      <c r="W72" s="287" t="s">
        <v>201</v>
      </c>
      <c r="X72" s="317" t="s">
        <v>186</v>
      </c>
    </row>
    <row r="73" spans="15:24" ht="13.5" customHeight="1" x14ac:dyDescent="0.3">
      <c r="O73" s="280"/>
      <c r="P73" s="284"/>
      <c r="Q73" s="285"/>
      <c r="R73" s="285"/>
      <c r="S73" s="286"/>
      <c r="T73" s="280"/>
      <c r="U73" s="280"/>
      <c r="V73" s="288"/>
      <c r="W73" s="288"/>
      <c r="X73" s="319"/>
    </row>
    <row r="74" spans="15:24" ht="13.5" customHeight="1" x14ac:dyDescent="0.3">
      <c r="O74" s="279" t="s">
        <v>363</v>
      </c>
      <c r="P74" s="281" t="s">
        <v>442</v>
      </c>
      <c r="Q74" s="282"/>
      <c r="R74" s="282"/>
      <c r="S74" s="283"/>
      <c r="T74" s="279" t="s">
        <v>435</v>
      </c>
      <c r="U74" s="279" t="s">
        <v>364</v>
      </c>
      <c r="V74" s="287" t="s">
        <v>200</v>
      </c>
      <c r="W74" s="287" t="s">
        <v>453</v>
      </c>
      <c r="X74" s="317" t="s">
        <v>186</v>
      </c>
    </row>
    <row r="75" spans="15:24" ht="13.5" customHeight="1" x14ac:dyDescent="0.3">
      <c r="O75" s="280"/>
      <c r="P75" s="284"/>
      <c r="Q75" s="285"/>
      <c r="R75" s="285"/>
      <c r="S75" s="286"/>
      <c r="T75" s="280"/>
      <c r="U75" s="280"/>
      <c r="V75" s="288"/>
      <c r="W75" s="288"/>
      <c r="X75" s="319"/>
    </row>
  </sheetData>
  <mergeCells count="75">
    <mergeCell ref="W72:W73"/>
    <mergeCell ref="X72:X73"/>
    <mergeCell ref="O74:O75"/>
    <mergeCell ref="P74:S75"/>
    <mergeCell ref="T74:T75"/>
    <mergeCell ref="U74:U75"/>
    <mergeCell ref="V74:V75"/>
    <mergeCell ref="W74:W75"/>
    <mergeCell ref="X74:X75"/>
    <mergeCell ref="O72:O73"/>
    <mergeCell ref="P72:S73"/>
    <mergeCell ref="T72:T73"/>
    <mergeCell ref="U72:U73"/>
    <mergeCell ref="V72:V73"/>
    <mergeCell ref="V68:V69"/>
    <mergeCell ref="W68:W69"/>
    <mergeCell ref="X68:X69"/>
    <mergeCell ref="O70:O71"/>
    <mergeCell ref="P70:S71"/>
    <mergeCell ref="T70:T71"/>
    <mergeCell ref="U70:U71"/>
    <mergeCell ref="V70:V71"/>
    <mergeCell ref="W70:W71"/>
    <mergeCell ref="X70:X71"/>
    <mergeCell ref="P67:S67"/>
    <mergeCell ref="O68:O69"/>
    <mergeCell ref="P68:S69"/>
    <mergeCell ref="T68:T69"/>
    <mergeCell ref="U68:U69"/>
    <mergeCell ref="O59:O64"/>
    <mergeCell ref="O43:O47"/>
    <mergeCell ref="X33:X36"/>
    <mergeCell ref="X37:X42"/>
    <mergeCell ref="X43:X47"/>
    <mergeCell ref="P33:W36"/>
    <mergeCell ref="P37:W42"/>
    <mergeCell ref="P43:W47"/>
    <mergeCell ref="O54:O58"/>
    <mergeCell ref="O48:O53"/>
    <mergeCell ref="X54:X58"/>
    <mergeCell ref="X48:X53"/>
    <mergeCell ref="P54:W58"/>
    <mergeCell ref="P48:W53"/>
    <mergeCell ref="P59:W64"/>
    <mergeCell ref="X59:X64"/>
    <mergeCell ref="B3:C3"/>
    <mergeCell ref="A4:L4"/>
    <mergeCell ref="O4:X4"/>
    <mergeCell ref="P5:W5"/>
    <mergeCell ref="O11:O18"/>
    <mergeCell ref="P11:W18"/>
    <mergeCell ref="X11:X18"/>
    <mergeCell ref="O6:O10"/>
    <mergeCell ref="X6:X10"/>
    <mergeCell ref="P6:W10"/>
    <mergeCell ref="A1:A2"/>
    <mergeCell ref="B1:D1"/>
    <mergeCell ref="E1:H1"/>
    <mergeCell ref="I1:J1"/>
    <mergeCell ref="K1:L1"/>
    <mergeCell ref="B2:D2"/>
    <mergeCell ref="F2:H2"/>
    <mergeCell ref="I2:J2"/>
    <mergeCell ref="K2:L2"/>
    <mergeCell ref="O37:O42"/>
    <mergeCell ref="O19:O23"/>
    <mergeCell ref="O28:O32"/>
    <mergeCell ref="O24:O27"/>
    <mergeCell ref="X19:X23"/>
    <mergeCell ref="X24:X27"/>
    <mergeCell ref="X28:X32"/>
    <mergeCell ref="P19:W23"/>
    <mergeCell ref="P24:W27"/>
    <mergeCell ref="P28:W32"/>
    <mergeCell ref="O33:O36"/>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A49"/>
  <sheetViews>
    <sheetView showGridLines="0" topLeftCell="A40" zoomScale="85" zoomScaleNormal="85" workbookViewId="0">
      <selection activeCell="P6" sqref="P6:P10"/>
    </sheetView>
  </sheetViews>
  <sheetFormatPr defaultColWidth="9" defaultRowHeight="13.5" customHeight="1" outlineLevelCol="1" x14ac:dyDescent="0.25"/>
  <cols>
    <col min="1" max="1" width="10.3984375" style="1" customWidth="1"/>
    <col min="2" max="4" width="4.5" style="1" customWidth="1"/>
    <col min="5" max="8" width="5.69921875" style="1" customWidth="1"/>
    <col min="9" max="10" width="6.69921875" style="1" customWidth="1"/>
    <col min="11" max="12" width="6.3984375" style="1" customWidth="1"/>
    <col min="13" max="13" width="3.19921875" style="1" customWidth="1"/>
    <col min="14" max="14" width="1.09765625" style="1" customWidth="1"/>
    <col min="15" max="15" width="20" style="1" customWidth="1"/>
    <col min="16" max="16" width="70.19921875" style="1" customWidth="1"/>
    <col min="17" max="17" width="45.8984375" style="1" customWidth="1"/>
    <col min="18" max="26" width="12.3984375" style="1" hidden="1" customWidth="1" outlineLevel="1"/>
    <col min="27" max="27" width="9" style="1" collapsed="1"/>
    <col min="28" max="16384" width="9" style="1"/>
  </cols>
  <sheetData>
    <row r="1" spans="1:26" ht="13.5" customHeight="1" x14ac:dyDescent="0.25">
      <c r="A1" s="376"/>
      <c r="B1" s="378" t="s">
        <v>0</v>
      </c>
      <c r="C1" s="378"/>
      <c r="D1" s="378"/>
      <c r="E1" s="378" t="s">
        <v>2</v>
      </c>
      <c r="F1" s="378"/>
      <c r="G1" s="378"/>
      <c r="H1" s="378"/>
      <c r="I1" s="379" t="s">
        <v>3</v>
      </c>
      <c r="J1" s="380"/>
      <c r="K1" s="381" t="s">
        <v>1</v>
      </c>
      <c r="L1" s="382"/>
    </row>
    <row r="2" spans="1:26" ht="13.5" customHeight="1" x14ac:dyDescent="0.25">
      <c r="A2" s="377"/>
      <c r="B2" s="383" t="s">
        <v>23</v>
      </c>
      <c r="C2" s="383"/>
      <c r="D2" s="383"/>
      <c r="E2" s="9" t="s">
        <v>24</v>
      </c>
      <c r="F2" s="384" t="s">
        <v>40</v>
      </c>
      <c r="G2" s="385"/>
      <c r="H2" s="385"/>
      <c r="I2" s="386"/>
      <c r="J2" s="387"/>
      <c r="K2" s="388"/>
      <c r="L2" s="387"/>
    </row>
    <row r="3" spans="1:26" ht="13.5" customHeight="1" x14ac:dyDescent="0.25">
      <c r="B3" s="389"/>
      <c r="C3" s="389"/>
    </row>
    <row r="4" spans="1:26" ht="13.5" customHeight="1" x14ac:dyDescent="0.25">
      <c r="A4" s="390" t="s">
        <v>4</v>
      </c>
      <c r="B4" s="391"/>
      <c r="C4" s="391"/>
      <c r="D4" s="391"/>
      <c r="E4" s="391"/>
      <c r="F4" s="391"/>
      <c r="G4" s="391"/>
      <c r="H4" s="391"/>
      <c r="I4" s="391"/>
      <c r="J4" s="391"/>
      <c r="K4" s="391"/>
      <c r="L4" s="392"/>
      <c r="O4" s="393" t="s">
        <v>5</v>
      </c>
      <c r="P4" s="394"/>
      <c r="Q4" s="394"/>
      <c r="R4" s="394"/>
      <c r="S4" s="394"/>
      <c r="T4" s="394"/>
      <c r="U4" s="394"/>
      <c r="V4" s="394"/>
      <c r="W4" s="394"/>
      <c r="X4" s="394"/>
      <c r="Y4" s="394"/>
      <c r="Z4" s="395"/>
    </row>
    <row r="5" spans="1:26" ht="13.5" customHeight="1" x14ac:dyDescent="0.25">
      <c r="A5" s="6"/>
      <c r="L5" s="2"/>
      <c r="O5" s="8" t="s">
        <v>6</v>
      </c>
      <c r="P5" s="8" t="s">
        <v>25</v>
      </c>
      <c r="Q5" s="8" t="s">
        <v>28</v>
      </c>
      <c r="R5" s="396" t="s">
        <v>26</v>
      </c>
      <c r="S5" s="397"/>
      <c r="T5" s="397"/>
      <c r="U5" s="397"/>
      <c r="V5" s="397"/>
      <c r="W5" s="397"/>
      <c r="X5" s="397"/>
      <c r="Y5" s="398"/>
      <c r="Z5" s="5" t="s">
        <v>7</v>
      </c>
    </row>
    <row r="6" spans="1:26" ht="13.5" customHeight="1" x14ac:dyDescent="0.25">
      <c r="A6" s="6"/>
      <c r="L6" s="2"/>
      <c r="O6" s="399" t="s">
        <v>39</v>
      </c>
      <c r="P6" s="400"/>
      <c r="Q6" s="400" t="s">
        <v>67</v>
      </c>
      <c r="R6" s="402" t="s">
        <v>34</v>
      </c>
      <c r="S6" s="402"/>
      <c r="T6" s="402"/>
      <c r="U6" s="402"/>
      <c r="V6" s="402"/>
      <c r="W6" s="402"/>
      <c r="X6" s="402"/>
      <c r="Y6" s="402"/>
      <c r="Z6" s="403" t="s">
        <v>8</v>
      </c>
    </row>
    <row r="7" spans="1:26" ht="13.5" customHeight="1" x14ac:dyDescent="0.25">
      <c r="A7" s="6"/>
      <c r="L7" s="2"/>
      <c r="O7" s="399"/>
      <c r="P7" s="401"/>
      <c r="Q7" s="401"/>
      <c r="R7" s="402"/>
      <c r="S7" s="402"/>
      <c r="T7" s="402"/>
      <c r="U7" s="402"/>
      <c r="V7" s="402"/>
      <c r="W7" s="402"/>
      <c r="X7" s="402"/>
      <c r="Y7" s="402"/>
      <c r="Z7" s="404"/>
    </row>
    <row r="8" spans="1:26" ht="13.5" customHeight="1" x14ac:dyDescent="0.25">
      <c r="A8" s="6"/>
      <c r="L8" s="2"/>
      <c r="O8" s="399"/>
      <c r="P8" s="401"/>
      <c r="Q8" s="401"/>
      <c r="R8" s="402"/>
      <c r="S8" s="402"/>
      <c r="T8" s="402"/>
      <c r="U8" s="402"/>
      <c r="V8" s="402"/>
      <c r="W8" s="402"/>
      <c r="X8" s="402"/>
      <c r="Y8" s="402"/>
      <c r="Z8" s="404"/>
    </row>
    <row r="9" spans="1:26" ht="13.5" customHeight="1" x14ac:dyDescent="0.25">
      <c r="A9" s="6"/>
      <c r="L9" s="2"/>
      <c r="O9" s="399"/>
      <c r="P9" s="401"/>
      <c r="Q9" s="401"/>
      <c r="R9" s="402"/>
      <c r="S9" s="402"/>
      <c r="T9" s="402"/>
      <c r="U9" s="402"/>
      <c r="V9" s="402"/>
      <c r="W9" s="402"/>
      <c r="X9" s="402"/>
      <c r="Y9" s="402"/>
      <c r="Z9" s="404"/>
    </row>
    <row r="10" spans="1:26" ht="13.5" customHeight="1" x14ac:dyDescent="0.25">
      <c r="A10" s="6"/>
      <c r="L10" s="2"/>
      <c r="O10" s="405" t="s">
        <v>27</v>
      </c>
      <c r="P10" s="408" t="s">
        <v>68</v>
      </c>
      <c r="Q10" s="408"/>
      <c r="R10" s="411" t="s">
        <v>56</v>
      </c>
      <c r="S10" s="412"/>
      <c r="T10" s="412"/>
      <c r="U10" s="412"/>
      <c r="V10" s="412"/>
      <c r="W10" s="412"/>
      <c r="X10" s="412"/>
      <c r="Y10" s="413"/>
      <c r="Z10" s="420"/>
    </row>
    <row r="11" spans="1:26" ht="13.5" customHeight="1" x14ac:dyDescent="0.25">
      <c r="A11" s="6"/>
      <c r="L11" s="2"/>
      <c r="O11" s="406"/>
      <c r="P11" s="409"/>
      <c r="Q11" s="409"/>
      <c r="R11" s="414"/>
      <c r="S11" s="415"/>
      <c r="T11" s="415"/>
      <c r="U11" s="415"/>
      <c r="V11" s="415"/>
      <c r="W11" s="415"/>
      <c r="X11" s="415"/>
      <c r="Y11" s="416"/>
      <c r="Z11" s="421"/>
    </row>
    <row r="12" spans="1:26" ht="13.5" customHeight="1" x14ac:dyDescent="0.25">
      <c r="A12" s="6"/>
      <c r="L12" s="2"/>
      <c r="O12" s="406"/>
      <c r="P12" s="409"/>
      <c r="Q12" s="409"/>
      <c r="R12" s="414"/>
      <c r="S12" s="415"/>
      <c r="T12" s="415"/>
      <c r="U12" s="415"/>
      <c r="V12" s="415"/>
      <c r="W12" s="415"/>
      <c r="X12" s="415"/>
      <c r="Y12" s="416"/>
      <c r="Z12" s="421"/>
    </row>
    <row r="13" spans="1:26" ht="26.1" customHeight="1" x14ac:dyDescent="0.25">
      <c r="A13" s="6"/>
      <c r="L13" s="2"/>
      <c r="O13" s="406"/>
      <c r="P13" s="409"/>
      <c r="Q13" s="409"/>
      <c r="R13" s="414"/>
      <c r="S13" s="415"/>
      <c r="T13" s="415"/>
      <c r="U13" s="415"/>
      <c r="V13" s="415"/>
      <c r="W13" s="415"/>
      <c r="X13" s="415"/>
      <c r="Y13" s="416"/>
      <c r="Z13" s="421"/>
    </row>
    <row r="14" spans="1:26" ht="13.5" customHeight="1" x14ac:dyDescent="0.25">
      <c r="A14" s="6"/>
      <c r="L14" s="2"/>
      <c r="O14" s="407"/>
      <c r="P14" s="410"/>
      <c r="Q14" s="410"/>
      <c r="R14" s="417"/>
      <c r="S14" s="418"/>
      <c r="T14" s="418"/>
      <c r="U14" s="418"/>
      <c r="V14" s="418"/>
      <c r="W14" s="418"/>
      <c r="X14" s="418"/>
      <c r="Y14" s="419"/>
      <c r="Z14" s="422"/>
    </row>
    <row r="15" spans="1:26" ht="13.5" customHeight="1" x14ac:dyDescent="0.25">
      <c r="A15" s="6"/>
      <c r="L15" s="2"/>
      <c r="O15" s="405" t="s">
        <v>51</v>
      </c>
      <c r="P15" s="408" t="s">
        <v>88</v>
      </c>
      <c r="Q15" s="408"/>
      <c r="R15" s="411" t="s">
        <v>35</v>
      </c>
      <c r="S15" s="412"/>
      <c r="T15" s="412"/>
      <c r="U15" s="412"/>
      <c r="V15" s="412"/>
      <c r="W15" s="412"/>
      <c r="X15" s="412"/>
      <c r="Y15" s="413"/>
      <c r="Z15" s="420"/>
    </row>
    <row r="16" spans="1:26" ht="13.5" customHeight="1" x14ac:dyDescent="0.25">
      <c r="A16" s="6"/>
      <c r="L16" s="2"/>
      <c r="O16" s="406"/>
      <c r="P16" s="409"/>
      <c r="Q16" s="409"/>
      <c r="R16" s="414"/>
      <c r="S16" s="415"/>
      <c r="T16" s="415"/>
      <c r="U16" s="415"/>
      <c r="V16" s="415"/>
      <c r="W16" s="415"/>
      <c r="X16" s="415"/>
      <c r="Y16" s="416"/>
      <c r="Z16" s="421"/>
    </row>
    <row r="17" spans="1:26" ht="13.5" customHeight="1" x14ac:dyDescent="0.25">
      <c r="A17" s="6"/>
      <c r="L17" s="2"/>
      <c r="O17" s="406"/>
      <c r="P17" s="409"/>
      <c r="Q17" s="409"/>
      <c r="R17" s="414"/>
      <c r="S17" s="415"/>
      <c r="T17" s="415"/>
      <c r="U17" s="415"/>
      <c r="V17" s="415"/>
      <c r="W17" s="415"/>
      <c r="X17" s="415"/>
      <c r="Y17" s="416"/>
      <c r="Z17" s="421"/>
    </row>
    <row r="18" spans="1:26" ht="13.5" customHeight="1" x14ac:dyDescent="0.25">
      <c r="A18" s="6"/>
      <c r="L18" s="2"/>
      <c r="O18" s="406"/>
      <c r="P18" s="409"/>
      <c r="Q18" s="409"/>
      <c r="R18" s="414"/>
      <c r="S18" s="415"/>
      <c r="T18" s="415"/>
      <c r="U18" s="415"/>
      <c r="V18" s="415"/>
      <c r="W18" s="415"/>
      <c r="X18" s="415"/>
      <c r="Y18" s="416"/>
      <c r="Z18" s="421"/>
    </row>
    <row r="19" spans="1:26" ht="13.5" customHeight="1" x14ac:dyDescent="0.25">
      <c r="A19" s="6"/>
      <c r="L19" s="2"/>
      <c r="O19" s="406"/>
      <c r="P19" s="409"/>
      <c r="Q19" s="409"/>
      <c r="R19" s="414"/>
      <c r="S19" s="415"/>
      <c r="T19" s="415"/>
      <c r="U19" s="415"/>
      <c r="V19" s="415"/>
      <c r="W19" s="415"/>
      <c r="X19" s="415"/>
      <c r="Y19" s="416"/>
      <c r="Z19" s="421"/>
    </row>
    <row r="20" spans="1:26" ht="13.5" customHeight="1" x14ac:dyDescent="0.25">
      <c r="A20" s="6"/>
      <c r="L20" s="2"/>
      <c r="O20" s="406"/>
      <c r="P20" s="409"/>
      <c r="Q20" s="409"/>
      <c r="R20" s="414"/>
      <c r="S20" s="415"/>
      <c r="T20" s="415"/>
      <c r="U20" s="415"/>
      <c r="V20" s="415"/>
      <c r="W20" s="415"/>
      <c r="X20" s="415"/>
      <c r="Y20" s="416"/>
      <c r="Z20" s="421"/>
    </row>
    <row r="21" spans="1:26" ht="13.5" customHeight="1" x14ac:dyDescent="0.25">
      <c r="A21" s="6"/>
      <c r="L21" s="2"/>
      <c r="O21" s="406"/>
      <c r="P21" s="409"/>
      <c r="Q21" s="409"/>
      <c r="R21" s="414"/>
      <c r="S21" s="415"/>
      <c r="T21" s="415"/>
      <c r="U21" s="415"/>
      <c r="V21" s="415"/>
      <c r="W21" s="415"/>
      <c r="X21" s="415"/>
      <c r="Y21" s="416"/>
      <c r="Z21" s="421"/>
    </row>
    <row r="22" spans="1:26" ht="13.5" customHeight="1" x14ac:dyDescent="0.25">
      <c r="A22" s="6"/>
      <c r="L22" s="2"/>
      <c r="O22" s="407"/>
      <c r="P22" s="410"/>
      <c r="Q22" s="410"/>
      <c r="R22" s="417"/>
      <c r="S22" s="418"/>
      <c r="T22" s="418"/>
      <c r="U22" s="418"/>
      <c r="V22" s="418"/>
      <c r="W22" s="418"/>
      <c r="X22" s="418"/>
      <c r="Y22" s="419"/>
      <c r="Z22" s="422"/>
    </row>
    <row r="23" spans="1:26" ht="27.6" customHeight="1" x14ac:dyDescent="0.25">
      <c r="A23" s="6"/>
      <c r="L23" s="2"/>
      <c r="O23" s="405" t="s">
        <v>58</v>
      </c>
      <c r="P23" s="408" t="s">
        <v>69</v>
      </c>
      <c r="Q23" s="408" t="s">
        <v>59</v>
      </c>
      <c r="R23" s="411"/>
      <c r="S23" s="412"/>
      <c r="T23" s="412"/>
      <c r="U23" s="412"/>
      <c r="V23" s="412"/>
      <c r="W23" s="412"/>
      <c r="X23" s="412"/>
      <c r="Y23" s="413"/>
      <c r="Z23" s="420"/>
    </row>
    <row r="24" spans="1:26" ht="17.100000000000001" customHeight="1" x14ac:dyDescent="0.25">
      <c r="A24" s="6"/>
      <c r="L24" s="2"/>
      <c r="O24" s="406"/>
      <c r="P24" s="409"/>
      <c r="Q24" s="409"/>
      <c r="R24" s="414"/>
      <c r="S24" s="415"/>
      <c r="T24" s="415"/>
      <c r="U24" s="415"/>
      <c r="V24" s="415"/>
      <c r="W24" s="415"/>
      <c r="X24" s="415"/>
      <c r="Y24" s="416"/>
      <c r="Z24" s="421"/>
    </row>
    <row r="25" spans="1:26" ht="13.5" customHeight="1" x14ac:dyDescent="0.25">
      <c r="A25" s="6"/>
      <c r="L25" s="2"/>
      <c r="O25" s="405" t="s">
        <v>36</v>
      </c>
      <c r="P25" s="400" t="s">
        <v>70</v>
      </c>
      <c r="Q25" s="408"/>
    </row>
    <row r="26" spans="1:26" ht="13.5" customHeight="1" x14ac:dyDescent="0.25">
      <c r="A26" s="6"/>
      <c r="L26" s="2"/>
      <c r="O26" s="406"/>
      <c r="P26" s="401"/>
      <c r="Q26" s="409"/>
    </row>
    <row r="27" spans="1:26" ht="13.5" customHeight="1" x14ac:dyDescent="0.25">
      <c r="A27" s="6"/>
      <c r="L27" s="2"/>
      <c r="O27" s="406"/>
      <c r="P27" s="401"/>
      <c r="Q27" s="409"/>
    </row>
    <row r="28" spans="1:26" ht="13.5" customHeight="1" x14ac:dyDescent="0.25">
      <c r="A28" s="6"/>
      <c r="L28" s="2"/>
      <c r="O28" s="407"/>
      <c r="P28" s="423"/>
      <c r="Q28" s="410"/>
    </row>
    <row r="29" spans="1:26" ht="13.5" customHeight="1" x14ac:dyDescent="0.25">
      <c r="A29" s="6"/>
      <c r="L29" s="2"/>
      <c r="O29" s="403" t="s">
        <v>47</v>
      </c>
      <c r="P29" s="400" t="s">
        <v>71</v>
      </c>
      <c r="Q29" s="408" t="s">
        <v>53</v>
      </c>
    </row>
    <row r="30" spans="1:26" ht="13.5" customHeight="1" x14ac:dyDescent="0.25">
      <c r="A30" s="6"/>
      <c r="L30" s="2"/>
      <c r="O30" s="404"/>
      <c r="P30" s="401"/>
      <c r="Q30" s="409"/>
      <c r="R30" s="414"/>
      <c r="S30" s="415"/>
      <c r="T30" s="415"/>
      <c r="U30" s="415"/>
      <c r="V30" s="415"/>
      <c r="W30" s="415"/>
      <c r="X30" s="415"/>
      <c r="Y30" s="416"/>
      <c r="Z30" s="404"/>
    </row>
    <row r="31" spans="1:26" ht="13.5" customHeight="1" x14ac:dyDescent="0.25">
      <c r="A31" s="6"/>
      <c r="L31" s="2"/>
      <c r="O31" s="424"/>
      <c r="P31" s="423"/>
      <c r="Q31" s="410"/>
      <c r="R31" s="414"/>
      <c r="S31" s="415"/>
      <c r="T31" s="415"/>
      <c r="U31" s="415"/>
      <c r="V31" s="415"/>
      <c r="W31" s="415"/>
      <c r="X31" s="415"/>
      <c r="Y31" s="416"/>
      <c r="Z31" s="404"/>
    </row>
    <row r="32" spans="1:26" ht="13.5" customHeight="1" x14ac:dyDescent="0.25">
      <c r="A32" s="6"/>
      <c r="L32" s="2"/>
      <c r="O32" s="403" t="s">
        <v>65</v>
      </c>
      <c r="P32" s="400" t="s">
        <v>73</v>
      </c>
      <c r="Q32" s="408"/>
      <c r="R32" s="417"/>
      <c r="S32" s="418"/>
      <c r="T32" s="418"/>
      <c r="U32" s="418"/>
      <c r="V32" s="418"/>
      <c r="W32" s="418"/>
      <c r="X32" s="418"/>
      <c r="Y32" s="419"/>
      <c r="Z32" s="424"/>
    </row>
    <row r="33" spans="1:26" ht="13.5" customHeight="1" x14ac:dyDescent="0.25">
      <c r="A33" s="6"/>
      <c r="L33" s="2"/>
      <c r="O33" s="404"/>
      <c r="P33" s="401"/>
      <c r="Q33" s="409"/>
      <c r="R33" s="414"/>
      <c r="S33" s="415"/>
      <c r="T33" s="415"/>
      <c r="U33" s="415"/>
      <c r="V33" s="415"/>
      <c r="W33" s="415"/>
      <c r="X33" s="415"/>
      <c r="Y33" s="416"/>
      <c r="Z33" s="404"/>
    </row>
    <row r="34" spans="1:26" ht="13.5" customHeight="1" x14ac:dyDescent="0.25">
      <c r="A34" s="6"/>
      <c r="L34" s="2"/>
      <c r="O34" s="404"/>
      <c r="P34" s="401"/>
      <c r="Q34" s="409"/>
      <c r="R34" s="414"/>
      <c r="S34" s="415"/>
      <c r="T34" s="415"/>
      <c r="U34" s="415"/>
      <c r="V34" s="415"/>
      <c r="W34" s="415"/>
      <c r="X34" s="415"/>
      <c r="Y34" s="416"/>
      <c r="Z34" s="404"/>
    </row>
    <row r="35" spans="1:26" ht="13.5" customHeight="1" x14ac:dyDescent="0.25">
      <c r="A35" s="6"/>
      <c r="L35" s="2"/>
      <c r="O35" s="403" t="s">
        <v>50</v>
      </c>
      <c r="P35" s="400" t="s">
        <v>72</v>
      </c>
      <c r="Q35" s="405"/>
      <c r="R35" s="414"/>
      <c r="S35" s="415"/>
      <c r="T35" s="415"/>
      <c r="U35" s="415"/>
      <c r="V35" s="415"/>
      <c r="W35" s="415"/>
      <c r="X35" s="415"/>
      <c r="Y35" s="416"/>
      <c r="Z35" s="404"/>
    </row>
    <row r="36" spans="1:26" ht="13.5" customHeight="1" x14ac:dyDescent="0.25">
      <c r="A36" s="6"/>
      <c r="L36" s="2"/>
      <c r="O36" s="404"/>
      <c r="P36" s="401"/>
      <c r="Q36" s="406"/>
      <c r="R36" s="414"/>
      <c r="S36" s="415"/>
      <c r="T36" s="415"/>
      <c r="U36" s="415"/>
      <c r="V36" s="415"/>
      <c r="W36" s="415"/>
      <c r="X36" s="415"/>
      <c r="Y36" s="416"/>
      <c r="Z36" s="404"/>
    </row>
    <row r="37" spans="1:26" ht="13.5" customHeight="1" x14ac:dyDescent="0.25">
      <c r="A37" s="6"/>
      <c r="L37" s="2"/>
      <c r="O37" s="404"/>
      <c r="P37" s="401"/>
      <c r="Q37" s="406"/>
      <c r="R37" s="414"/>
      <c r="S37" s="415"/>
      <c r="T37" s="415"/>
      <c r="U37" s="415"/>
      <c r="V37" s="415"/>
      <c r="W37" s="415"/>
      <c r="X37" s="415"/>
      <c r="Y37" s="416"/>
      <c r="Z37" s="404"/>
    </row>
    <row r="38" spans="1:26" ht="13.5" customHeight="1" x14ac:dyDescent="0.25">
      <c r="A38" s="6"/>
      <c r="L38" s="2"/>
      <c r="O38" s="424"/>
      <c r="P38" s="423"/>
      <c r="Q38" s="407"/>
      <c r="R38" s="414"/>
      <c r="S38" s="415"/>
      <c r="T38" s="415"/>
      <c r="U38" s="415"/>
      <c r="V38" s="415"/>
      <c r="W38" s="415"/>
      <c r="X38" s="415"/>
      <c r="Y38" s="416"/>
      <c r="Z38" s="404"/>
    </row>
    <row r="39" spans="1:26" ht="13.5" customHeight="1" x14ac:dyDescent="0.25">
      <c r="A39" s="6"/>
      <c r="L39" s="2"/>
      <c r="O39" s="403" t="s">
        <v>63</v>
      </c>
      <c r="P39" s="400" t="s">
        <v>77</v>
      </c>
      <c r="Q39" s="405"/>
      <c r="R39" s="417"/>
      <c r="S39" s="418"/>
      <c r="T39" s="418"/>
      <c r="U39" s="418"/>
      <c r="V39" s="418"/>
      <c r="W39" s="418"/>
      <c r="X39" s="418"/>
      <c r="Y39" s="419"/>
      <c r="Z39" s="424"/>
    </row>
    <row r="40" spans="1:26" ht="13.5" customHeight="1" x14ac:dyDescent="0.25">
      <c r="A40" s="6"/>
      <c r="L40" s="2"/>
      <c r="O40" s="404"/>
      <c r="P40" s="401"/>
      <c r="Q40" s="406"/>
      <c r="R40" s="411"/>
      <c r="S40" s="412"/>
      <c r="T40" s="412"/>
      <c r="U40" s="412"/>
      <c r="V40" s="412"/>
      <c r="W40" s="412"/>
      <c r="X40" s="412"/>
      <c r="Y40" s="413"/>
      <c r="Z40" s="403"/>
    </row>
    <row r="41" spans="1:26" ht="13.5" customHeight="1" x14ac:dyDescent="0.25">
      <c r="A41" s="6"/>
      <c r="L41" s="2"/>
      <c r="O41" s="404"/>
      <c r="P41" s="401"/>
      <c r="Q41" s="406"/>
      <c r="R41" s="417"/>
      <c r="S41" s="418"/>
      <c r="T41" s="418"/>
      <c r="U41" s="418"/>
      <c r="V41" s="418"/>
      <c r="W41" s="418"/>
      <c r="X41" s="418"/>
      <c r="Y41" s="419"/>
      <c r="Z41" s="424"/>
    </row>
    <row r="42" spans="1:26" ht="13.5" customHeight="1" x14ac:dyDescent="0.25">
      <c r="A42" s="6"/>
      <c r="L42" s="2"/>
      <c r="O42" s="404"/>
      <c r="P42" s="401"/>
      <c r="Q42" s="406"/>
      <c r="R42" s="411"/>
      <c r="S42" s="412"/>
      <c r="T42" s="412"/>
      <c r="U42" s="412"/>
      <c r="V42" s="412"/>
      <c r="W42" s="412"/>
      <c r="X42" s="412"/>
      <c r="Y42" s="413"/>
      <c r="Z42" s="403"/>
    </row>
    <row r="43" spans="1:26" ht="13.5" customHeight="1" x14ac:dyDescent="0.25">
      <c r="L43" s="2"/>
      <c r="O43" s="404"/>
      <c r="P43" s="401"/>
      <c r="Q43" s="406"/>
      <c r="R43" s="414"/>
      <c r="S43" s="415"/>
      <c r="T43" s="415"/>
      <c r="U43" s="415"/>
      <c r="V43" s="415"/>
      <c r="W43" s="415"/>
      <c r="X43" s="415"/>
      <c r="Y43" s="416"/>
      <c r="Z43" s="404"/>
    </row>
    <row r="44" spans="1:26" ht="13.5" customHeight="1" x14ac:dyDescent="0.25">
      <c r="L44" s="2"/>
      <c r="O44" s="424"/>
      <c r="P44" s="423"/>
      <c r="Q44" s="407"/>
      <c r="R44" s="414"/>
      <c r="S44" s="415"/>
      <c r="T44" s="415"/>
      <c r="U44" s="415"/>
      <c r="V44" s="415"/>
      <c r="W44" s="415"/>
      <c r="X44" s="415"/>
      <c r="Y44" s="416"/>
      <c r="Z44" s="404"/>
    </row>
    <row r="45" spans="1:26" ht="13.5" customHeight="1" x14ac:dyDescent="0.25">
      <c r="A45" s="7"/>
      <c r="B45" s="3"/>
      <c r="C45" s="3"/>
      <c r="D45" s="3"/>
      <c r="E45" s="3"/>
      <c r="F45" s="3"/>
      <c r="G45" s="3"/>
      <c r="H45" s="3"/>
      <c r="I45" s="3"/>
      <c r="J45" s="3"/>
      <c r="K45" s="3"/>
      <c r="L45" s="4"/>
    </row>
    <row r="48" spans="1:26" ht="13.5" customHeight="1" x14ac:dyDescent="0.25">
      <c r="E48" s="1" t="s">
        <v>60</v>
      </c>
    </row>
    <row r="49" spans="5:5" ht="13.5" customHeight="1" x14ac:dyDescent="0.25">
      <c r="E49" s="1" t="s">
        <v>62</v>
      </c>
    </row>
  </sheetData>
  <mergeCells count="56">
    <mergeCell ref="O39:O44"/>
    <mergeCell ref="P39:P44"/>
    <mergeCell ref="Q39:Q44"/>
    <mergeCell ref="R33:Y39"/>
    <mergeCell ref="Z33:Z39"/>
    <mergeCell ref="O35:O38"/>
    <mergeCell ref="P35:P38"/>
    <mergeCell ref="Q35:Q38"/>
    <mergeCell ref="R30:Y32"/>
    <mergeCell ref="Z30:Z32"/>
    <mergeCell ref="Q29:Q31"/>
    <mergeCell ref="R42:Y44"/>
    <mergeCell ref="Z42:Z44"/>
    <mergeCell ref="R40:Y41"/>
    <mergeCell ref="Z40:Z41"/>
    <mergeCell ref="O25:O28"/>
    <mergeCell ref="P25:P28"/>
    <mergeCell ref="Q25:Q28"/>
    <mergeCell ref="O32:O34"/>
    <mergeCell ref="P32:P34"/>
    <mergeCell ref="Q32:Q34"/>
    <mergeCell ref="O29:O31"/>
    <mergeCell ref="P29:P31"/>
    <mergeCell ref="O23:O24"/>
    <mergeCell ref="P23:P24"/>
    <mergeCell ref="Q23:Q24"/>
    <mergeCell ref="R23:Y24"/>
    <mergeCell ref="Z23:Z24"/>
    <mergeCell ref="O10:O14"/>
    <mergeCell ref="P10:P14"/>
    <mergeCell ref="Q10:Q14"/>
    <mergeCell ref="R10:Y14"/>
    <mergeCell ref="Z10:Z14"/>
    <mergeCell ref="O15:O22"/>
    <mergeCell ref="P15:P22"/>
    <mergeCell ref="Q15:Q22"/>
    <mergeCell ref="R15:Y22"/>
    <mergeCell ref="Z15:Z22"/>
    <mergeCell ref="B3:C3"/>
    <mergeCell ref="A4:L4"/>
    <mergeCell ref="O4:Z4"/>
    <mergeCell ref="R5:Y5"/>
    <mergeCell ref="O6:O9"/>
    <mergeCell ref="P6:P9"/>
    <mergeCell ref="Q6:Q9"/>
    <mergeCell ref="R6:Y9"/>
    <mergeCell ref="Z6:Z9"/>
    <mergeCell ref="A1:A2"/>
    <mergeCell ref="B1:D1"/>
    <mergeCell ref="E1:H1"/>
    <mergeCell ref="I1:J1"/>
    <mergeCell ref="K1:L1"/>
    <mergeCell ref="B2:D2"/>
    <mergeCell ref="F2:H2"/>
    <mergeCell ref="I2:J2"/>
    <mergeCell ref="K2:L2"/>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Z45"/>
  <sheetViews>
    <sheetView showGridLines="0" zoomScale="85" zoomScaleNormal="85" workbookViewId="0">
      <selection activeCell="P6" sqref="P6:P10"/>
    </sheetView>
  </sheetViews>
  <sheetFormatPr defaultColWidth="9" defaultRowHeight="13.5" customHeight="1" outlineLevelCol="1" x14ac:dyDescent="0.25"/>
  <cols>
    <col min="1" max="1" width="10.3984375" style="1" customWidth="1"/>
    <col min="2" max="4" width="4.5" style="1" customWidth="1"/>
    <col min="5" max="8" width="5.69921875" style="1" customWidth="1"/>
    <col min="9" max="10" width="6.69921875" style="1" customWidth="1"/>
    <col min="11" max="12" width="6.3984375" style="1" customWidth="1"/>
    <col min="13" max="13" width="3.19921875" style="1" customWidth="1"/>
    <col min="14" max="14" width="1.09765625" style="1" customWidth="1"/>
    <col min="15" max="15" width="20" style="1" customWidth="1"/>
    <col min="16" max="16" width="70.19921875" style="1" customWidth="1"/>
    <col min="17" max="17" width="45.8984375" style="1" customWidth="1"/>
    <col min="18" max="25" width="12.3984375" style="1" customWidth="1" outlineLevel="1"/>
    <col min="26" max="26" width="12.3984375" style="1" customWidth="1"/>
    <col min="27" max="16384" width="9" style="1"/>
  </cols>
  <sheetData>
    <row r="1" spans="1:26" ht="13.5" customHeight="1" x14ac:dyDescent="0.25">
      <c r="A1" s="376"/>
      <c r="B1" s="378" t="s">
        <v>0</v>
      </c>
      <c r="C1" s="378"/>
      <c r="D1" s="378"/>
      <c r="E1" s="378" t="s">
        <v>2</v>
      </c>
      <c r="F1" s="378"/>
      <c r="G1" s="378"/>
      <c r="H1" s="378"/>
      <c r="I1" s="379" t="s">
        <v>3</v>
      </c>
      <c r="J1" s="380"/>
      <c r="K1" s="381" t="s">
        <v>1</v>
      </c>
      <c r="L1" s="382"/>
    </row>
    <row r="2" spans="1:26" ht="13.5" customHeight="1" x14ac:dyDescent="0.25">
      <c r="A2" s="377"/>
      <c r="B2" s="383" t="s">
        <v>23</v>
      </c>
      <c r="C2" s="383"/>
      <c r="D2" s="383"/>
      <c r="E2" s="11" t="s">
        <v>24</v>
      </c>
      <c r="F2" s="384" t="s">
        <v>40</v>
      </c>
      <c r="G2" s="385"/>
      <c r="H2" s="385"/>
      <c r="I2" s="386"/>
      <c r="J2" s="387"/>
      <c r="K2" s="388"/>
      <c r="L2" s="387"/>
    </row>
    <row r="3" spans="1:26" ht="13.5" customHeight="1" x14ac:dyDescent="0.25">
      <c r="B3" s="389"/>
      <c r="C3" s="389"/>
    </row>
    <row r="4" spans="1:26" ht="13.5" customHeight="1" x14ac:dyDescent="0.25">
      <c r="A4" s="390" t="s">
        <v>4</v>
      </c>
      <c r="B4" s="391"/>
      <c r="C4" s="391"/>
      <c r="D4" s="391"/>
      <c r="E4" s="391"/>
      <c r="F4" s="391"/>
      <c r="G4" s="391"/>
      <c r="H4" s="391"/>
      <c r="I4" s="391"/>
      <c r="J4" s="391"/>
      <c r="K4" s="391"/>
      <c r="L4" s="392"/>
      <c r="O4" s="393" t="s">
        <v>5</v>
      </c>
      <c r="P4" s="394"/>
      <c r="Q4" s="394"/>
      <c r="R4" s="394"/>
      <c r="S4" s="394"/>
      <c r="T4" s="394"/>
      <c r="U4" s="394"/>
      <c r="V4" s="394"/>
      <c r="W4" s="394"/>
      <c r="X4" s="394"/>
      <c r="Y4" s="394"/>
      <c r="Z4" s="395"/>
    </row>
    <row r="5" spans="1:26" ht="13.5" customHeight="1" x14ac:dyDescent="0.25">
      <c r="A5" s="6"/>
      <c r="L5" s="2"/>
      <c r="O5" s="10" t="s">
        <v>6</v>
      </c>
      <c r="P5" s="10" t="s">
        <v>25</v>
      </c>
      <c r="Q5" s="10" t="s">
        <v>28</v>
      </c>
      <c r="R5" s="396" t="s">
        <v>26</v>
      </c>
      <c r="S5" s="397"/>
      <c r="T5" s="397"/>
      <c r="U5" s="397"/>
      <c r="V5" s="397"/>
      <c r="W5" s="397"/>
      <c r="X5" s="397"/>
      <c r="Y5" s="398"/>
      <c r="Z5" s="5" t="s">
        <v>7</v>
      </c>
    </row>
    <row r="6" spans="1:26" ht="13.5" customHeight="1" x14ac:dyDescent="0.25">
      <c r="A6" s="6"/>
      <c r="L6" s="2"/>
      <c r="O6" s="399" t="s">
        <v>80</v>
      </c>
      <c r="P6" s="400" t="s">
        <v>81</v>
      </c>
      <c r="Q6" s="400"/>
      <c r="R6" s="402" t="s">
        <v>34</v>
      </c>
      <c r="S6" s="402"/>
      <c r="T6" s="402"/>
      <c r="U6" s="402"/>
      <c r="V6" s="402"/>
      <c r="W6" s="402"/>
      <c r="X6" s="402"/>
      <c r="Y6" s="402"/>
      <c r="Z6" s="403" t="s">
        <v>8</v>
      </c>
    </row>
    <row r="7" spans="1:26" ht="13.5" customHeight="1" x14ac:dyDescent="0.25">
      <c r="A7" s="6"/>
      <c r="L7" s="2"/>
      <c r="O7" s="399"/>
      <c r="P7" s="401"/>
      <c r="Q7" s="401"/>
      <c r="R7" s="402"/>
      <c r="S7" s="402"/>
      <c r="T7" s="402"/>
      <c r="U7" s="402"/>
      <c r="V7" s="402"/>
      <c r="W7" s="402"/>
      <c r="X7" s="402"/>
      <c r="Y7" s="402"/>
      <c r="Z7" s="404"/>
    </row>
    <row r="8" spans="1:26" ht="13.5" customHeight="1" x14ac:dyDescent="0.25">
      <c r="A8" s="6"/>
      <c r="L8" s="2"/>
      <c r="O8" s="399"/>
      <c r="P8" s="401"/>
      <c r="Q8" s="401"/>
      <c r="R8" s="402"/>
      <c r="S8" s="402"/>
      <c r="T8" s="402"/>
      <c r="U8" s="402"/>
      <c r="V8" s="402"/>
      <c r="W8" s="402"/>
      <c r="X8" s="402"/>
      <c r="Y8" s="402"/>
      <c r="Z8" s="404"/>
    </row>
    <row r="9" spans="1:26" ht="13.5" customHeight="1" x14ac:dyDescent="0.25">
      <c r="A9" s="6"/>
      <c r="L9" s="2"/>
      <c r="O9" s="399"/>
      <c r="P9" s="401"/>
      <c r="Q9" s="401"/>
      <c r="R9" s="402"/>
      <c r="S9" s="402"/>
      <c r="T9" s="402"/>
      <c r="U9" s="402"/>
      <c r="V9" s="402"/>
      <c r="W9" s="402"/>
      <c r="X9" s="402"/>
      <c r="Y9" s="402"/>
      <c r="Z9" s="404"/>
    </row>
    <row r="10" spans="1:26" ht="13.5" customHeight="1" x14ac:dyDescent="0.25">
      <c r="A10" s="6"/>
      <c r="L10" s="2"/>
      <c r="O10" s="399" t="s">
        <v>39</v>
      </c>
      <c r="P10" s="400" t="s">
        <v>90</v>
      </c>
      <c r="Q10" s="400" t="s">
        <v>87</v>
      </c>
      <c r="R10" s="411" t="s">
        <v>56</v>
      </c>
      <c r="S10" s="412"/>
      <c r="T10" s="412"/>
      <c r="U10" s="412"/>
      <c r="V10" s="412"/>
      <c r="W10" s="412"/>
      <c r="X10" s="412"/>
      <c r="Y10" s="413"/>
      <c r="Z10" s="383"/>
    </row>
    <row r="11" spans="1:26" ht="13.5" customHeight="1" x14ac:dyDescent="0.25">
      <c r="A11" s="6"/>
      <c r="L11" s="2"/>
      <c r="O11" s="399"/>
      <c r="P11" s="401"/>
      <c r="Q11" s="401"/>
      <c r="R11" s="414"/>
      <c r="S11" s="415"/>
      <c r="T11" s="415"/>
      <c r="U11" s="415"/>
      <c r="V11" s="415"/>
      <c r="W11" s="415"/>
      <c r="X11" s="415"/>
      <c r="Y11" s="416"/>
      <c r="Z11" s="383"/>
    </row>
    <row r="12" spans="1:26" ht="13.5" customHeight="1" x14ac:dyDescent="0.25">
      <c r="A12" s="6"/>
      <c r="L12" s="2"/>
      <c r="O12" s="399"/>
      <c r="P12" s="401"/>
      <c r="Q12" s="401"/>
      <c r="R12" s="417"/>
      <c r="S12" s="418"/>
      <c r="T12" s="418"/>
      <c r="U12" s="418"/>
      <c r="V12" s="418"/>
      <c r="W12" s="418"/>
      <c r="X12" s="418"/>
      <c r="Y12" s="419"/>
      <c r="Z12" s="383"/>
    </row>
    <row r="13" spans="1:26" ht="13.5" customHeight="1" x14ac:dyDescent="0.25">
      <c r="A13" s="6"/>
      <c r="L13" s="2"/>
      <c r="O13" s="399"/>
      <c r="P13" s="401"/>
      <c r="Q13" s="401"/>
      <c r="R13" s="411" t="s">
        <v>35</v>
      </c>
      <c r="S13" s="412"/>
      <c r="T13" s="412"/>
      <c r="U13" s="412"/>
      <c r="V13" s="412"/>
      <c r="W13" s="412"/>
      <c r="X13" s="412"/>
      <c r="Y13" s="413"/>
      <c r="Z13" s="383"/>
    </row>
    <row r="14" spans="1:26" ht="13.5" customHeight="1" x14ac:dyDescent="0.25">
      <c r="A14" s="6"/>
      <c r="L14" s="2"/>
      <c r="O14" s="405" t="s">
        <v>27</v>
      </c>
      <c r="P14" s="408" t="s">
        <v>91</v>
      </c>
      <c r="Q14" s="408"/>
      <c r="R14" s="414"/>
      <c r="S14" s="415"/>
      <c r="T14" s="415"/>
      <c r="U14" s="415"/>
      <c r="V14" s="415"/>
      <c r="W14" s="415"/>
      <c r="X14" s="415"/>
      <c r="Y14" s="416"/>
      <c r="Z14" s="383"/>
    </row>
    <row r="15" spans="1:26" ht="13.5" customHeight="1" x14ac:dyDescent="0.25">
      <c r="A15" s="6"/>
      <c r="L15" s="2"/>
      <c r="O15" s="406"/>
      <c r="P15" s="409"/>
      <c r="Q15" s="409"/>
      <c r="R15" s="414"/>
      <c r="S15" s="415"/>
      <c r="T15" s="415"/>
      <c r="U15" s="415"/>
      <c r="V15" s="415"/>
      <c r="W15" s="415"/>
      <c r="X15" s="415"/>
      <c r="Y15" s="416"/>
      <c r="Z15" s="383"/>
    </row>
    <row r="16" spans="1:26" ht="13.5" customHeight="1" x14ac:dyDescent="0.25">
      <c r="A16" s="6"/>
      <c r="L16" s="2"/>
      <c r="O16" s="407"/>
      <c r="P16" s="410"/>
      <c r="Q16" s="410"/>
      <c r="R16" s="414"/>
      <c r="S16" s="415"/>
      <c r="T16" s="415"/>
      <c r="U16" s="415"/>
      <c r="V16" s="415"/>
      <c r="W16" s="415"/>
      <c r="X16" s="415"/>
      <c r="Y16" s="416"/>
      <c r="Z16" s="383"/>
    </row>
    <row r="17" spans="1:26" ht="13.5" customHeight="1" x14ac:dyDescent="0.25">
      <c r="A17" s="6"/>
      <c r="L17" s="2"/>
      <c r="O17" s="405" t="s">
        <v>51</v>
      </c>
      <c r="P17" s="408" t="s">
        <v>92</v>
      </c>
      <c r="Q17" s="408"/>
      <c r="R17" s="414"/>
      <c r="S17" s="415"/>
      <c r="T17" s="415"/>
      <c r="U17" s="415"/>
      <c r="V17" s="415"/>
      <c r="W17" s="415"/>
      <c r="X17" s="415"/>
      <c r="Y17" s="416"/>
      <c r="Z17" s="383"/>
    </row>
    <row r="18" spans="1:26" ht="13.5" customHeight="1" x14ac:dyDescent="0.25">
      <c r="A18" s="6"/>
      <c r="L18" s="2"/>
      <c r="O18" s="406"/>
      <c r="P18" s="409"/>
      <c r="Q18" s="409"/>
      <c r="R18" s="417"/>
      <c r="S18" s="418"/>
      <c r="T18" s="418"/>
      <c r="U18" s="418"/>
      <c r="V18" s="418"/>
      <c r="W18" s="418"/>
      <c r="X18" s="418"/>
      <c r="Y18" s="419"/>
      <c r="Z18" s="383"/>
    </row>
    <row r="19" spans="1:26" ht="27.6" customHeight="1" x14ac:dyDescent="0.25">
      <c r="A19" s="6"/>
      <c r="L19" s="2"/>
      <c r="O19" s="406"/>
      <c r="P19" s="409"/>
      <c r="Q19" s="409"/>
      <c r="R19" s="411"/>
      <c r="S19" s="412"/>
      <c r="T19" s="412"/>
      <c r="U19" s="412"/>
      <c r="V19" s="412"/>
      <c r="W19" s="412"/>
      <c r="X19" s="412"/>
      <c r="Y19" s="413"/>
      <c r="Z19" s="383"/>
    </row>
    <row r="20" spans="1:26" ht="17.100000000000001" customHeight="1" x14ac:dyDescent="0.25">
      <c r="A20" s="6"/>
      <c r="L20" s="2"/>
      <c r="O20" s="406"/>
      <c r="P20" s="409"/>
      <c r="Q20" s="409"/>
      <c r="R20" s="414"/>
      <c r="S20" s="415"/>
      <c r="T20" s="415"/>
      <c r="U20" s="415"/>
      <c r="V20" s="415"/>
      <c r="W20" s="415"/>
      <c r="X20" s="415"/>
      <c r="Y20" s="416"/>
      <c r="Z20" s="383"/>
    </row>
    <row r="21" spans="1:26" ht="13.5" customHeight="1" x14ac:dyDescent="0.25">
      <c r="A21" s="6"/>
      <c r="L21" s="2"/>
      <c r="O21" s="406"/>
      <c r="P21" s="409"/>
      <c r="Q21" s="409"/>
      <c r="R21" s="414"/>
      <c r="S21" s="415"/>
      <c r="T21" s="415"/>
      <c r="U21" s="415"/>
      <c r="V21" s="415"/>
      <c r="W21" s="415"/>
      <c r="X21" s="415"/>
      <c r="Y21" s="416"/>
      <c r="Z21" s="383"/>
    </row>
    <row r="22" spans="1:26" ht="13.5" customHeight="1" x14ac:dyDescent="0.25">
      <c r="A22" s="6"/>
      <c r="L22" s="2"/>
      <c r="O22" s="407"/>
      <c r="P22" s="410"/>
      <c r="Q22" s="410"/>
      <c r="R22" s="414"/>
      <c r="S22" s="415"/>
      <c r="T22" s="415"/>
      <c r="U22" s="415"/>
      <c r="V22" s="415"/>
      <c r="W22" s="415"/>
      <c r="X22" s="415"/>
      <c r="Y22" s="416"/>
      <c r="Z22" s="383"/>
    </row>
    <row r="23" spans="1:26" ht="13.5" customHeight="1" x14ac:dyDescent="0.25">
      <c r="A23" s="6"/>
      <c r="L23" s="2"/>
      <c r="O23" s="405" t="s">
        <v>58</v>
      </c>
      <c r="P23" s="408" t="s">
        <v>93</v>
      </c>
      <c r="Q23" s="405" t="s">
        <v>75</v>
      </c>
      <c r="Z23" s="425"/>
    </row>
    <row r="24" spans="1:26" ht="13.5" customHeight="1" x14ac:dyDescent="0.25">
      <c r="A24" s="6"/>
      <c r="L24" s="2"/>
      <c r="O24" s="406"/>
      <c r="P24" s="409"/>
      <c r="Q24" s="406"/>
      <c r="Z24" s="425"/>
    </row>
    <row r="25" spans="1:26" ht="13.5" customHeight="1" x14ac:dyDescent="0.25">
      <c r="A25" s="6"/>
      <c r="L25" s="2"/>
      <c r="O25" s="406"/>
      <c r="P25" s="409"/>
      <c r="Q25" s="406"/>
      <c r="Z25" s="425"/>
    </row>
    <row r="26" spans="1:26" ht="13.5" customHeight="1" x14ac:dyDescent="0.25">
      <c r="A26" s="6"/>
      <c r="L26" s="2"/>
      <c r="O26" s="406"/>
      <c r="P26" s="409"/>
      <c r="Q26" s="406"/>
      <c r="Z26" s="425"/>
    </row>
    <row r="27" spans="1:26" ht="13.5" customHeight="1" x14ac:dyDescent="0.25">
      <c r="A27" s="6"/>
      <c r="L27" s="2"/>
      <c r="O27" s="403" t="s">
        <v>47</v>
      </c>
      <c r="P27" s="400" t="s">
        <v>94</v>
      </c>
      <c r="Q27" s="405" t="s">
        <v>89</v>
      </c>
      <c r="R27" s="414"/>
      <c r="S27" s="415"/>
      <c r="T27" s="415"/>
      <c r="U27" s="415"/>
      <c r="V27" s="415"/>
      <c r="W27" s="415"/>
      <c r="X27" s="415"/>
      <c r="Y27" s="415"/>
      <c r="Z27" s="425"/>
    </row>
    <row r="28" spans="1:26" ht="13.5" customHeight="1" x14ac:dyDescent="0.25">
      <c r="A28" s="6"/>
      <c r="L28" s="2"/>
      <c r="O28" s="404"/>
      <c r="P28" s="401"/>
      <c r="Q28" s="406"/>
      <c r="R28" s="417"/>
      <c r="S28" s="418"/>
      <c r="T28" s="418"/>
      <c r="U28" s="418"/>
      <c r="V28" s="418"/>
      <c r="W28" s="418"/>
      <c r="X28" s="418"/>
      <c r="Y28" s="418"/>
      <c r="Z28" s="425"/>
    </row>
    <row r="29" spans="1:26" ht="13.5" customHeight="1" x14ac:dyDescent="0.25">
      <c r="A29" s="6"/>
      <c r="L29" s="2"/>
      <c r="O29" s="404"/>
      <c r="P29" s="401"/>
      <c r="Q29" s="406"/>
      <c r="R29" s="414"/>
      <c r="S29" s="415"/>
      <c r="T29" s="415"/>
      <c r="U29" s="415"/>
      <c r="V29" s="415"/>
      <c r="W29" s="415"/>
      <c r="X29" s="415"/>
      <c r="Y29" s="416"/>
      <c r="Z29" s="425"/>
    </row>
    <row r="30" spans="1:26" ht="13.5" customHeight="1" x14ac:dyDescent="0.25">
      <c r="A30" s="6"/>
      <c r="L30" s="2"/>
      <c r="O30" s="404"/>
      <c r="P30" s="401"/>
      <c r="Q30" s="406"/>
      <c r="R30" s="414"/>
      <c r="S30" s="415"/>
      <c r="T30" s="415"/>
      <c r="U30" s="415"/>
      <c r="V30" s="415"/>
      <c r="W30" s="415"/>
      <c r="X30" s="415"/>
      <c r="Y30" s="416"/>
      <c r="Z30" s="425"/>
    </row>
    <row r="31" spans="1:26" ht="13.5" customHeight="1" x14ac:dyDescent="0.25">
      <c r="A31" s="6"/>
      <c r="L31" s="2"/>
      <c r="O31" s="424"/>
      <c r="P31" s="423"/>
      <c r="Q31" s="407"/>
      <c r="R31" s="414"/>
      <c r="S31" s="415"/>
      <c r="T31" s="415"/>
      <c r="U31" s="415"/>
      <c r="V31" s="415"/>
      <c r="W31" s="415"/>
      <c r="X31" s="415"/>
      <c r="Y31" s="416"/>
      <c r="Z31" s="425"/>
    </row>
    <row r="32" spans="1:26" ht="13.5" customHeight="1" x14ac:dyDescent="0.25">
      <c r="A32" s="6"/>
      <c r="L32" s="2"/>
      <c r="O32" s="403" t="s">
        <v>65</v>
      </c>
      <c r="P32" s="400" t="s">
        <v>74</v>
      </c>
      <c r="Q32" s="408"/>
      <c r="R32" s="414"/>
      <c r="S32" s="415"/>
      <c r="T32" s="415"/>
      <c r="U32" s="415"/>
      <c r="V32" s="415"/>
      <c r="W32" s="415"/>
      <c r="X32" s="415"/>
      <c r="Y32" s="416"/>
      <c r="Z32" s="399"/>
    </row>
    <row r="33" spans="1:26" ht="13.5" customHeight="1" x14ac:dyDescent="0.25">
      <c r="A33" s="6"/>
      <c r="L33" s="2"/>
      <c r="O33" s="404"/>
      <c r="P33" s="401"/>
      <c r="Q33" s="409"/>
      <c r="R33" s="414"/>
      <c r="S33" s="415"/>
      <c r="T33" s="415"/>
      <c r="U33" s="415"/>
      <c r="V33" s="415"/>
      <c r="W33" s="415"/>
      <c r="X33" s="415"/>
      <c r="Y33" s="416"/>
      <c r="Z33" s="399"/>
    </row>
    <row r="34" spans="1:26" ht="13.5" customHeight="1" x14ac:dyDescent="0.25">
      <c r="A34" s="6"/>
      <c r="L34" s="2"/>
      <c r="O34" s="404"/>
      <c r="P34" s="401"/>
      <c r="Q34" s="409"/>
      <c r="R34" s="414"/>
      <c r="S34" s="415"/>
      <c r="T34" s="415"/>
      <c r="U34" s="415"/>
      <c r="V34" s="415"/>
      <c r="W34" s="415"/>
      <c r="X34" s="415"/>
      <c r="Y34" s="416"/>
      <c r="Z34" s="399"/>
    </row>
    <row r="35" spans="1:26" ht="13.5" customHeight="1" x14ac:dyDescent="0.25">
      <c r="A35" s="6"/>
      <c r="L35" s="2"/>
      <c r="O35" s="403" t="s">
        <v>63</v>
      </c>
      <c r="P35" s="400" t="s">
        <v>76</v>
      </c>
      <c r="Q35" s="405"/>
      <c r="R35" s="417"/>
      <c r="S35" s="418"/>
      <c r="T35" s="418"/>
      <c r="U35" s="418"/>
      <c r="V35" s="418"/>
      <c r="W35" s="418"/>
      <c r="X35" s="418"/>
      <c r="Y35" s="419"/>
      <c r="Z35" s="399"/>
    </row>
    <row r="36" spans="1:26" ht="13.5" customHeight="1" x14ac:dyDescent="0.25">
      <c r="A36" s="6"/>
      <c r="L36" s="2"/>
      <c r="O36" s="404"/>
      <c r="P36" s="401"/>
      <c r="Q36" s="406"/>
      <c r="R36" s="411"/>
      <c r="S36" s="412"/>
      <c r="T36" s="412"/>
      <c r="U36" s="412"/>
      <c r="V36" s="412"/>
      <c r="W36" s="412"/>
      <c r="X36" s="412"/>
      <c r="Y36" s="413"/>
      <c r="Z36" s="399"/>
    </row>
    <row r="37" spans="1:26" ht="13.5" customHeight="1" x14ac:dyDescent="0.25">
      <c r="A37" s="6"/>
      <c r="L37" s="2"/>
      <c r="O37" s="404"/>
      <c r="P37" s="401"/>
      <c r="Q37" s="406"/>
      <c r="R37" s="417"/>
      <c r="S37" s="418"/>
      <c r="T37" s="418"/>
      <c r="U37" s="418"/>
      <c r="V37" s="418"/>
      <c r="W37" s="418"/>
      <c r="X37" s="418"/>
      <c r="Y37" s="419"/>
      <c r="Z37" s="399"/>
    </row>
    <row r="38" spans="1:26" ht="13.5" customHeight="1" x14ac:dyDescent="0.25">
      <c r="A38" s="6"/>
      <c r="L38" s="2"/>
      <c r="O38" s="404"/>
      <c r="P38" s="401"/>
      <c r="Q38" s="406"/>
      <c r="R38" s="411"/>
      <c r="S38" s="412"/>
      <c r="T38" s="412"/>
      <c r="U38" s="412"/>
      <c r="V38" s="412"/>
      <c r="W38" s="412"/>
      <c r="X38" s="412"/>
      <c r="Y38" s="413"/>
      <c r="Z38" s="399"/>
    </row>
    <row r="39" spans="1:26" ht="13.5" customHeight="1" x14ac:dyDescent="0.25">
      <c r="L39" s="2"/>
      <c r="O39" s="404"/>
      <c r="P39" s="401"/>
      <c r="Q39" s="406"/>
      <c r="R39" s="414"/>
      <c r="S39" s="415"/>
      <c r="T39" s="415"/>
      <c r="U39" s="415"/>
      <c r="V39" s="415"/>
      <c r="W39" s="415"/>
      <c r="X39" s="415"/>
      <c r="Y39" s="416"/>
      <c r="Z39" s="399"/>
    </row>
    <row r="40" spans="1:26" ht="13.5" customHeight="1" x14ac:dyDescent="0.25">
      <c r="L40" s="2"/>
      <c r="O40" s="424"/>
      <c r="P40" s="423"/>
      <c r="Q40" s="407"/>
      <c r="R40" s="414"/>
      <c r="S40" s="415"/>
      <c r="T40" s="415"/>
      <c r="U40" s="415"/>
      <c r="V40" s="415"/>
      <c r="W40" s="415"/>
      <c r="X40" s="415"/>
      <c r="Y40" s="416"/>
      <c r="Z40" s="399"/>
    </row>
    <row r="41" spans="1:26" ht="13.5" customHeight="1" x14ac:dyDescent="0.25">
      <c r="A41" s="7"/>
      <c r="B41" s="3"/>
      <c r="C41" s="3"/>
      <c r="D41" s="3"/>
      <c r="E41" s="3"/>
      <c r="F41" s="3"/>
      <c r="G41" s="3"/>
      <c r="H41" s="3"/>
      <c r="I41" s="3"/>
      <c r="J41" s="3"/>
      <c r="K41" s="3"/>
      <c r="L41" s="4"/>
    </row>
    <row r="44" spans="1:26" ht="13.5" customHeight="1" x14ac:dyDescent="0.25">
      <c r="E44" s="1" t="s">
        <v>60</v>
      </c>
    </row>
    <row r="45" spans="1:26" ht="13.5" customHeight="1" x14ac:dyDescent="0.25">
      <c r="E45" s="1" t="s">
        <v>62</v>
      </c>
    </row>
  </sheetData>
  <mergeCells count="53">
    <mergeCell ref="A1:A2"/>
    <mergeCell ref="B1:D1"/>
    <mergeCell ref="E1:H1"/>
    <mergeCell ref="I1:J1"/>
    <mergeCell ref="K1:L1"/>
    <mergeCell ref="B2:D2"/>
    <mergeCell ref="F2:H2"/>
    <mergeCell ref="I2:J2"/>
    <mergeCell ref="K2:L2"/>
    <mergeCell ref="B3:C3"/>
    <mergeCell ref="A4:L4"/>
    <mergeCell ref="O4:Z4"/>
    <mergeCell ref="R5:Y5"/>
    <mergeCell ref="O10:O13"/>
    <mergeCell ref="P10:P13"/>
    <mergeCell ref="Q10:Q13"/>
    <mergeCell ref="R6:Y9"/>
    <mergeCell ref="Z6:Z9"/>
    <mergeCell ref="R10:Y12"/>
    <mergeCell ref="O6:O9"/>
    <mergeCell ref="P6:P9"/>
    <mergeCell ref="Q6:Q9"/>
    <mergeCell ref="Z10:Z13"/>
    <mergeCell ref="O35:O40"/>
    <mergeCell ref="P35:P40"/>
    <mergeCell ref="Q35:Q40"/>
    <mergeCell ref="O27:O31"/>
    <mergeCell ref="P27:P31"/>
    <mergeCell ref="Q27:Q31"/>
    <mergeCell ref="O32:O34"/>
    <mergeCell ref="P32:P34"/>
    <mergeCell ref="Q32:Q34"/>
    <mergeCell ref="Z14:Z16"/>
    <mergeCell ref="R27:Y28"/>
    <mergeCell ref="O23:O26"/>
    <mergeCell ref="P23:P26"/>
    <mergeCell ref="R19:Y22"/>
    <mergeCell ref="Z17:Z22"/>
    <mergeCell ref="O14:O16"/>
    <mergeCell ref="P14:P16"/>
    <mergeCell ref="Q14:Q16"/>
    <mergeCell ref="Z23:Z26"/>
    <mergeCell ref="Z27:Z31"/>
    <mergeCell ref="O17:O22"/>
    <mergeCell ref="P17:P22"/>
    <mergeCell ref="Q17:Q22"/>
    <mergeCell ref="R13:Y18"/>
    <mergeCell ref="Q23:Q26"/>
    <mergeCell ref="Z32:Z34"/>
    <mergeCell ref="Z35:Z40"/>
    <mergeCell ref="R36:Y37"/>
    <mergeCell ref="R38:Y40"/>
    <mergeCell ref="R29:Y35"/>
  </mergeCells>
  <phoneticPr fontId="1"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DAEMSEngagementItemInfo xmlns="http://schemas.microsoft.com/DAEMSEngagementItemInfoXML">
  <EngagementID>5000122399</EngagementID>
  <LogicalEMSServerID>4616908268048594663</LogicalEMSServerID>
  <WorkingPaperID>3485075410600000064</WorkingPaperID>
</DAEMSEngagementItemInfo>
</file>

<file path=customXml/itemProps1.xml><?xml version="1.0" encoding="utf-8"?>
<ds:datastoreItem xmlns:ds="http://schemas.openxmlformats.org/officeDocument/2006/customXml" ds:itemID="{9DFB7001-096A-4EBB-A253-626C0A0497A2}">
  <ds:schemaRefs>
    <ds:schemaRef ds:uri="http://schemas.microsoft.com/DAEMSEngagementItemInfo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구매</vt:lpstr>
      <vt:lpstr>검토</vt:lpstr>
      <vt:lpstr>표지</vt:lpstr>
      <vt:lpstr>S01_FD&amp;NA</vt:lpstr>
      <vt:lpstr>S02_원재료_FD&amp;NA</vt:lpstr>
      <vt:lpstr>S02_원재료외_FD&amp;NA</vt:lpstr>
      <vt:lpstr>S03_MRO_FD&amp;NA</vt:lpstr>
      <vt:lpstr>S02_설비등_전주</vt:lpstr>
      <vt:lpstr>S02_설비등_대전</vt:lpstr>
      <vt:lpstr>S04_FD&amp;NA</vt:lpstr>
      <vt:lpstr>Sample Size</vt:lpstr>
      <vt:lpstr>Notes&amp;Symbols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Jung, Jin Ho(G2) (KR - Seoul)</dc:creator>
  <cp:keywords/>
  <dc:description/>
  <cp:lastModifiedBy>조희성</cp:lastModifiedBy>
  <cp:revision/>
  <dcterms:created xsi:type="dcterms:W3CDTF">2011-02-24T07:16:58Z</dcterms:created>
  <dcterms:modified xsi:type="dcterms:W3CDTF">2022-04-14T10:32:58Z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2021-05-03T01:21:59Z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7fbe09aa-f0f4-4417-bf11-c0e68449c094</vt:lpwstr>
  </property>
  <property fmtid="{D5CDD505-2E9C-101B-9397-08002B2CF9AE}" pid="8" name="MSIP_Label_ea60d57e-af5b-4752-ac57-3e4f28ca11dc_ContentBits">
    <vt:lpwstr>0</vt:lpwstr>
  </property>
</Properties>
</file>