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eibe\Downloads\"/>
    </mc:Choice>
  </mc:AlternateContent>
  <xr:revisionPtr revIDLastSave="0" documentId="13_ncr:1_{A2DA5487-DD7B-400E-8774-4642F7FFE3D2}"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Stats" sheetId="3" r:id="rId2"/>
    <sheet name="Metrics" sheetId="5" r:id="rId3"/>
    <sheet name="Visualizations" sheetId="4" r:id="rId4"/>
  </sheets>
  <definedNames>
    <definedName name="Slicer_category">#N/A</definedName>
    <definedName name="Slicer_gender">#N/A</definedName>
    <definedName name="Slicer_selfMade">#N/A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V3" i="1" s="1"/>
  <c r="W4" i="1"/>
  <c r="V4" i="1" s="1"/>
  <c r="W5" i="1"/>
  <c r="V5" i="1" s="1"/>
  <c r="W6" i="1"/>
  <c r="V6" i="1" s="1"/>
  <c r="W7" i="1"/>
  <c r="V7" i="1" s="1"/>
  <c r="W8" i="1"/>
  <c r="V8" i="1" s="1"/>
  <c r="W9" i="1"/>
  <c r="V9" i="1" s="1"/>
  <c r="W10" i="1"/>
  <c r="W11" i="1"/>
  <c r="W12" i="1"/>
  <c r="W13" i="1"/>
  <c r="W14" i="1"/>
  <c r="V14" i="1" s="1"/>
  <c r="W15" i="1"/>
  <c r="V15" i="1" s="1"/>
  <c r="W16" i="1"/>
  <c r="V16" i="1" s="1"/>
  <c r="W17" i="1"/>
  <c r="V17" i="1" s="1"/>
  <c r="W18" i="1"/>
  <c r="V18" i="1" s="1"/>
  <c r="W19" i="1"/>
  <c r="V19" i="1" s="1"/>
  <c r="W20" i="1"/>
  <c r="V20" i="1" s="1"/>
  <c r="W21" i="1"/>
  <c r="V21" i="1" s="1"/>
  <c r="W22" i="1"/>
  <c r="W23" i="1"/>
  <c r="W24" i="1"/>
  <c r="W25" i="1"/>
  <c r="W26" i="1"/>
  <c r="W27" i="1"/>
  <c r="V27" i="1" s="1"/>
  <c r="W28" i="1"/>
  <c r="V28" i="1" s="1"/>
  <c r="W29" i="1"/>
  <c r="V29" i="1" s="1"/>
  <c r="W30" i="1"/>
  <c r="V30" i="1" s="1"/>
  <c r="W31" i="1"/>
  <c r="V31" i="1" s="1"/>
  <c r="W32" i="1"/>
  <c r="V32" i="1" s="1"/>
  <c r="W33" i="1"/>
  <c r="V33" i="1" s="1"/>
  <c r="W34" i="1"/>
  <c r="W35" i="1"/>
  <c r="W36" i="1"/>
  <c r="W37" i="1"/>
  <c r="W38" i="1"/>
  <c r="W39" i="1"/>
  <c r="V39" i="1" s="1"/>
  <c r="W40" i="1"/>
  <c r="V40" i="1" s="1"/>
  <c r="W41" i="1"/>
  <c r="V41" i="1" s="1"/>
  <c r="W42" i="1"/>
  <c r="V42" i="1" s="1"/>
  <c r="W43" i="1"/>
  <c r="V43" i="1" s="1"/>
  <c r="W44" i="1"/>
  <c r="V44" i="1" s="1"/>
  <c r="W45" i="1"/>
  <c r="V45" i="1" s="1"/>
  <c r="W46" i="1"/>
  <c r="W47" i="1"/>
  <c r="W48" i="1"/>
  <c r="W49" i="1"/>
  <c r="W50" i="1"/>
  <c r="W51" i="1"/>
  <c r="V51" i="1" s="1"/>
  <c r="W52" i="1"/>
  <c r="V52" i="1" s="1"/>
  <c r="W53" i="1"/>
  <c r="V53" i="1" s="1"/>
  <c r="W54" i="1"/>
  <c r="V54" i="1" s="1"/>
  <c r="W55" i="1"/>
  <c r="V55" i="1" s="1"/>
  <c r="W56" i="1"/>
  <c r="V56" i="1" s="1"/>
  <c r="W57" i="1"/>
  <c r="V57" i="1" s="1"/>
  <c r="W58" i="1"/>
  <c r="W59" i="1"/>
  <c r="W60" i="1"/>
  <c r="W61" i="1"/>
  <c r="W62" i="1"/>
  <c r="W63" i="1"/>
  <c r="V63" i="1" s="1"/>
  <c r="W64" i="1"/>
  <c r="V64" i="1" s="1"/>
  <c r="W65" i="1"/>
  <c r="V65" i="1" s="1"/>
  <c r="W66" i="1"/>
  <c r="V66" i="1" s="1"/>
  <c r="W67" i="1"/>
  <c r="V67" i="1" s="1"/>
  <c r="W68" i="1"/>
  <c r="V68" i="1" s="1"/>
  <c r="W69" i="1"/>
  <c r="W70" i="1"/>
  <c r="W71" i="1"/>
  <c r="W72" i="1"/>
  <c r="W73" i="1"/>
  <c r="W74" i="1"/>
  <c r="W75" i="1"/>
  <c r="V75" i="1" s="1"/>
  <c r="W76" i="1"/>
  <c r="V76" i="1" s="1"/>
  <c r="W77" i="1"/>
  <c r="V77" i="1" s="1"/>
  <c r="W78" i="1"/>
  <c r="V78" i="1" s="1"/>
  <c r="W79" i="1"/>
  <c r="V79" i="1" s="1"/>
  <c r="W80" i="1"/>
  <c r="V80" i="1" s="1"/>
  <c r="W81" i="1"/>
  <c r="V81" i="1" s="1"/>
  <c r="W82" i="1"/>
  <c r="W83" i="1"/>
  <c r="W84" i="1"/>
  <c r="W85" i="1"/>
  <c r="W86" i="1"/>
  <c r="W87" i="1"/>
  <c r="V87" i="1" s="1"/>
  <c r="W88" i="1"/>
  <c r="V88" i="1" s="1"/>
  <c r="W89" i="1"/>
  <c r="V89" i="1" s="1"/>
  <c r="W90" i="1"/>
  <c r="V90" i="1" s="1"/>
  <c r="W91" i="1"/>
  <c r="V91" i="1" s="1"/>
  <c r="W92" i="1"/>
  <c r="V92" i="1" s="1"/>
  <c r="W93" i="1"/>
  <c r="V93" i="1" s="1"/>
  <c r="W94" i="1"/>
  <c r="W95" i="1"/>
  <c r="W96" i="1"/>
  <c r="W97" i="1"/>
  <c r="W98" i="1"/>
  <c r="W99" i="1"/>
  <c r="V99" i="1" s="1"/>
  <c r="W100" i="1"/>
  <c r="V100" i="1" s="1"/>
  <c r="W101" i="1"/>
  <c r="V101" i="1" s="1"/>
  <c r="W102" i="1"/>
  <c r="V102" i="1" s="1"/>
  <c r="W103" i="1"/>
  <c r="V103" i="1" s="1"/>
  <c r="W104" i="1"/>
  <c r="V104" i="1" s="1"/>
  <c r="W105" i="1"/>
  <c r="V105" i="1" s="1"/>
  <c r="W106" i="1"/>
  <c r="W107" i="1"/>
  <c r="W108" i="1"/>
  <c r="W109" i="1"/>
  <c r="W110" i="1"/>
  <c r="W111" i="1"/>
  <c r="V111" i="1" s="1"/>
  <c r="W112" i="1"/>
  <c r="V112" i="1" s="1"/>
  <c r="W113" i="1"/>
  <c r="V113" i="1" s="1"/>
  <c r="W114" i="1"/>
  <c r="V114" i="1" s="1"/>
  <c r="W115" i="1"/>
  <c r="V115" i="1" s="1"/>
  <c r="W116" i="1"/>
  <c r="V116" i="1" s="1"/>
  <c r="W117" i="1"/>
  <c r="W118" i="1"/>
  <c r="W119" i="1"/>
  <c r="W120" i="1"/>
  <c r="W121" i="1"/>
  <c r="W122" i="1"/>
  <c r="W123" i="1"/>
  <c r="V123" i="1" s="1"/>
  <c r="W124" i="1"/>
  <c r="V124" i="1" s="1"/>
  <c r="W125" i="1"/>
  <c r="V125" i="1" s="1"/>
  <c r="W126" i="1"/>
  <c r="V126" i="1" s="1"/>
  <c r="W127" i="1"/>
  <c r="V127" i="1" s="1"/>
  <c r="W128" i="1"/>
  <c r="V128" i="1" s="1"/>
  <c r="W129" i="1"/>
  <c r="V129" i="1" s="1"/>
  <c r="W130" i="1"/>
  <c r="W131" i="1"/>
  <c r="W132" i="1"/>
  <c r="W133" i="1"/>
  <c r="W134" i="1"/>
  <c r="W135" i="1"/>
  <c r="V135" i="1" s="1"/>
  <c r="W136" i="1"/>
  <c r="V136" i="1" s="1"/>
  <c r="W137" i="1"/>
  <c r="V137" i="1" s="1"/>
  <c r="W138" i="1"/>
  <c r="V138" i="1" s="1"/>
  <c r="W139" i="1"/>
  <c r="V139" i="1" s="1"/>
  <c r="W140" i="1"/>
  <c r="V140" i="1" s="1"/>
  <c r="W141" i="1"/>
  <c r="W142" i="1"/>
  <c r="W143" i="1"/>
  <c r="W144" i="1"/>
  <c r="W145" i="1"/>
  <c r="W146" i="1"/>
  <c r="W147" i="1"/>
  <c r="V147" i="1" s="1"/>
  <c r="W148" i="1"/>
  <c r="V148" i="1" s="1"/>
  <c r="W149" i="1"/>
  <c r="V149" i="1" s="1"/>
  <c r="W150" i="1"/>
  <c r="V150" i="1" s="1"/>
  <c r="W151" i="1"/>
  <c r="V151" i="1" s="1"/>
  <c r="W152" i="1"/>
  <c r="V152" i="1" s="1"/>
  <c r="W153" i="1"/>
  <c r="V153" i="1" s="1"/>
  <c r="W154" i="1"/>
  <c r="W155" i="1"/>
  <c r="W156" i="1"/>
  <c r="W157" i="1"/>
  <c r="W158" i="1"/>
  <c r="W159" i="1"/>
  <c r="V159" i="1" s="1"/>
  <c r="W160" i="1"/>
  <c r="V160" i="1" s="1"/>
  <c r="W161" i="1"/>
  <c r="V161" i="1" s="1"/>
  <c r="W162" i="1"/>
  <c r="V162" i="1" s="1"/>
  <c r="W163" i="1"/>
  <c r="V163" i="1" s="1"/>
  <c r="W164" i="1"/>
  <c r="V164" i="1" s="1"/>
  <c r="W165" i="1"/>
  <c r="V165" i="1" s="1"/>
  <c r="W166" i="1"/>
  <c r="W167" i="1"/>
  <c r="W168" i="1"/>
  <c r="W169" i="1"/>
  <c r="W170" i="1"/>
  <c r="W171" i="1"/>
  <c r="V171" i="1" s="1"/>
  <c r="W172" i="1"/>
  <c r="V172" i="1" s="1"/>
  <c r="W173" i="1"/>
  <c r="V173" i="1" s="1"/>
  <c r="W174" i="1"/>
  <c r="V174" i="1" s="1"/>
  <c r="W175" i="1"/>
  <c r="V175" i="1" s="1"/>
  <c r="W176" i="1"/>
  <c r="V176" i="1" s="1"/>
  <c r="W177" i="1"/>
  <c r="V177" i="1" s="1"/>
  <c r="W178" i="1"/>
  <c r="W179" i="1"/>
  <c r="W180" i="1"/>
  <c r="W181" i="1"/>
  <c r="W182" i="1"/>
  <c r="W183" i="1"/>
  <c r="V183" i="1" s="1"/>
  <c r="W184" i="1"/>
  <c r="V184" i="1" s="1"/>
  <c r="W185" i="1"/>
  <c r="V185" i="1" s="1"/>
  <c r="W186" i="1"/>
  <c r="V186" i="1" s="1"/>
  <c r="W187" i="1"/>
  <c r="V187" i="1" s="1"/>
  <c r="W188" i="1"/>
  <c r="V188" i="1" s="1"/>
  <c r="W189" i="1"/>
  <c r="V189" i="1" s="1"/>
  <c r="W190" i="1"/>
  <c r="W191" i="1"/>
  <c r="W192" i="1"/>
  <c r="W193" i="1"/>
  <c r="W194" i="1"/>
  <c r="W195" i="1"/>
  <c r="V195" i="1" s="1"/>
  <c r="W196" i="1"/>
  <c r="V196" i="1" s="1"/>
  <c r="W197" i="1"/>
  <c r="V197" i="1" s="1"/>
  <c r="W198" i="1"/>
  <c r="V198" i="1" s="1"/>
  <c r="W199" i="1"/>
  <c r="V199" i="1" s="1"/>
  <c r="W200" i="1"/>
  <c r="V200" i="1" s="1"/>
  <c r="W201" i="1"/>
  <c r="V201" i="1" s="1"/>
  <c r="W202" i="1"/>
  <c r="W203" i="1"/>
  <c r="W204" i="1"/>
  <c r="W205" i="1"/>
  <c r="W206" i="1"/>
  <c r="W207" i="1"/>
  <c r="V207" i="1" s="1"/>
  <c r="W208" i="1"/>
  <c r="V208" i="1" s="1"/>
  <c r="W209" i="1"/>
  <c r="V209" i="1" s="1"/>
  <c r="W210" i="1"/>
  <c r="V210" i="1" s="1"/>
  <c r="W211" i="1"/>
  <c r="V211" i="1" s="1"/>
  <c r="W212" i="1"/>
  <c r="V212" i="1" s="1"/>
  <c r="W213" i="1"/>
  <c r="V213" i="1" s="1"/>
  <c r="W214" i="1"/>
  <c r="W215" i="1"/>
  <c r="W216" i="1"/>
  <c r="W217" i="1"/>
  <c r="W218" i="1"/>
  <c r="W219" i="1"/>
  <c r="V219" i="1" s="1"/>
  <c r="W220" i="1"/>
  <c r="V220" i="1" s="1"/>
  <c r="W221" i="1"/>
  <c r="V221" i="1" s="1"/>
  <c r="W222" i="1"/>
  <c r="V222" i="1" s="1"/>
  <c r="W223" i="1"/>
  <c r="V223" i="1" s="1"/>
  <c r="W224" i="1"/>
  <c r="V224" i="1" s="1"/>
  <c r="W225" i="1"/>
  <c r="V225" i="1" s="1"/>
  <c r="W226" i="1"/>
  <c r="W227" i="1"/>
  <c r="W228" i="1"/>
  <c r="W229" i="1"/>
  <c r="W230" i="1"/>
  <c r="W231" i="1"/>
  <c r="V231" i="1" s="1"/>
  <c r="W232" i="1"/>
  <c r="V232" i="1" s="1"/>
  <c r="W233" i="1"/>
  <c r="V233" i="1" s="1"/>
  <c r="W234" i="1"/>
  <c r="V234" i="1" s="1"/>
  <c r="W235" i="1"/>
  <c r="V235" i="1" s="1"/>
  <c r="W236" i="1"/>
  <c r="V236" i="1" s="1"/>
  <c r="W237" i="1"/>
  <c r="V237" i="1" s="1"/>
  <c r="W238" i="1"/>
  <c r="W239" i="1"/>
  <c r="W240" i="1"/>
  <c r="W241" i="1"/>
  <c r="W242" i="1"/>
  <c r="W243" i="1"/>
  <c r="V243" i="1" s="1"/>
  <c r="W244" i="1"/>
  <c r="V244" i="1" s="1"/>
  <c r="W245" i="1"/>
  <c r="V245" i="1" s="1"/>
  <c r="W246" i="1"/>
  <c r="V246" i="1" s="1"/>
  <c r="W247" i="1"/>
  <c r="V247" i="1" s="1"/>
  <c r="W248" i="1"/>
  <c r="V248" i="1" s="1"/>
  <c r="W249" i="1"/>
  <c r="V249" i="1" s="1"/>
  <c r="W250" i="1"/>
  <c r="V250" i="1" s="1"/>
  <c r="W251" i="1"/>
  <c r="W252" i="1"/>
  <c r="W253" i="1"/>
  <c r="W254" i="1"/>
  <c r="W255" i="1"/>
  <c r="V255" i="1" s="1"/>
  <c r="W256" i="1"/>
  <c r="V256" i="1" s="1"/>
  <c r="W257" i="1"/>
  <c r="V257" i="1" s="1"/>
  <c r="W258" i="1"/>
  <c r="V258" i="1" s="1"/>
  <c r="W259" i="1"/>
  <c r="V259" i="1" s="1"/>
  <c r="W260" i="1"/>
  <c r="V260" i="1" s="1"/>
  <c r="W261" i="1"/>
  <c r="V261" i="1" s="1"/>
  <c r="W262" i="1"/>
  <c r="W263" i="1"/>
  <c r="W264" i="1"/>
  <c r="W265" i="1"/>
  <c r="W266" i="1"/>
  <c r="W267" i="1"/>
  <c r="V267" i="1" s="1"/>
  <c r="W268" i="1"/>
  <c r="V268" i="1" s="1"/>
  <c r="W269" i="1"/>
  <c r="V269" i="1" s="1"/>
  <c r="W270" i="1"/>
  <c r="V270" i="1" s="1"/>
  <c r="W271" i="1"/>
  <c r="V271" i="1" s="1"/>
  <c r="W272" i="1"/>
  <c r="V272" i="1" s="1"/>
  <c r="W273" i="1"/>
  <c r="V273" i="1" s="1"/>
  <c r="W274" i="1"/>
  <c r="W275" i="1"/>
  <c r="W276" i="1"/>
  <c r="W277" i="1"/>
  <c r="W278" i="1"/>
  <c r="W279" i="1"/>
  <c r="V279" i="1" s="1"/>
  <c r="W280" i="1"/>
  <c r="V280" i="1" s="1"/>
  <c r="W281" i="1"/>
  <c r="V281" i="1" s="1"/>
  <c r="W282" i="1"/>
  <c r="V282" i="1" s="1"/>
  <c r="W283" i="1"/>
  <c r="V283" i="1" s="1"/>
  <c r="W284" i="1"/>
  <c r="V284" i="1" s="1"/>
  <c r="W285" i="1"/>
  <c r="V285" i="1" s="1"/>
  <c r="W286" i="1"/>
  <c r="V286" i="1" s="1"/>
  <c r="W287" i="1"/>
  <c r="W288" i="1"/>
  <c r="W289" i="1"/>
  <c r="W290" i="1"/>
  <c r="W291" i="1"/>
  <c r="V291" i="1" s="1"/>
  <c r="W292" i="1"/>
  <c r="V292" i="1" s="1"/>
  <c r="W293" i="1"/>
  <c r="V293" i="1" s="1"/>
  <c r="W294" i="1"/>
  <c r="V294" i="1" s="1"/>
  <c r="W295" i="1"/>
  <c r="V295" i="1" s="1"/>
  <c r="W296" i="1"/>
  <c r="V296" i="1" s="1"/>
  <c r="W297" i="1"/>
  <c r="V297" i="1" s="1"/>
  <c r="W298" i="1"/>
  <c r="W299" i="1"/>
  <c r="W300" i="1"/>
  <c r="W301" i="1"/>
  <c r="W302" i="1"/>
  <c r="W303" i="1"/>
  <c r="V303" i="1" s="1"/>
  <c r="W304" i="1"/>
  <c r="V304" i="1" s="1"/>
  <c r="W305" i="1"/>
  <c r="V305" i="1" s="1"/>
  <c r="W306" i="1"/>
  <c r="V306" i="1" s="1"/>
  <c r="W307" i="1"/>
  <c r="V307" i="1" s="1"/>
  <c r="W308" i="1"/>
  <c r="V308" i="1" s="1"/>
  <c r="W309" i="1"/>
  <c r="V309" i="1" s="1"/>
  <c r="W310" i="1"/>
  <c r="W311" i="1"/>
  <c r="W312" i="1"/>
  <c r="W313" i="1"/>
  <c r="W314" i="1"/>
  <c r="W315" i="1"/>
  <c r="V315" i="1" s="1"/>
  <c r="W316" i="1"/>
  <c r="V316" i="1" s="1"/>
  <c r="W317" i="1"/>
  <c r="V317" i="1" s="1"/>
  <c r="W318" i="1"/>
  <c r="V318" i="1" s="1"/>
  <c r="W319" i="1"/>
  <c r="V319" i="1" s="1"/>
  <c r="W320" i="1"/>
  <c r="V320" i="1" s="1"/>
  <c r="W321" i="1"/>
  <c r="V321" i="1" s="1"/>
  <c r="W322" i="1"/>
  <c r="W323" i="1"/>
  <c r="W324" i="1"/>
  <c r="W325" i="1"/>
  <c r="W326" i="1"/>
  <c r="W327" i="1"/>
  <c r="V327" i="1" s="1"/>
  <c r="W328" i="1"/>
  <c r="V328" i="1" s="1"/>
  <c r="W329" i="1"/>
  <c r="V329" i="1" s="1"/>
  <c r="W330" i="1"/>
  <c r="V330" i="1" s="1"/>
  <c r="W331" i="1"/>
  <c r="V331" i="1" s="1"/>
  <c r="W332" i="1"/>
  <c r="V332" i="1" s="1"/>
  <c r="W333" i="1"/>
  <c r="W334" i="1"/>
  <c r="W335" i="1"/>
  <c r="W336" i="1"/>
  <c r="W337" i="1"/>
  <c r="W338" i="1"/>
  <c r="W339" i="1"/>
  <c r="V339" i="1" s="1"/>
  <c r="W340" i="1"/>
  <c r="V340" i="1" s="1"/>
  <c r="W341" i="1"/>
  <c r="V341" i="1" s="1"/>
  <c r="W342" i="1"/>
  <c r="V342" i="1" s="1"/>
  <c r="W343" i="1"/>
  <c r="V343" i="1" s="1"/>
  <c r="W344" i="1"/>
  <c r="V344" i="1" s="1"/>
  <c r="W345" i="1"/>
  <c r="V345" i="1" s="1"/>
  <c r="W346" i="1"/>
  <c r="W347" i="1"/>
  <c r="W348" i="1"/>
  <c r="W349" i="1"/>
  <c r="W350" i="1"/>
  <c r="W351" i="1"/>
  <c r="V351" i="1" s="1"/>
  <c r="W352" i="1"/>
  <c r="V352" i="1" s="1"/>
  <c r="W353" i="1"/>
  <c r="V353" i="1" s="1"/>
  <c r="W354" i="1"/>
  <c r="V354" i="1" s="1"/>
  <c r="W355" i="1"/>
  <c r="V355" i="1" s="1"/>
  <c r="W356" i="1"/>
  <c r="V356" i="1" s="1"/>
  <c r="W357" i="1"/>
  <c r="W358" i="1"/>
  <c r="W359" i="1"/>
  <c r="W360" i="1"/>
  <c r="W361" i="1"/>
  <c r="W362" i="1"/>
  <c r="W363" i="1"/>
  <c r="V363" i="1" s="1"/>
  <c r="W364" i="1"/>
  <c r="V364" i="1" s="1"/>
  <c r="W365" i="1"/>
  <c r="V365" i="1" s="1"/>
  <c r="W366" i="1"/>
  <c r="V366" i="1" s="1"/>
  <c r="W367" i="1"/>
  <c r="V367" i="1" s="1"/>
  <c r="W368" i="1"/>
  <c r="V368" i="1" s="1"/>
  <c r="W369" i="1"/>
  <c r="V369" i="1" s="1"/>
  <c r="W370" i="1"/>
  <c r="W371" i="1"/>
  <c r="W372" i="1"/>
  <c r="W373" i="1"/>
  <c r="W374" i="1"/>
  <c r="W375" i="1"/>
  <c r="V375" i="1" s="1"/>
  <c r="W376" i="1"/>
  <c r="V376" i="1" s="1"/>
  <c r="W377" i="1"/>
  <c r="V377" i="1" s="1"/>
  <c r="W378" i="1"/>
  <c r="V378" i="1" s="1"/>
  <c r="W379" i="1"/>
  <c r="V379" i="1" s="1"/>
  <c r="W380" i="1"/>
  <c r="V380" i="1" s="1"/>
  <c r="W381" i="1"/>
  <c r="V381" i="1" s="1"/>
  <c r="W382" i="1"/>
  <c r="W383" i="1"/>
  <c r="W384" i="1"/>
  <c r="W385" i="1"/>
  <c r="W386" i="1"/>
  <c r="W387" i="1"/>
  <c r="V387" i="1" s="1"/>
  <c r="W388" i="1"/>
  <c r="V388" i="1" s="1"/>
  <c r="W389" i="1"/>
  <c r="V389" i="1" s="1"/>
  <c r="W390" i="1"/>
  <c r="V390" i="1" s="1"/>
  <c r="W391" i="1"/>
  <c r="V391" i="1" s="1"/>
  <c r="W392" i="1"/>
  <c r="V392" i="1" s="1"/>
  <c r="W393" i="1"/>
  <c r="V393" i="1" s="1"/>
  <c r="W394" i="1"/>
  <c r="W395" i="1"/>
  <c r="W396" i="1"/>
  <c r="W397" i="1"/>
  <c r="W398" i="1"/>
  <c r="W399" i="1"/>
  <c r="V399" i="1" s="1"/>
  <c r="W400" i="1"/>
  <c r="V400" i="1" s="1"/>
  <c r="W401" i="1"/>
  <c r="V401" i="1" s="1"/>
  <c r="W402" i="1"/>
  <c r="V402" i="1" s="1"/>
  <c r="W403" i="1"/>
  <c r="V403" i="1" s="1"/>
  <c r="W404" i="1"/>
  <c r="V404" i="1" s="1"/>
  <c r="W405" i="1"/>
  <c r="V405" i="1" s="1"/>
  <c r="W406" i="1"/>
  <c r="W407" i="1"/>
  <c r="W408" i="1"/>
  <c r="W409" i="1"/>
  <c r="W410" i="1"/>
  <c r="W411" i="1"/>
  <c r="V411" i="1" s="1"/>
  <c r="W412" i="1"/>
  <c r="V412" i="1" s="1"/>
  <c r="W413" i="1"/>
  <c r="V413" i="1" s="1"/>
  <c r="W414" i="1"/>
  <c r="V414" i="1" s="1"/>
  <c r="W415" i="1"/>
  <c r="V415" i="1" s="1"/>
  <c r="W416" i="1"/>
  <c r="V416" i="1" s="1"/>
  <c r="W417" i="1"/>
  <c r="V417" i="1" s="1"/>
  <c r="W418" i="1"/>
  <c r="W419" i="1"/>
  <c r="W420" i="1"/>
  <c r="W421" i="1"/>
  <c r="W422" i="1"/>
  <c r="W423" i="1"/>
  <c r="V423" i="1" s="1"/>
  <c r="W424" i="1"/>
  <c r="V424" i="1" s="1"/>
  <c r="W425" i="1"/>
  <c r="V425" i="1" s="1"/>
  <c r="W426" i="1"/>
  <c r="V426" i="1" s="1"/>
  <c r="W427" i="1"/>
  <c r="V427" i="1" s="1"/>
  <c r="W428" i="1"/>
  <c r="V428" i="1" s="1"/>
  <c r="W429" i="1"/>
  <c r="V429" i="1" s="1"/>
  <c r="W430" i="1"/>
  <c r="W431" i="1"/>
  <c r="W432" i="1"/>
  <c r="W433" i="1"/>
  <c r="W434" i="1"/>
  <c r="W435" i="1"/>
  <c r="V435" i="1" s="1"/>
  <c r="W436" i="1"/>
  <c r="V436" i="1" s="1"/>
  <c r="W437" i="1"/>
  <c r="V437" i="1" s="1"/>
  <c r="W438" i="1"/>
  <c r="V438" i="1" s="1"/>
  <c r="W439" i="1"/>
  <c r="V439" i="1" s="1"/>
  <c r="W440" i="1"/>
  <c r="V440" i="1" s="1"/>
  <c r="W441" i="1"/>
  <c r="W442" i="1"/>
  <c r="W443" i="1"/>
  <c r="W444" i="1"/>
  <c r="W445" i="1"/>
  <c r="W446" i="1"/>
  <c r="W447" i="1"/>
  <c r="V447" i="1" s="1"/>
  <c r="W448" i="1"/>
  <c r="V448" i="1" s="1"/>
  <c r="W449" i="1"/>
  <c r="V449" i="1" s="1"/>
  <c r="W450" i="1"/>
  <c r="V450" i="1" s="1"/>
  <c r="W451" i="1"/>
  <c r="V451" i="1" s="1"/>
  <c r="W452" i="1"/>
  <c r="V452" i="1" s="1"/>
  <c r="W453" i="1"/>
  <c r="V453" i="1" s="1"/>
  <c r="W454" i="1"/>
  <c r="W455" i="1"/>
  <c r="W456" i="1"/>
  <c r="W457" i="1"/>
  <c r="W458" i="1"/>
  <c r="W459" i="1"/>
  <c r="V459" i="1" s="1"/>
  <c r="W460" i="1"/>
  <c r="V460" i="1" s="1"/>
  <c r="W461" i="1"/>
  <c r="V461" i="1" s="1"/>
  <c r="W462" i="1"/>
  <c r="V462" i="1" s="1"/>
  <c r="W463" i="1"/>
  <c r="V463" i="1" s="1"/>
  <c r="W464" i="1"/>
  <c r="V464" i="1" s="1"/>
  <c r="W465" i="1"/>
  <c r="V465" i="1" s="1"/>
  <c r="W466" i="1"/>
  <c r="W467" i="1"/>
  <c r="W468" i="1"/>
  <c r="W469" i="1"/>
  <c r="W470" i="1"/>
  <c r="W471" i="1"/>
  <c r="V471" i="1" s="1"/>
  <c r="W472" i="1"/>
  <c r="V472" i="1" s="1"/>
  <c r="W473" i="1"/>
  <c r="V473" i="1" s="1"/>
  <c r="W474" i="1"/>
  <c r="V474" i="1" s="1"/>
  <c r="W475" i="1"/>
  <c r="V475" i="1" s="1"/>
  <c r="W476" i="1"/>
  <c r="V476" i="1" s="1"/>
  <c r="W2" i="1"/>
  <c r="V2" i="1" s="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7" i="1"/>
  <c r="X8" i="1"/>
  <c r="X9" i="1"/>
  <c r="X10" i="1"/>
  <c r="X11" i="1"/>
  <c r="X12" i="1"/>
  <c r="X13" i="1"/>
  <c r="X14" i="1"/>
  <c r="X3" i="1"/>
  <c r="X4" i="1"/>
  <c r="X5" i="1"/>
  <c r="X6" i="1"/>
  <c r="X2" i="1"/>
  <c r="V142" i="1" l="1"/>
  <c r="V117" i="1"/>
  <c r="V334" i="1"/>
  <c r="V178" i="1"/>
  <c r="V118" i="1"/>
  <c r="V70" i="1"/>
  <c r="V441" i="1"/>
  <c r="V333" i="1"/>
  <c r="V322" i="1"/>
  <c r="V357" i="1"/>
  <c r="V141" i="1"/>
  <c r="V69" i="1"/>
  <c r="V434" i="1"/>
  <c r="V398" i="1"/>
  <c r="V350" i="1"/>
  <c r="V302" i="1"/>
  <c r="V266" i="1"/>
  <c r="V230" i="1"/>
  <c r="V206" i="1"/>
  <c r="V170" i="1"/>
  <c r="V146" i="1"/>
  <c r="V122" i="1"/>
  <c r="V98" i="1"/>
  <c r="V86" i="1"/>
  <c r="V74" i="1"/>
  <c r="V62" i="1"/>
  <c r="V50" i="1"/>
  <c r="V38" i="1"/>
  <c r="V469" i="1"/>
  <c r="V457" i="1"/>
  <c r="V445" i="1"/>
  <c r="V433" i="1"/>
  <c r="V421" i="1"/>
  <c r="V409" i="1"/>
  <c r="V397" i="1"/>
  <c r="V385" i="1"/>
  <c r="V373" i="1"/>
  <c r="V361" i="1"/>
  <c r="V349" i="1"/>
  <c r="V337" i="1"/>
  <c r="V325" i="1"/>
  <c r="V313" i="1"/>
  <c r="V301" i="1"/>
  <c r="V289" i="1"/>
  <c r="V277" i="1"/>
  <c r="V265" i="1"/>
  <c r="V253" i="1"/>
  <c r="V241" i="1"/>
  <c r="V229" i="1"/>
  <c r="V217" i="1"/>
  <c r="V205" i="1"/>
  <c r="V193" i="1"/>
  <c r="V181" i="1"/>
  <c r="V169" i="1"/>
  <c r="V157" i="1"/>
  <c r="V145" i="1"/>
  <c r="V133" i="1"/>
  <c r="V121" i="1"/>
  <c r="V109" i="1"/>
  <c r="V97" i="1"/>
  <c r="V85" i="1"/>
  <c r="V73" i="1"/>
  <c r="V61" i="1"/>
  <c r="V49" i="1"/>
  <c r="V37" i="1"/>
  <c r="V25" i="1"/>
  <c r="V13" i="1"/>
  <c r="V446" i="1"/>
  <c r="V386" i="1"/>
  <c r="V326" i="1"/>
  <c r="V278" i="1"/>
  <c r="V242" i="1"/>
  <c r="V194" i="1"/>
  <c r="V158" i="1"/>
  <c r="V110" i="1"/>
  <c r="V26" i="1"/>
  <c r="V468" i="1"/>
  <c r="V456" i="1"/>
  <c r="V444" i="1"/>
  <c r="V432" i="1"/>
  <c r="V420" i="1"/>
  <c r="V408" i="1"/>
  <c r="V396" i="1"/>
  <c r="V384" i="1"/>
  <c r="V372" i="1"/>
  <c r="V360" i="1"/>
  <c r="V348" i="1"/>
  <c r="V336" i="1"/>
  <c r="V324" i="1"/>
  <c r="V312" i="1"/>
  <c r="V300" i="1"/>
  <c r="V288" i="1"/>
  <c r="V276" i="1"/>
  <c r="V264" i="1"/>
  <c r="V252" i="1"/>
  <c r="V240" i="1"/>
  <c r="V228" i="1"/>
  <c r="V216" i="1"/>
  <c r="V204" i="1"/>
  <c r="V192" i="1"/>
  <c r="V180" i="1"/>
  <c r="V168" i="1"/>
  <c r="V156" i="1"/>
  <c r="V144" i="1"/>
  <c r="V132" i="1"/>
  <c r="V120" i="1"/>
  <c r="V108" i="1"/>
  <c r="V96" i="1"/>
  <c r="V84" i="1"/>
  <c r="V72" i="1"/>
  <c r="V60" i="1"/>
  <c r="V48" i="1"/>
  <c r="V36" i="1"/>
  <c r="V24" i="1"/>
  <c r="V12" i="1"/>
  <c r="V470" i="1"/>
  <c r="V422" i="1"/>
  <c r="V374" i="1"/>
  <c r="V314" i="1"/>
  <c r="V467" i="1"/>
  <c r="V455" i="1"/>
  <c r="V443" i="1"/>
  <c r="V431" i="1"/>
  <c r="V419" i="1"/>
  <c r="V407" i="1"/>
  <c r="V395" i="1"/>
  <c r="V383" i="1"/>
  <c r="V371" i="1"/>
  <c r="V359" i="1"/>
  <c r="V347" i="1"/>
  <c r="V335" i="1"/>
  <c r="V323" i="1"/>
  <c r="V311" i="1"/>
  <c r="V299" i="1"/>
  <c r="V287" i="1"/>
  <c r="V275" i="1"/>
  <c r="V263" i="1"/>
  <c r="V251" i="1"/>
  <c r="V239" i="1"/>
  <c r="V227" i="1"/>
  <c r="V215" i="1"/>
  <c r="V203" i="1"/>
  <c r="V191" i="1"/>
  <c r="V179" i="1"/>
  <c r="V167" i="1"/>
  <c r="V155" i="1"/>
  <c r="V143" i="1"/>
  <c r="V131" i="1"/>
  <c r="V119" i="1"/>
  <c r="V107" i="1"/>
  <c r="V95" i="1"/>
  <c r="V83" i="1"/>
  <c r="V71" i="1"/>
  <c r="V59" i="1"/>
  <c r="V47" i="1"/>
  <c r="V35" i="1"/>
  <c r="V23" i="1"/>
  <c r="V11" i="1"/>
  <c r="V458" i="1"/>
  <c r="V410" i="1"/>
  <c r="V362" i="1"/>
  <c r="V338" i="1"/>
  <c r="V290" i="1"/>
  <c r="V254" i="1"/>
  <c r="V218" i="1"/>
  <c r="V182" i="1"/>
  <c r="V134" i="1"/>
  <c r="V466" i="1"/>
  <c r="V454" i="1"/>
  <c r="V442" i="1"/>
  <c r="V430" i="1"/>
  <c r="V418" i="1"/>
  <c r="V406" i="1"/>
  <c r="V394" i="1"/>
  <c r="V382" i="1"/>
  <c r="V370" i="1"/>
  <c r="V358" i="1"/>
  <c r="V346" i="1"/>
  <c r="V310" i="1"/>
  <c r="V298" i="1"/>
  <c r="V274" i="1"/>
  <c r="V262" i="1"/>
  <c r="V238" i="1"/>
  <c r="V226" i="1"/>
  <c r="V214" i="1"/>
  <c r="V202" i="1"/>
  <c r="V190" i="1"/>
  <c r="V166" i="1"/>
  <c r="V154" i="1"/>
  <c r="V130" i="1"/>
  <c r="V106" i="1"/>
  <c r="V94" i="1"/>
  <c r="V82" i="1"/>
  <c r="V58" i="1"/>
  <c r="V46" i="1"/>
  <c r="V34" i="1"/>
  <c r="V22" i="1"/>
  <c r="V10" i="1"/>
</calcChain>
</file>

<file path=xl/sharedStrings.xml><?xml version="1.0" encoding="utf-8"?>
<sst xmlns="http://schemas.openxmlformats.org/spreadsheetml/2006/main" count="4546" uniqueCount="1785">
  <si>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</si>
  <si>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</si>
  <si>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</si>
  <si>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</si>
  <si>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</si>
  <si>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</si>
  <si>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</si>
  <si>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</si>
  <si>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</si>
  <si>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</si>
  <si>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</si>
  <si>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</si>
  <si>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</si>
  <si>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</si>
  <si>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</si>
  <si>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</si>
  <si>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</si>
  <si>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</si>
  <si>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</si>
  <si>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</si>
  <si>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</si>
  <si>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</si>
  <si>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</si>
  <si>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</si>
  <si>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</si>
  <si>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</si>
  <si>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</si>
  <si>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</si>
  <si>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</si>
  <si>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</si>
  <si>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</si>
  <si>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</si>
  <si>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</si>
  <si>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</si>
  <si>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</si>
  <si>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</si>
  <si>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</si>
  <si>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</si>
  <si>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</si>
  <si>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</si>
  <si>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</si>
  <si>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</si>
  <si>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</si>
  <si>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</si>
  <si>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</si>
  <si>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</si>
  <si>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</si>
  <si>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</si>
  <si>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</si>
  <si>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</si>
  <si>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</si>
  <si>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</si>
  <si>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</si>
  <si>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</si>
  <si>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</si>
  <si>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</si>
  <si>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</si>
  <si>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</si>
  <si>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</si>
  <si>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</si>
  <si>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</si>
  <si>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</si>
  <si>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</si>
  <si>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</si>
  <si>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</si>
  <si>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</si>
  <si>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</si>
  <si>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</si>
  <si>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</si>
  <si>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</si>
  <si>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</si>
  <si>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</si>
  <si>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</si>
  <si>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</si>
  <si>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</si>
  <si>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</si>
  <si>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</si>
  <si>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</si>
  <si>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</si>
  <si>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</si>
  <si>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</si>
  <si>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</si>
  <si>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</si>
  <si>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</si>
  <si>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</si>
  <si>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</si>
  <si>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</si>
  <si>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</si>
  <si>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</si>
  <si>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</si>
  <si>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</si>
  <si>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</si>
  <si>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</si>
  <si>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</si>
  <si>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</si>
  <si>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</si>
  <si>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</si>
  <si>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</si>
  <si>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</si>
  <si>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</si>
  <si>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</si>
  <si>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</si>
  <si>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</si>
  <si>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</si>
  <si>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</si>
  <si>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</si>
  <si>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</si>
  <si>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</si>
  <si>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</si>
  <si>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</si>
  <si>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</si>
  <si>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</si>
  <si>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</si>
  <si>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</si>
  <si>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</si>
  <si>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</si>
  <si>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</si>
  <si>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</si>
  <si>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</si>
  <si>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</si>
  <si>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</si>
  <si>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</si>
  <si>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</si>
  <si>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</si>
  <si>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</si>
  <si>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</si>
  <si>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</si>
  <si>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</si>
  <si>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</si>
  <si>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</si>
  <si>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</si>
  <si>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</si>
  <si>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</si>
  <si>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</si>
  <si>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</si>
  <si>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</si>
  <si>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</si>
  <si>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</si>
  <si>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</si>
  <si>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</si>
  <si>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</si>
  <si>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</si>
  <si>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</si>
  <si>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</si>
  <si>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</si>
  <si>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</si>
  <si>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</si>
  <si>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</si>
  <si>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</si>
  <si>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</si>
  <si>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</si>
  <si>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</si>
  <si>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</si>
  <si>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</si>
  <si>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</si>
  <si>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</si>
  <si>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</si>
  <si>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</si>
  <si>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</si>
  <si>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</si>
  <si>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</si>
  <si>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</si>
  <si>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</si>
  <si>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</si>
  <si>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</si>
  <si>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</si>
  <si>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</si>
  <si>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</si>
  <si>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</si>
  <si>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</si>
  <si>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</si>
  <si>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</si>
  <si>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</si>
  <si>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</si>
  <si>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</si>
  <si>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</si>
  <si>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</si>
  <si>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</si>
  <si>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</si>
  <si>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</si>
  <si>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</si>
  <si>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</si>
  <si>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</si>
  <si>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</si>
  <si>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</si>
  <si>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</si>
  <si>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</si>
  <si>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</si>
  <si>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</si>
  <si>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</si>
  <si>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</si>
  <si>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</si>
  <si>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</si>
  <si>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</si>
  <si>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</si>
  <si>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</si>
  <si>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</si>
  <si>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</si>
  <si>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</si>
  <si>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</si>
  <si>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</si>
  <si>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</si>
  <si>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</si>
  <si>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</si>
  <si>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</si>
  <si>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</si>
  <si>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</si>
  <si>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</si>
  <si>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</si>
  <si>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</si>
  <si>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</si>
  <si>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</si>
  <si>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</si>
  <si>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</si>
  <si>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</si>
  <si>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</si>
  <si>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</si>
  <si>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</si>
  <si>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</si>
  <si>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</si>
  <si>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</si>
  <si>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</si>
  <si>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</si>
  <si>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</si>
  <si>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</si>
  <si>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</si>
  <si>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</si>
  <si>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</si>
  <si>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</si>
  <si>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</si>
  <si>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</si>
  <si>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</si>
  <si>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</si>
  <si>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</si>
  <si>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</si>
  <si>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</si>
  <si>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</si>
  <si>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</si>
  <si>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</si>
  <si>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</si>
  <si>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</si>
  <si>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</si>
  <si>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</si>
  <si>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</si>
  <si>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</si>
  <si>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</si>
  <si>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</si>
  <si>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</si>
  <si>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</si>
  <si>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</si>
  <si>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</si>
  <si>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</si>
  <si>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</si>
  <si>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</si>
  <si>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</si>
  <si>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</si>
  <si>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</si>
  <si>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</si>
  <si>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</si>
  <si>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</si>
  <si>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</si>
  <si>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</si>
  <si>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</si>
  <si>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</si>
  <si>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</si>
  <si>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</si>
  <si>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</si>
  <si>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</si>
  <si>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</si>
  <si>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</si>
  <si>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</si>
  <si>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</si>
  <si>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</si>
  <si>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</si>
  <si>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</si>
  <si>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</si>
  <si>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</si>
  <si>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</si>
  <si>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</si>
  <si>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</si>
  <si>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</si>
  <si>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</si>
  <si>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</si>
  <si>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</si>
  <si>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</si>
  <si>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</si>
  <si>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</si>
  <si>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</si>
  <si>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</si>
  <si>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</si>
  <si>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</si>
  <si>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</si>
  <si>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</si>
  <si>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</si>
  <si>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</si>
  <si>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</si>
  <si>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</si>
  <si>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</si>
  <si>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</si>
  <si>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</si>
  <si>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</si>
  <si>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</si>
  <si>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</si>
  <si>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</si>
  <si>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</si>
  <si>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</si>
  <si>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</si>
  <si>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</si>
  <si>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</si>
  <si>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</si>
  <si>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</si>
  <si>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</si>
  <si>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</si>
  <si>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</si>
  <si>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</si>
  <si>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</si>
  <si>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</si>
  <si>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</si>
  <si>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</si>
  <si>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</si>
  <si>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</si>
  <si>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</si>
  <si>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</si>
  <si>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</si>
  <si>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</si>
  <si>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</si>
  <si>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</si>
  <si>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</si>
  <si>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</si>
  <si>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</si>
  <si>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</si>
  <si>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</si>
  <si>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</si>
  <si>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</si>
  <si>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</si>
  <si>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</si>
  <si>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</si>
  <si>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</si>
  <si>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</si>
  <si>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</si>
  <si>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</si>
  <si>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</si>
  <si>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</si>
  <si>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</si>
  <si>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</si>
  <si>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</si>
  <si>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</si>
  <si>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</si>
  <si>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</si>
  <si>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</si>
  <si>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</si>
  <si>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</si>
  <si>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</si>
  <si>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</si>
  <si>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</si>
  <si>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</si>
  <si>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</si>
  <si>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</si>
  <si>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</si>
  <si>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</si>
  <si>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</si>
  <si>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</si>
  <si>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</si>
  <si>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</si>
  <si>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</si>
  <si>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</si>
  <si>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</si>
  <si>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</si>
  <si>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</si>
  <si>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</si>
  <si>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</si>
  <si>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</si>
  <si>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</si>
  <si>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</si>
  <si>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</si>
  <si>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</si>
  <si>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</si>
  <si>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</si>
  <si>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</si>
  <si>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</si>
  <si>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</si>
  <si>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</si>
  <si>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</si>
  <si>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</si>
  <si>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</si>
  <si>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</si>
  <si>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</si>
  <si>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</si>
  <si>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</si>
  <si>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</si>
  <si>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</si>
  <si>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</si>
  <si>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</si>
  <si>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</si>
  <si>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</si>
  <si>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</si>
  <si>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</si>
  <si>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</si>
  <si>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</si>
  <si>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</si>
  <si>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</si>
  <si>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</si>
  <si>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</si>
  <si>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</si>
  <si>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</si>
  <si>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</si>
  <si>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</si>
  <si>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</si>
  <si>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</si>
  <si>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</si>
  <si>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</si>
  <si>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</si>
  <si>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</si>
  <si>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</si>
  <si>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</si>
  <si>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</si>
  <si>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</si>
  <si>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</si>
  <si>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</si>
  <si>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</si>
  <si>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</si>
  <si>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</si>
  <si>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</si>
  <si>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</si>
  <si>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</si>
  <si>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</si>
  <si>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</si>
  <si>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</si>
  <si>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</si>
  <si>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</si>
  <si>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</si>
  <si>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</si>
  <si>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</si>
  <si>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</si>
  <si>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</si>
  <si>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</si>
  <si>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</si>
  <si>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</si>
  <si>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</si>
  <si>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</si>
  <si>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</si>
  <si>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</si>
  <si>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</si>
  <si>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</si>
  <si>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</si>
  <si>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</si>
  <si>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</si>
  <si>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</si>
  <si>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</si>
  <si>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</si>
  <si>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</si>
  <si>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</si>
  <si>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</si>
  <si>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</si>
  <si>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</si>
  <si>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</si>
  <si>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</si>
  <si>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</si>
  <si>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</si>
  <si>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</si>
  <si>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</si>
  <si>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</si>
  <si>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</si>
  <si>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</si>
  <si>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</si>
  <si>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</si>
  <si>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</si>
  <si>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</si>
  <si>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</si>
  <si>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</si>
  <si>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</si>
  <si>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</si>
  <si>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</si>
  <si>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</si>
  <si>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</si>
  <si>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</si>
  <si>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</si>
  <si>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</si>
  <si>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</si>
  <si>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</si>
  <si>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</si>
  <si>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</si>
  <si>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</si>
  <si>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</si>
  <si>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</si>
  <si>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</si>
  <si>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</si>
  <si>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</si>
  <si>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</si>
  <si>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</si>
  <si>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</si>
  <si>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</si>
  <si>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</si>
  <si>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</si>
  <si>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</si>
  <si>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</si>
  <si>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</si>
  <si>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</si>
  <si>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</si>
  <si>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</si>
  <si>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</si>
  <si>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</si>
  <si>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</si>
  <si>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</si>
  <si>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</si>
  <si>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</si>
  <si>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</si>
  <si>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</si>
  <si>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</si>
  <si>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</si>
  <si>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</si>
  <si>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</si>
  <si>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</si>
  <si>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</si>
  <si>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</si>
  <si>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</si>
  <si>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</si>
  <si>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</si>
  <si>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</si>
  <si>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</si>
  <si>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</si>
  <si>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</si>
  <si>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</si>
  <si>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</si>
  <si>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</si>
  <si>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</si>
  <si>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</si>
  <si>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</si>
  <si>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</si>
  <si>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</si>
  <si>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</si>
  <si>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</si>
  <si>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</si>
  <si>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</si>
  <si>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</si>
  <si>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</si>
  <si>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</si>
  <si>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</si>
  <si>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</si>
  <si>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</si>
  <si>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</si>
  <si>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</si>
  <si>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</si>
  <si>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</si>
  <si>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</si>
  <si>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</si>
  <si>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</si>
  <si>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</si>
  <si>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</si>
  <si>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</si>
  <si>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</si>
  <si>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</si>
  <si>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</si>
  <si>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</si>
  <si>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</si>
  <si>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</si>
  <si>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</si>
  <si>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</si>
  <si>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</si>
  <si>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</si>
  <si>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</si>
  <si>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</si>
  <si>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</si>
  <si>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</si>
  <si>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</si>
  <si>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</si>
  <si>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</si>
  <si>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</si>
  <si>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</si>
  <si>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</si>
  <si>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</si>
  <si>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</si>
  <si>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</si>
  <si>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</si>
  <si>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</si>
  <si>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</si>
  <si>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</si>
  <si>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</si>
  <si>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</si>
  <si>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</si>
  <si>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</si>
  <si>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</si>
  <si>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</si>
  <si>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</si>
  <si>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</si>
  <si>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</si>
  <si>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</si>
  <si>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</si>
  <si>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</si>
  <si>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</si>
  <si>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</si>
  <si>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</si>
  <si>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</si>
  <si>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</si>
  <si>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</si>
  <si>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</si>
  <si>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</si>
  <si>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</si>
  <si>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</si>
  <si>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</si>
  <si>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</si>
  <si>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</si>
  <si>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</si>
  <si>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</si>
  <si>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</si>
  <si>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</si>
  <si>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</si>
  <si>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</si>
  <si>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</si>
  <si>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</si>
  <si>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</si>
  <si>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</si>
  <si>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</si>
  <si>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</si>
  <si>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</si>
  <si>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</si>
  <si>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</si>
  <si>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</si>
  <si>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</si>
  <si>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</si>
  <si>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</si>
  <si>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</si>
  <si>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</si>
  <si>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</si>
  <si>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</si>
  <si>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</si>
  <si>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</si>
  <si>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</si>
  <si>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</si>
  <si>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</si>
  <si>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</si>
  <si>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</si>
  <si>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</si>
  <si>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</si>
  <si>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</si>
  <si>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</si>
  <si>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</si>
  <si>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</si>
  <si>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</si>
  <si>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</si>
  <si>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</si>
  <si>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</si>
  <si>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</si>
  <si>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</si>
  <si>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</si>
  <si>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</si>
  <si>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</si>
  <si>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</si>
  <si>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</si>
  <si>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</si>
  <si>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</si>
  <si>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</si>
  <si>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</si>
  <si>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</si>
  <si>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</si>
  <si>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</si>
  <si>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</si>
  <si>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</si>
  <si>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</si>
  <si>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</si>
  <si>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</si>
  <si>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</si>
  <si>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</si>
  <si>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</si>
  <si>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</si>
  <si>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</si>
  <si>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</si>
  <si>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</si>
  <si>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</si>
  <si>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</si>
  <si>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</si>
  <si>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</si>
  <si>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</si>
  <si>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</si>
  <si>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</si>
  <si>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</si>
  <si>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</si>
  <si>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</si>
  <si>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</si>
  <si>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</si>
  <si>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</si>
  <si>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</si>
  <si>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</si>
  <si>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</si>
  <si>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</si>
  <si>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</si>
  <si>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</si>
  <si>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</si>
  <si>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</si>
  <si>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</si>
  <si>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</si>
  <si>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</si>
  <si>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</si>
  <si>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</si>
  <si>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</si>
  <si>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</si>
  <si>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</si>
  <si>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</si>
  <si>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</si>
  <si>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</si>
  <si>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</si>
  <si>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</si>
  <si>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</si>
  <si>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</si>
  <si>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</si>
  <si>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</si>
  <si>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</si>
  <si>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</si>
  <si>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</si>
  <si>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</si>
  <si>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</si>
  <si>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</si>
  <si>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</si>
  <si>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</si>
  <si>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</si>
  <si>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</si>
  <si>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</si>
  <si>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</si>
  <si>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</si>
  <si>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</si>
  <si>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</si>
  <si>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</si>
  <si>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</si>
  <si>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</si>
  <si>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</si>
  <si>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</si>
  <si>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</si>
  <si>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</si>
  <si>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</si>
  <si>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</si>
  <si>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</si>
  <si>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</si>
  <si>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</si>
  <si>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</si>
  <si>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</si>
  <si>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</si>
  <si>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</si>
  <si>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</si>
  <si>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</si>
  <si>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</si>
  <si>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</si>
  <si>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</si>
  <si>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</si>
  <si>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</si>
  <si>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</si>
  <si>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</si>
  <si>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</si>
  <si>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</si>
  <si>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</si>
  <si>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</si>
  <si>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</si>
  <si>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</si>
  <si>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</si>
  <si>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</si>
  <si>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</si>
  <si>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</si>
  <si>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</si>
  <si>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</si>
  <si>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</si>
  <si>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</si>
  <si>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</si>
  <si>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</si>
  <si>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</si>
  <si>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</si>
  <si>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</si>
  <si>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</si>
  <si>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</si>
  <si>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</si>
  <si>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</si>
  <si>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</si>
  <si>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</si>
  <si>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</si>
  <si>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</si>
  <si>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</si>
  <si>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</si>
  <si>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</si>
  <si>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</si>
  <si>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</si>
  <si>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</si>
  <si>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</si>
  <si>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</si>
  <si>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</si>
  <si>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</si>
  <si>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</si>
  <si>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</si>
  <si>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</si>
  <si>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</si>
  <si>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</si>
  <si>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</si>
  <si>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</si>
  <si>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</si>
  <si>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</si>
  <si>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</si>
  <si>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</si>
  <si>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</si>
  <si>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</si>
  <si>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</si>
  <si>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</si>
  <si>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</si>
  <si>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</si>
  <si>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</si>
  <si>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</si>
  <si>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</si>
  <si>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</si>
  <si>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</si>
  <si>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</si>
  <si>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</si>
  <si>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</si>
  <si>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</si>
  <si>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</si>
  <si>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</si>
  <si>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</si>
  <si>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</si>
  <si>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</si>
  <si>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</si>
  <si>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</si>
  <si>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</si>
  <si>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</si>
  <si>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</si>
  <si>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</si>
  <si>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</si>
  <si>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</si>
  <si>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</si>
  <si>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</si>
  <si>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</si>
  <si>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</si>
  <si>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</si>
  <si>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</si>
  <si>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</si>
  <si>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</si>
  <si>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</si>
  <si>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</si>
  <si>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</si>
  <si>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</si>
  <si>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</si>
  <si>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</si>
  <si>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</si>
  <si>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</si>
  <si>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</si>
  <si>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</si>
  <si>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</si>
  <si>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</si>
  <si>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</si>
  <si>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</si>
  <si>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</si>
  <si>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</si>
  <si>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</si>
  <si>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</si>
  <si>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</si>
  <si>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</si>
  <si>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</si>
  <si>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</si>
  <si>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</si>
  <si>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</si>
  <si>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</si>
  <si>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</si>
  <si>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</si>
  <si>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</si>
  <si>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</si>
  <si>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</si>
  <si>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</si>
  <si>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</si>
  <si>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</si>
  <si>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</si>
  <si>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</si>
  <si>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</si>
  <si>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</si>
  <si>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</si>
  <si>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</si>
  <si>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</si>
  <si>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</si>
  <si>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</si>
  <si>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</si>
  <si>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</si>
  <si>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</si>
  <si>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</si>
  <si>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</si>
  <si>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</si>
  <si>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</si>
  <si>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</si>
  <si>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</si>
  <si>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</si>
  <si>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</si>
  <si>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</si>
  <si>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</si>
  <si>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</si>
  <si>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</si>
  <si>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</si>
  <si>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</si>
  <si>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</si>
  <si>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</si>
  <si>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</si>
  <si>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</si>
  <si>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</si>
  <si>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</si>
  <si>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</si>
  <si>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</si>
  <si>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</si>
  <si>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</si>
  <si>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</si>
  <si>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</si>
  <si>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</si>
  <si>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</si>
  <si>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</si>
  <si>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</si>
  <si>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</si>
  <si>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</si>
  <si>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</si>
  <si>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</si>
  <si>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</si>
  <si>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</si>
  <si>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</si>
  <si>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</si>
  <si>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</si>
  <si>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</si>
  <si>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</si>
  <si>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</si>
  <si>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</si>
  <si>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</si>
  <si>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</si>
  <si>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</si>
  <si>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</si>
  <si>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</si>
  <si>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</si>
  <si>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</si>
  <si>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</si>
  <si>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</si>
  <si>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</si>
  <si>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</si>
  <si>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</si>
  <si>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</si>
  <si>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</si>
  <si>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</si>
  <si>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</si>
  <si>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</si>
  <si>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</si>
  <si>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</si>
  <si>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</si>
  <si>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</si>
  <si>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</si>
  <si>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</si>
  <si>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</si>
  <si>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</si>
  <si>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</si>
  <si>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</si>
  <si>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</si>
  <si>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</si>
  <si>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</si>
  <si>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</si>
  <si>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</si>
  <si>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</si>
  <si>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</si>
  <si>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</si>
  <si>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</si>
  <si>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</si>
  <si>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</si>
  <si>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</si>
  <si>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</si>
  <si>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</si>
  <si>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</si>
  <si>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</si>
  <si>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</si>
  <si>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</si>
  <si>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</si>
  <si>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</si>
  <si>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</si>
  <si>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</si>
  <si>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</si>
  <si>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</si>
  <si>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</si>
  <si>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</si>
  <si>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</si>
  <si>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</si>
  <si>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</si>
  <si>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</si>
  <si>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</si>
  <si>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</si>
  <si>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</si>
  <si>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</si>
  <si>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</si>
  <si>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</si>
  <si>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</si>
  <si>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</si>
  <si>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</si>
  <si>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</si>
  <si>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</si>
  <si>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</si>
  <si>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</si>
  <si>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</si>
  <si>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</si>
  <si>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</si>
  <si>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</si>
  <si>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</si>
  <si>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</si>
  <si>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</si>
  <si>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</si>
  <si>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</si>
  <si>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</si>
  <si>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</si>
  <si>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</si>
  <si>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</si>
  <si>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</si>
  <si>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</si>
  <si>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</si>
  <si>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</si>
  <si>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</si>
  <si>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</si>
  <si>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</si>
  <si>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</si>
  <si>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</si>
  <si>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</si>
  <si>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</si>
  <si>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</si>
  <si>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</si>
  <si>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</si>
  <si>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</si>
  <si>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</si>
  <si>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</si>
  <si>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</si>
  <si>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</si>
  <si>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</si>
  <si>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</si>
  <si>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</si>
  <si>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</si>
  <si>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</si>
  <si>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</si>
  <si>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</si>
  <si>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</si>
  <si>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</si>
  <si>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</si>
  <si>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</si>
  <si>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</si>
  <si>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</si>
  <si>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</si>
  <si>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</si>
  <si>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</si>
  <si>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</si>
  <si>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</si>
  <si>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</si>
  <si>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</si>
  <si>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</si>
  <si>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</si>
  <si>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</si>
  <si>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</si>
  <si>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</si>
  <si>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</si>
  <si>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</si>
  <si>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</si>
  <si>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</si>
  <si>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</si>
  <si>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</si>
  <si>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</si>
  <si>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</si>
  <si>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</si>
  <si>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</si>
  <si>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</si>
  <si>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</si>
  <si>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</si>
  <si>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</si>
  <si>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</si>
  <si>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</si>
  <si>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</si>
  <si>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</si>
  <si>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</si>
  <si>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</si>
  <si>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</si>
  <si>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</si>
  <si>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</si>
  <si>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</si>
  <si>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</si>
  <si>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</si>
  <si>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</si>
  <si>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</si>
  <si>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</si>
  <si>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</si>
  <si>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</si>
  <si>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</si>
  <si>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</si>
  <si>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</si>
  <si>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</si>
  <si>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</si>
  <si>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</si>
  <si>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</si>
  <si>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</si>
  <si>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</si>
  <si>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</si>
  <si>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</si>
  <si>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</si>
  <si>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</si>
  <si>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</si>
  <si>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</si>
  <si>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</si>
  <si>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</si>
  <si>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</si>
  <si>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</si>
  <si>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</si>
  <si>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</si>
  <si>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</si>
  <si>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</si>
  <si>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</si>
  <si>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</si>
  <si>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</si>
  <si>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</si>
  <si>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</si>
  <si>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</si>
  <si>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</si>
  <si>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</si>
  <si>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</si>
  <si>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</si>
  <si>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</si>
  <si>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</si>
  <si>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</si>
  <si>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</si>
  <si>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</si>
  <si>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</si>
  <si>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</si>
  <si>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</si>
  <si>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</si>
  <si>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</si>
  <si>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</si>
  <si>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</si>
  <si>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</si>
  <si>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</si>
  <si>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</si>
  <si>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</si>
  <si>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</si>
  <si>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</si>
  <si>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</si>
  <si>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</si>
  <si>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</si>
  <si>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</si>
  <si>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</si>
  <si>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</si>
  <si>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</si>
  <si>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</si>
  <si>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</si>
  <si>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</si>
  <si>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</si>
  <si>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</si>
  <si>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</si>
  <si>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</si>
  <si>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</si>
  <si>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</si>
  <si>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</si>
  <si>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</si>
  <si>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</si>
  <si>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</si>
  <si>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</si>
  <si>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</si>
  <si>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</si>
  <si>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</si>
  <si>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</si>
  <si>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</si>
  <si>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</si>
  <si>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</si>
  <si>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</si>
  <si>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</si>
  <si>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</si>
  <si>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</si>
  <si>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</si>
  <si>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</si>
  <si>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</si>
  <si>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</si>
  <si>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</si>
  <si>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</si>
  <si>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</si>
  <si>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</si>
  <si>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</si>
  <si>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</si>
  <si>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</si>
  <si>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</si>
  <si>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</si>
  <si>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</si>
  <si>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</si>
  <si>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</si>
  <si>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</si>
  <si>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</si>
  <si>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</si>
  <si>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</si>
  <si>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</si>
  <si>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</si>
  <si>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</si>
  <si>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</si>
  <si>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</si>
  <si>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</si>
  <si>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</si>
  <si>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</si>
  <si>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</si>
  <si>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</si>
  <si>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</si>
  <si>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</si>
  <si>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</si>
  <si>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</si>
  <si>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</si>
  <si>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</si>
  <si>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</si>
  <si>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</si>
  <si>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</si>
  <si>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</si>
  <si>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</si>
  <si>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</si>
  <si>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</si>
  <si>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</si>
  <si>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</si>
  <si>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</si>
  <si>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</si>
  <si>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</si>
  <si>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</si>
  <si>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</si>
  <si>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</si>
  <si>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</si>
  <si>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</si>
  <si>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</si>
  <si>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</si>
  <si>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</si>
  <si>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</si>
  <si>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</si>
  <si>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</si>
  <si>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</si>
  <si>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</si>
  <si>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</si>
  <si>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</si>
  <si>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</si>
  <si>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</si>
  <si>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</si>
  <si>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</si>
  <si>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</si>
  <si>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</si>
  <si>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</si>
  <si>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</si>
  <si>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</si>
  <si>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</si>
  <si>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</si>
  <si>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</si>
  <si>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</si>
  <si>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</si>
  <si>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</si>
  <si>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</si>
  <si>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</si>
  <si>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</si>
  <si>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</si>
  <si>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</si>
  <si>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</si>
  <si>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</si>
  <si>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</si>
  <si>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</si>
  <si>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</si>
  <si>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</si>
  <si>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</si>
  <si>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</si>
  <si>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</si>
  <si>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</si>
  <si>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</si>
  <si>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</si>
  <si>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</si>
  <si>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</si>
  <si>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</si>
  <si>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</si>
  <si>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</si>
  <si>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</si>
  <si>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</si>
  <si>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</si>
  <si>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</si>
  <si>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</si>
  <si>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</si>
  <si>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</si>
  <si>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</si>
  <si>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</si>
  <si>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</si>
  <si>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</si>
  <si>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</si>
  <si>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</si>
  <si>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</si>
  <si>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</si>
  <si>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</si>
  <si>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</si>
  <si>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</si>
  <si>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</si>
  <si>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</si>
  <si>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</si>
  <si>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</si>
  <si>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</si>
  <si>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</si>
  <si>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</si>
  <si>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</si>
  <si>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</si>
  <si>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</si>
  <si>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</si>
  <si>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</si>
  <si>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</si>
  <si>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</si>
  <si>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</si>
  <si>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</si>
  <si>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</si>
  <si>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</si>
  <si>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</si>
  <si>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</si>
  <si>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</si>
  <si>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</si>
  <si>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</si>
  <si>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</si>
  <si>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</si>
  <si>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</si>
  <si>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</si>
  <si>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</si>
  <si>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</si>
  <si>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</si>
  <si>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</si>
  <si>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</si>
  <si>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</si>
  <si>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</si>
  <si>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</si>
  <si>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</si>
  <si>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</si>
  <si>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</si>
  <si>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</si>
  <si>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</si>
  <si>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</si>
  <si>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</si>
  <si>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</si>
  <si>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</si>
  <si>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</si>
  <si>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</si>
  <si>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</si>
  <si>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</si>
  <si>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</si>
  <si>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</si>
  <si>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</si>
  <si>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</si>
  <si>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</si>
  <si>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</si>
  <si>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</si>
  <si>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</si>
  <si>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</si>
  <si>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</si>
  <si>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</si>
  <si>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</si>
  <si>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</si>
  <si>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</si>
  <si>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</si>
  <si>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</si>
  <si>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</si>
  <si>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</si>
  <si>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</si>
  <si>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</si>
  <si>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</si>
  <si>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</si>
  <si>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</si>
  <si>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</si>
  <si>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</si>
  <si>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</si>
  <si>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</si>
  <si>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</si>
  <si>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</si>
  <si>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</si>
  <si>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</si>
  <si>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</si>
  <si>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</si>
  <si>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</si>
  <si>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</si>
  <si>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</si>
  <si>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</si>
  <si>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</si>
  <si>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</si>
  <si>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</si>
  <si>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</si>
  <si>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</si>
  <si>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</si>
  <si>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</si>
  <si>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</si>
  <si>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</si>
  <si>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</si>
  <si>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</si>
  <si>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</si>
  <si>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</si>
  <si>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</si>
  <si>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</si>
  <si>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</si>
  <si>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</si>
  <si>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</si>
  <si>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</si>
  <si>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</si>
  <si>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</si>
  <si>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</si>
  <si>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</si>
  <si>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</si>
  <si>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</si>
  <si>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</si>
  <si>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</si>
  <si>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</si>
  <si>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</si>
  <si>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</si>
  <si>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</si>
  <si>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</si>
  <si>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</si>
  <si>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</si>
  <si>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</si>
  <si>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</si>
  <si>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</si>
  <si>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</si>
  <si>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</si>
  <si>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</si>
  <si>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</si>
  <si>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</si>
  <si>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</si>
  <si>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</si>
  <si>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</si>
  <si>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</si>
  <si>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</si>
  <si>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</si>
  <si>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</si>
  <si>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</si>
  <si>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</si>
  <si>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</si>
  <si>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</si>
  <si>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</si>
  <si>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</si>
  <si>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</si>
  <si>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</si>
  <si>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</si>
  <si>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</si>
  <si>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</si>
  <si>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</si>
  <si>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</si>
  <si>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</si>
  <si>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</si>
  <si>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</si>
  <si>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</si>
  <si>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</si>
  <si>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</si>
  <si>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</si>
  <si>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</si>
  <si>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</si>
  <si>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</si>
  <si>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</si>
  <si>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</si>
  <si>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</si>
  <si>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</si>
  <si>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</si>
  <si>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</si>
  <si>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</si>
  <si>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</si>
  <si>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</si>
  <si>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</si>
  <si>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</si>
  <si>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</si>
  <si>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</si>
  <si>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</si>
  <si>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</si>
  <si>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</si>
  <si>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</si>
  <si>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</si>
  <si>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</si>
  <si>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</si>
  <si>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</si>
  <si>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</si>
  <si>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</si>
  <si>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</si>
  <si>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</si>
  <si>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</si>
  <si>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</si>
  <si>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</si>
  <si>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</si>
  <si>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</si>
  <si>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</si>
  <si>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</si>
  <si>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</si>
  <si>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</si>
  <si>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</si>
  <si>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</si>
  <si>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</si>
  <si>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</si>
  <si>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</si>
  <si>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</si>
  <si>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</si>
  <si>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</si>
  <si>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</si>
  <si>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</si>
  <si>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</si>
  <si>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</si>
  <si>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</si>
  <si>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</si>
  <si>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</si>
  <si>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</si>
  <si>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</si>
  <si>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</si>
  <si>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</si>
  <si>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</si>
  <si>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</si>
  <si>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</si>
  <si>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</si>
  <si>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</si>
  <si>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</si>
  <si>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</si>
  <si>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</si>
  <si>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</si>
  <si>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</si>
  <si>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</si>
  <si>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</si>
  <si>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</si>
  <si>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</si>
  <si>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</si>
  <si>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</si>
  <si>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</si>
  <si>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</si>
  <si>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</si>
  <si>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</si>
  <si>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</si>
  <si>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</si>
  <si>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</si>
  <si>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</si>
  <si>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</si>
  <si>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</si>
  <si>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</si>
  <si>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</si>
  <si>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</si>
  <si>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</si>
  <si>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</si>
  <si>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</si>
  <si>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</si>
  <si>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</si>
  <si>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</si>
  <si>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</si>
  <si>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</si>
  <si>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</si>
  <si>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</si>
  <si>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</si>
  <si>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</si>
  <si>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</si>
  <si>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</si>
  <si>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</si>
  <si>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</si>
  <si>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</si>
  <si>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</si>
  <si>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</si>
  <si>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</si>
  <si>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</si>
  <si>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</si>
  <si>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</si>
  <si>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</si>
  <si>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</si>
  <si>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</si>
  <si>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</si>
  <si>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</si>
  <si>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</si>
  <si>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</si>
  <si>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</si>
  <si>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</si>
  <si>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</si>
  <si>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</si>
  <si>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</si>
  <si>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</si>
  <si>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</si>
  <si>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</si>
  <si>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</si>
  <si>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</si>
  <si>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</si>
  <si>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</si>
  <si>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</si>
  <si>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</si>
  <si>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</si>
  <si>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</si>
  <si>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</si>
  <si>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</si>
  <si>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</si>
  <si>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</si>
  <si>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</si>
  <si>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</si>
  <si>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</si>
  <si>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</si>
  <si>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</si>
  <si>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</si>
  <si>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</si>
  <si>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</si>
  <si>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</si>
  <si>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</si>
  <si>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</si>
  <si>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</si>
  <si>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</si>
  <si>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</si>
  <si>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</si>
  <si>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</si>
  <si>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</si>
  <si>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</si>
  <si>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</si>
  <si>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</si>
  <si>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</si>
  <si>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</si>
  <si>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</si>
  <si>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</si>
  <si>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</si>
  <si>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</si>
  <si>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</si>
  <si>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</si>
  <si>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</si>
  <si>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</si>
  <si>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</si>
  <si>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</si>
  <si>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</si>
  <si>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</si>
  <si>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</si>
  <si>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</si>
  <si>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</si>
  <si>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</si>
  <si>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</si>
  <si>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</si>
  <si>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</si>
  <si>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</si>
  <si>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</si>
  <si>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</si>
  <si>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</si>
  <si>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</si>
  <si>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</si>
  <si>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</si>
  <si>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</si>
  <si>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</si>
  <si>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</si>
  <si>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</si>
  <si>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</si>
  <si>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</si>
  <si>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</si>
  <si>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</si>
  <si>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</si>
  <si>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</si>
  <si>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</si>
  <si>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</si>
  <si>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</si>
  <si>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</si>
  <si>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</si>
  <si>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</si>
  <si>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</si>
  <si>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</si>
  <si>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</si>
  <si>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</si>
  <si>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</si>
  <si>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</si>
  <si>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</si>
  <si>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</si>
  <si>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</si>
  <si>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</si>
  <si>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</si>
  <si>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</si>
  <si>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</si>
  <si>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</si>
  <si>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</si>
  <si>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</si>
  <si>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</si>
  <si>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</si>
  <si>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</si>
  <si>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</si>
  <si>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</si>
  <si>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</si>
  <si>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</si>
  <si>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</si>
  <si>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</si>
  <si>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</si>
  <si>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</si>
  <si>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</si>
  <si>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</si>
  <si>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</si>
  <si>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</si>
  <si>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</si>
  <si>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</si>
  <si>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</si>
  <si>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</si>
  <si>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</si>
  <si>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</si>
  <si>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</si>
  <si>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</si>
  <si>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</si>
  <si>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</si>
  <si>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</si>
  <si>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</si>
  <si>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</si>
  <si>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</si>
  <si>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</si>
  <si>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</si>
  <si>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</si>
  <si>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</si>
  <si>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</si>
  <si>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</si>
  <si>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</si>
  <si>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</si>
  <si>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</si>
  <si>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</si>
  <si>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</si>
  <si>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</si>
  <si>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</si>
  <si>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</si>
  <si>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</si>
  <si>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</si>
  <si>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</si>
  <si>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</si>
  <si>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</si>
  <si>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</si>
  <si>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</si>
  <si>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</si>
  <si>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</si>
  <si>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</si>
  <si>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</si>
  <si>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</si>
  <si>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</si>
  <si>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</si>
  <si>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</si>
  <si>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</si>
  <si>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</si>
  <si>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</si>
  <si>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</si>
  <si>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</si>
  <si>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</si>
  <si>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</si>
  <si>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</si>
  <si>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</si>
  <si>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</si>
  <si>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</si>
  <si>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</si>
  <si>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</si>
  <si>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</si>
  <si>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</si>
  <si>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</si>
  <si>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</si>
  <si>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</si>
  <si>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</si>
  <si>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</si>
  <si>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</si>
  <si>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</si>
  <si>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</si>
  <si>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</si>
  <si>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</si>
  <si>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</si>
  <si>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</si>
  <si>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</si>
  <si>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</si>
  <si>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</si>
  <si>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</si>
  <si>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</si>
  <si>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</si>
  <si>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</si>
  <si>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</si>
  <si>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</si>
  <si>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</si>
  <si>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</si>
  <si>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</si>
  <si>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</si>
  <si>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</si>
  <si>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</si>
  <si>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</si>
  <si>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</si>
  <si>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</si>
  <si>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</si>
  <si>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</si>
  <si>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</si>
  <si>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</si>
  <si>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</si>
  <si>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</si>
  <si>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</si>
  <si>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</si>
  <si>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</si>
  <si>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</si>
  <si>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</si>
  <si>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</si>
  <si>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</si>
  <si>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</si>
  <si>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</si>
  <si>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</si>
  <si>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</si>
  <si>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</si>
  <si>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</si>
  <si>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</si>
  <si>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</si>
  <si>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</si>
  <si>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</si>
  <si>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</si>
  <si>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</si>
  <si>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</si>
  <si>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</si>
  <si>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</si>
  <si>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</si>
  <si>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50-60</t>
  </si>
  <si>
    <t>60-70</t>
  </si>
  <si>
    <t>70-80</t>
  </si>
  <si>
    <t>80-90</t>
  </si>
  <si>
    <t>90-100</t>
  </si>
  <si>
    <t>54</t>
  </si>
  <si>
    <t>Details for Count of Age - Age: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</si>
</sst>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14"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Billionaires Statistics Dataset Raw.xlsx]Visualizations!PivotTable1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Visualizations!$B$3</c:f>
              <c:strCache>
                <c:ptCount val="1"/>
                <c:pt idx="0">
                  <c:v>Total</c:v>
                </c:pt>
              </c:strCache>
            </c:strRef>
          </c:tx>
          <c:spPr>
            <a:solidFill>
              <a:schemeClr val="accent1"/>
            </a:solidFill>
            <a:ln>
              <a:noFill/>
            </a:ln>
            <a:effectLst/>
          </c:spPr>
          <c:invertIfNegative val="0"/>
          <c:cat>
            <c:strRef>
              <c:f>Visualizations!$A$4:$A$14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Visualizations!$B$4:$B$14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9C9-4FA7-B996-42DC3BF673BA}"/>
            </c:ext>
          </c:extLst>
        </c:ser>
        <c:dLbls>
          <c:showLegendKey val="0"/>
          <c:showVal val="0"/>
          <c:showCatName val="0"/>
          <c:showSerName val="0"/>
          <c:showPercent val="0"/>
          <c:showBubbleSize val="0"/>
        </c:dLbls>
        <c:gapWidth val="219"/>
        <c:overlap val="-27"/>
        <c:axId val="1691027504"/>
        <c:axId val="1691024624"/>
      </c:barChart>
      <c:catAx>
        <c:axId val="16910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24624"/>
        <c:crosses val="autoZero"/>
        <c:auto val="1"/>
        <c:lblAlgn val="ctr"/>
        <c:lblOffset val="100"/>
        <c:noMultiLvlLbl val="0"/>
      </c:catAx>
      <c:valAx>
        <c:axId val="16910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Billionaires Statistics Dataset Raw.xlsx]Visualizations!PivotTable2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Visualizations!$B$17</c:f>
              <c:strCache>
                <c:ptCount val="1"/>
                <c:pt idx="0">
                  <c:v>Total</c:v>
                </c:pt>
              </c:strCache>
            </c:strRef>
          </c:tx>
          <c:spPr>
            <a:solidFill>
              <a:schemeClr val="accent1"/>
            </a:solidFill>
            <a:ln>
              <a:noFill/>
            </a:ln>
            <a:effectLst/>
          </c:spPr>
          <c:invertIfNegative val="0"/>
          <c:cat>
            <c:strRef>
              <c:f>Visualizations!$A$18:$A$25</c:f>
              <c:strCache>
                <c:ptCount val="7"/>
                <c:pt idx="0">
                  <c:v>30-40</c:v>
                </c:pt>
                <c:pt idx="1">
                  <c:v>54</c:v>
                </c:pt>
                <c:pt idx="2">
                  <c:v>50-60</c:v>
                </c:pt>
                <c:pt idx="3">
                  <c:v>60-70</c:v>
                </c:pt>
                <c:pt idx="4">
                  <c:v>70-80</c:v>
                </c:pt>
                <c:pt idx="5">
                  <c:v>80-90</c:v>
                </c:pt>
                <c:pt idx="6">
                  <c:v>90-100</c:v>
                </c:pt>
              </c:strCache>
            </c:strRef>
          </c:cat>
          <c:val>
            <c:numRef>
              <c:f>Visualizations!$B$18:$B$25</c:f>
              <c:numCache>
                <c:formatCode>General</c:formatCode>
                <c:ptCount val="7"/>
                <c:pt idx="0">
                  <c:v>5</c:v>
                </c:pt>
                <c:pt idx="1">
                  <c:v>30</c:v>
                </c:pt>
                <c:pt idx="2">
                  <c:v>81</c:v>
                </c:pt>
                <c:pt idx="3">
                  <c:v>130</c:v>
                </c:pt>
                <c:pt idx="4">
                  <c:v>116</c:v>
                </c:pt>
                <c:pt idx="5">
                  <c:v>84</c:v>
                </c:pt>
                <c:pt idx="6">
                  <c:v>29</c:v>
                </c:pt>
              </c:numCache>
            </c:numRef>
          </c:val>
          <c:extLst>
            <c:ext xmlns:c16="http://schemas.microsoft.com/office/drawing/2014/chart" uri="{C3380CC4-5D6E-409C-BE32-E72D297353CC}">
              <c16:uniqueId val="{00000000-0A8C-44FB-96C3-A17363802624}"/>
            </c:ext>
          </c:extLst>
        </c:ser>
        <c:dLbls>
          <c:showLegendKey val="0"/>
          <c:showVal val="0"/>
          <c:showCatName val="0"/>
          <c:showSerName val="0"/>
          <c:showPercent val="0"/>
          <c:showBubbleSize val="0"/>
        </c:dLbls>
        <c:gapWidth val="219"/>
        <c:overlap val="-27"/>
        <c:axId val="1649994816"/>
        <c:axId val="1649996736"/>
      </c:barChart>
      <c:catAx>
        <c:axId val="16499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96736"/>
        <c:crosses val="autoZero"/>
        <c:auto val="1"/>
        <c:lblAlgn val="ctr"/>
        <c:lblOffset val="100"/>
        <c:noMultiLvlLbl val="0"/>
      </c:catAx>
      <c:valAx>
        <c:axId val="16499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9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99060</xdr:colOff>
      <xdr:row>3</xdr:row>
      <xdr:rowOff>30480</xdr:rowOff>
    </xdr:from>
    <xdr:to>
      <xdr:col>4</xdr:col>
      <xdr:colOff>586740</xdr:colOff>
      <xdr:row>16</xdr:row>
      <xdr:rowOff>150495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A952F4D1-2849-84D4-D149-93B51548F56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40380" y="6248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3</xdr:row>
      <xdr:rowOff>30480</xdr:rowOff>
    </xdr:from>
    <xdr:to>
      <xdr:col>7</xdr:col>
      <xdr:colOff>502920</xdr:colOff>
      <xdr:row>8</xdr:row>
      <xdr:rowOff>76199</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1FFA0FB0-1978-9920-9128-49719DAA59D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968240" y="624840"/>
              <a:ext cx="1828800" cy="103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655320</xdr:colOff>
      <xdr:row>3</xdr:row>
      <xdr:rowOff>7620</xdr:rowOff>
    </xdr:from>
    <xdr:to>
      <xdr:col>10</xdr:col>
      <xdr:colOff>472440</xdr:colOff>
      <xdr:row>8</xdr:row>
      <xdr:rowOff>76199</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02CF74B0-565F-0938-C40F-190E3F9419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49440" y="601980"/>
              <a:ext cx="182880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110490</xdr:colOff>
      <xdr:row>8</xdr:row>
      <xdr:rowOff>118110</xdr:rowOff>
    </xdr:from>
    <xdr:to>
      <xdr:col>11</xdr:col>
      <xdr:colOff>659130</xdr:colOff>
      <xdr:row>22</xdr:row>
      <xdr:rowOff>87630</xdr:rowOff>
    </xdr:to>
    <xdr:graphicFrame macro="">
      <xdr:nvGraphicFramePr>
        <xdr:cNvPr id="5" name="Chart 4">
          <a:extLst>
            <a:ext uri="{FF2B5EF4-FFF2-40B4-BE49-F238E27FC236}">
              <a16:creationId xmlns:a16="http://schemas.microsoft.com/office/drawing/2014/main" id="{3A03E1BF-B952-8C63-9BB0-36D17FE62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659130</xdr:colOff>
      <xdr:row>8</xdr:row>
      <xdr:rowOff>110490</xdr:rowOff>
    </xdr:from>
    <xdr:to>
      <xdr:col>18</xdr:col>
      <xdr:colOff>537210</xdr:colOff>
      <xdr:row>22</xdr:row>
      <xdr:rowOff>80010</xdr:rowOff>
    </xdr:to>
    <xdr:graphicFrame macro="">
      <xdr:nvGraphicFramePr>
        <xdr:cNvPr id="6" name="Chart 5">
          <a:extLst>
            <a:ext uri="{FF2B5EF4-FFF2-40B4-BE49-F238E27FC236}">
              <a16:creationId xmlns:a16="http://schemas.microsoft.com/office/drawing/2014/main" id="{5C85FE4A-A73A-ABDF-C729-07233CF9B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iber Baez" refreshedDate="45650.308684953707" createdVersion="8" refreshedVersion="8" minRefreshableVersion="3" recordCount="475" xr:uid="{A4779C00-FC0E-44E4-AEF6-6E344780924C}">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30413140866104" maxValue="98.441482300884957" count="445">
        <n v="75.805612594113626"/>
        <n v="53.490772662745897"/>
        <n v="60.947982586059865"/>
        <n v="80.351145812208486"/>
        <n v="94.318280065707938"/>
        <n v="69.156758448060074"/>
        <n v="82.857632933104625"/>
        <n v="84.90417753728218"/>
        <n v="67.682409308692669"/>
        <n v="68.750862992500899"/>
        <n v="71.457905544147849"/>
        <n v="51.748117727583846"/>
        <n v="88.739910175956695"/>
        <n v="51.342915811088297"/>
        <n v="70.063664057378631"/>
        <n v="40.611244658119659"/>
        <n v="89.145803546983856"/>
        <n v="62.701577506409976"/>
        <n v="76.545528888888882"/>
        <n v="80.156763334009327"/>
        <n v="75.214236824093092"/>
        <n v="67.534565366187536"/>
        <n v="59.832991101984945"/>
        <n v="62.50171657033593"/>
        <n v="86.830254586650724"/>
        <n v="40.97809829059829"/>
        <n v="85.249840825162352"/>
        <n v="88.340193183216442"/>
        <n v="87.561943874058869"/>
        <n v="60.255329653067633"/>
        <n v="85.206035909843379"/>
        <n v="89.192346302436661"/>
        <n v="53.154025552626244"/>
        <n v="79.206023271731695"/>
        <n v="56.189625360230551"/>
        <n v="32.630413140866104"/>
        <n v="55.978097193702943"/>
        <n v="75.876796714579058"/>
        <n v="67.564681724845997"/>
        <n v="76.321031111111111"/>
        <n v="73.95619519775056"/>
        <n v="84.490772055271037"/>
        <n v="79.748117727583846"/>
        <n v="44.890490965504654"/>
        <n v="89.679676330118951"/>
        <n v="66.43874632232756"/>
        <n v="86.665984831796592"/>
        <n v="77.85763425763426"/>
        <n v="62.657772369736215"/>
        <n v="70.8713222534994"/>
        <n v="53.230683431352666"/>
        <n v="71.162217659137582"/>
        <n v="79.436002737850785"/>
        <n v="76.685155555555554"/>
        <n v="80.230683431352674"/>
        <n v="52.794669146133586"/>
        <n v="58.627656612529002"/>
        <n v="54.715267061575986"/>
        <n v="83.978097193702936"/>
        <n v="63.972621492128681"/>
        <n v="60.285444997980335"/>
        <n v="82.370299511808952"/>
        <n v="81.978097559346935"/>
        <n v="85.227938367502873"/>
        <n v="71.978097193702936"/>
        <n v="83.622176591375776"/>
        <n v="67.370294318959623"/>
        <n v="68.630401142721112"/>
        <n v="54.266265120215046"/>
        <n v="63.014373716632441"/>
        <n v="69.370306633291619"/>
        <n v="38.263531063531062"/>
        <n v="54.23067350291204"/>
        <n v="61.849421531396274"/>
        <n v="91.767282683093768"/>
        <n v="79.540041067761805"/>
        <n v="59.244353182751539"/>
        <n v="74.312805723881141"/>
        <n v="86.367561443811567"/>
        <n v="63.09924709103354"/>
        <n v="75.37850787132102"/>
        <n v="61.564691336218317"/>
        <n v="56.813832853025943"/>
        <n v="59.687885010266939"/>
        <n v="58.854895591647335"/>
        <n v="79.036276522929498"/>
        <n v="67.285420944558524"/>
        <n v="72.121174617461747"/>
        <n v="62.934292294989355"/>
        <n v="74.52635613638023"/>
        <n v="68.534579216759909"/>
        <n v="88.852159468438543"/>
        <n v="74.764546981090746"/>
        <n v="92.619447142983304"/>
        <n v="84.920604245176676"/>
        <n v="93.789188559445449"/>
        <n v="73.97809759887528"/>
        <n v="57.474345055463772"/>
        <n v="77.222464022464024"/>
        <n v="69.660513141426776"/>
        <n v="56.767291066282425"/>
        <n v="68.928817997857408"/>
        <n v="85.329237234178024"/>
        <n v="69.230678973717147"/>
        <n v="46.791926370361743"/>
        <n v="69.978097622027533"/>
        <n v="57.97809771064432"/>
        <n v="85.682414363937355"/>
        <n v="83.112936344969199"/>
        <n v="80.644088420198742"/>
        <n v="70.485289013997601"/>
        <n v="62.592064664725569"/>
        <n v="60.813832413266908"/>
        <n v="97.493504679424504"/>
        <n v="57.529100778852964"/>
        <n v="67.707049965776861"/>
        <n v="69.22794117647058"/>
        <n v="59.312799452429843"/>
        <n v="79.893223819301852"/>
        <n v="77.81382941382941"/>
        <n v="48.830260364286509"/>
        <n v="82.197816334608788"/>
        <n v="82.405891278532792"/>
        <n v="61.9897440354613"/>
        <n v="91.811088295687881"/>
        <n v="65.778238685858881"/>
        <n v="77.405896805896802"/>
        <n v="60.67420672321709"/>
        <n v="59.452429842573579"/>
        <n v="51.893223819301845"/>
        <n v="71.21149897330595"/>
        <n v="74.436007884938306"/>
        <n v="61.132120462774886"/>
        <n v="84.622185718426906"/>
        <n v="40.203325320512825"/>
        <n v="74.852157406731408"/>
        <n v="60.978097930972574"/>
        <n v="52.425073609174028"/>
        <n v="76.230684444444435"/>
        <n v="71.293634496919921"/>
        <n v="64.701583691348659"/>
        <n v="59.644079397672826"/>
        <n v="90.455171791323181"/>
        <n v="74.564685697598009"/>
        <n v="52.978098042254253"/>
        <n v="84.989749140455871"/>
        <n v="87.520876112251884"/>
        <n v="69.181398623279094"/>
        <n v="95.386721423682403"/>
        <n v="83.553730321697472"/>
        <n v="74.978097393589834"/>
        <n v="58.786450116009284"/>
        <n v="47.288158795345652"/>
        <n v="72.066419141914182"/>
        <n v="45.102011665277942"/>
        <n v="62.348398591977748"/>
        <n v="84.255322575450123"/>
        <n v="65.805616625876297"/>
        <n v="76.195093333333332"/>
        <n v="42.767286387367882"/>
        <n v="60.178672411471652"/>
        <n v="75.87405886379193"/>
        <n v="45.019878585882637"/>
        <n v="83.367556468172481"/>
        <n v="86.797400635679892"/>
        <n v="76.561955555555556"/>
        <n v="75.953456536618759"/>
        <n v="81.901439017061207"/>
        <n v="53.373048063273174"/>
        <n v="54.811090646622532"/>
        <n v="56.893227665706057"/>
        <n v="77.611232011232005"/>
        <n v="64.750863448740631"/>
        <n v="61.230680914951868"/>
        <n v="55.022587268993838"/>
        <n v="78.35934846647028"/>
        <n v="66.3128064727035"/>
        <n v="72.41411641164116"/>
        <n v="72.310081008100809"/>
        <n v="68.813831686703963"/>
        <n v="60.405906377631162"/>
        <n v="64.394954089798674"/>
        <n v="65.909652797942513"/>
        <n v="68.022616355195808"/>
        <n v="72.728960396039597"/>
        <n v="96.227942421676559"/>
        <n v="59.25530458590007"/>
        <n v="45.846684918462088"/>
        <n v="43.32101300479124"/>
        <n v="77.646823446823447"/>
        <n v="58.167703016241298"/>
        <n v="81.299121899101863"/>
        <n v="49.460658161309752"/>
        <n v="83.800136892539356"/>
        <n v="79.419575633127991"/>
        <n v="87.405886379192339"/>
        <n v="64.978097885603574"/>
        <n v="73.739908986643968"/>
        <n v="67.961670088980156"/>
        <n v="57.466131696955394"/>
        <n v="74.791925239103449"/>
        <n v="58.830255220417634"/>
        <n v="72.54826732673267"/>
        <n v="49.189618354049173"/>
        <n v="73.488031373709717"/>
        <n v="50.791926132703459"/>
        <n v="40.589342948717949"/>
        <n v="57.509936275666746"/>
        <n v="65.978097647986061"/>
        <n v="53.978097748935312"/>
        <n v="81.701579246101971"/>
        <n v="73.400421769210851"/>
        <n v="69.551001251564458"/>
        <n v="70.071877530559519"/>
        <n v="80.923342121273578"/>
        <n v="76.978097777777776"/>
        <n v="75.030800821355243"/>
        <n v="69.2334167709637"/>
        <n v="49.509938126266221"/>
        <n v="76.014399999999995"/>
        <n v="56.978097982708938"/>
        <n v="77.069147069147064"/>
        <n v="79.545516769336075"/>
        <n v="74.594801781411988"/>
        <n v="78.978097383469077"/>
        <n v="76.764551111111103"/>
        <n v="63.167693360711844"/>
        <n v="64.386740796900014"/>
        <n v="81.277219458448798"/>
        <n v="93.359352245587459"/>
        <n v="70.230671345390036"/>
        <n v="43.241615331964411"/>
        <n v="71.466119096509246"/>
        <n v="67.748117727583846"/>
        <n v="67.49897330595482"/>
        <n v="59.723477070499655"/>
        <n v="55.7782340862423"/>
        <n v="41.537318297373055"/>
        <n v="68.718009760742774"/>
        <n v="95.619438740588635"/>
        <n v="87.611225188227237"/>
        <n v="62.063665203598276"/>
        <n v="60.608500516134818"/>
        <n v="54.252576036636967"/>
        <n v="54.063666683259498"/>
        <n v="73.611232380036256"/>
        <n v="56.501729106628247"/>
        <n v="56.266282420749285"/>
        <n v="58.898700696055684"/>
        <n v="52.274497649671993"/>
        <n v="75.080082135523611"/>
        <n v="68.479823830496372"/>
        <n v="54.972621832843842"/>
        <n v="60.394955343117452"/>
        <n v="57.553740854378098"/>
        <n v="44.400438036137984"/>
        <n v="81.838469500183635"/>
        <n v="56.099279538904902"/>
        <n v="73.312812164711971"/>
        <n v="70.260787413719967"/>
        <n v="69.972622027534413"/>
        <n v="63.504449007529089"/>
        <n v="56.416858789625365"/>
        <n v="91.26351813826146"/>
        <n v="69.055459949937415"/>
        <n v="43.342915811088297"/>
        <n v="67.800136892539356"/>
        <n v="86.742644050728515"/>
        <n v="63.978097193702943"/>
        <n v="82.241621585961212"/>
        <n v="86.887749000849681"/>
        <n v="70.238884818570924"/>
        <n v="80.964408842019878"/>
        <n v="54.482552640748672"/>
        <n v="81.964408533938766"/>
        <n v="72.367574257425744"/>
        <n v="72.978097809780976"/>
        <n v="73.734433386362795"/>
        <n v="63.928815879534568"/>
        <n v="83.066392881587959"/>
        <n v="93.564688064309436"/>
        <n v="61.052724542965649"/>
        <n v="52.134872669042828"/>
        <n v="64.808356499031248"/>
        <n v="57.559216426717015"/>
        <n v="67.080082135523611"/>
        <n v="70.039023637835953"/>
        <n v="81.531835331040696"/>
        <n v="80.178665585074029"/>
        <n v="43.359342915811091"/>
        <n v="63.452429842573579"/>
        <n v="79.230663928815886"/>
        <n v="81.397682882040669"/>
        <n v="77.972621972621965"/>
        <n v="63.104722792607802"/>
        <n v="68.025354124508993"/>
        <n v="74.151274001606197"/>
        <n v="95.953456536618759"/>
        <n v="60.244378618553924"/>
        <n v="39.578370978781656"/>
        <n v="42.739908315293519"/>
        <n v="79.422313483915133"/>
        <n v="82.167700224303999"/>
        <n v="85.195084681013626"/>
        <n v="57.551003068208637"/>
        <n v="60.296396032494052"/>
        <n v="70.98699520876113"/>
        <n v="69.271745932415513"/>
        <n v="72.824782478247826"/>
        <n v="88.978097699027941"/>
        <n v="90.978097358445154"/>
        <n v="57.271748878923766"/>
        <n v="60.252591894439206"/>
        <n v="82.260786383427899"/>
        <n v="56.457925072046116"/>
        <n v="70.649558477615386"/>
        <n v="60.791930344239482"/>
        <n v="88.233419465977605"/>
        <n v="57.24437101722917"/>
        <n v="42.145804151279769"/>
        <n v="55.367556468172488"/>
        <n v="60.096539652618816"/>
        <n v="63.118412046543462"/>
        <n v="95.972621492128681"/>
        <n v="55.008898015058179"/>
        <n v="63.444216290212182"/>
        <n v="67.696098562628336"/>
        <n v="60.025357928279696"/>
        <n v="63.323750855578368"/>
        <n v="74.069139227568087"/>
        <n v="58.159489559164733"/>
        <n v="76.992488592488584"/>
        <n v="48.978098111520843"/>
        <n v="45.978097845494588"/>
        <n v="62.397679370735737"/>
        <n v="57.331980174651875"/>
        <n v="73.745384586925155"/>
        <n v="85.997954495389749"/>
        <n v="85.589328918884505"/>
        <n v="94.367561024813384"/>
        <n v="73.200562358947792"/>
        <n v="41.603024574669185"/>
        <n v="66.978097417456695"/>
        <n v="70.674198897158064"/>
        <n v="71.816563997262151"/>
        <n v="69.019868585732169"/>
        <n v="79.827515400410675"/>
        <n v="65.211515327498233"/>
        <n v="48.961671695161471"/>
        <n v="82.0746140651801"/>
        <n v="60.356626722319461"/>
        <n v="94.822040981008087"/>
        <n v="86.31280485886019"/>
        <n v="53.674204015412698"/>
        <n v="73.348403566539645"/>
        <n v="64.704321455648213"/>
        <n v="71.529089664613281"/>
        <n v="61.145809414466129"/>
        <n v="62.192342792577463"/>
        <n v="91.906913073237504"/>
        <n v="90.41136650821349"/>
        <n v="79.170431211498979"/>
        <n v="59.978097193702943"/>
        <n v="68.561956909891677"/>
        <n v="86.978097366019455"/>
        <n v="60.786454826982627"/>
        <n v="98.441482300884957"/>
        <n v="61.646825046365805"/>
        <n v="86.811089781917744"/>
        <n v="91.3949349760438"/>
        <n v="62.455173612620051"/>
        <n v="71.655030800821351"/>
        <n v="60.39769310174588"/>
        <n v="81.238890187305941"/>
        <n v="65.841207947898951"/>
        <n v="86.947981244296187"/>
        <n v="75.846680355920597"/>
        <n v="65.329240469573151"/>
        <n v="90.143059149166618"/>
        <n v="94.173175019453012"/>
        <n v="78.474337203257676"/>
        <n v="73.47981797328795"/>
        <n v="87.293634496919921"/>
        <n v="61.978097677294002"/>
        <n v="94.731692555981439"/>
        <n v="63.671457905544145"/>
        <n v="64.197835060230815"/>
        <n v="67.939767282683093"/>
        <n v="59.984291548853278"/>
        <n v="77.164970164970157"/>
        <n v="72.403165316531656"/>
        <n v="58.25805104408353"/>
        <n v="90.274474998495691"/>
        <n v="94.97809735150868"/>
        <n v="73.386732768507898"/>
        <n v="79.019849418206704"/>
        <n v="53.1430744270939"/>
        <n v="60.728961895785645"/>
        <n v="58.36756380510441"/>
        <n v="81.718006076591763"/>
        <n v="82.805614197123631"/>
        <n v="89.27174276762085"/>
        <n v="66.961670480549202"/>
        <n v="71.244353182751539"/>
        <n v="53.145812208476983"/>
        <n v="67.170431211498979"/>
        <n v="75.488021902806295"/>
        <n v="67.701574264202605"/>
        <n v="34.383995619524406"/>
        <n v="36.288198298187197"/>
        <n v="95.707049965776861"/>
        <n v="79.592060232717316"/>
        <n v="59.822039698836413"/>
        <n v="96.761812023708728"/>
        <n v="69.816567584480595"/>
        <n v="83.5564681724846"/>
        <n v="68.340197595524344"/>
        <n v="79.94798083504449"/>
        <n v="80.337456905293053"/>
        <n v="81.76454876297953"/>
        <n v="82.693363240533046"/>
        <n v="69.731695869837296"/>
        <n v="83.682409308692669"/>
        <n v="44.964409563789012"/>
        <n v="69.854896745932407"/>
        <n v="78.882273436146249"/>
        <n v="75.624914442162904"/>
        <n v="72.219734473447346"/>
        <n v="59.737166324435321"/>
        <n v="61.449704142011832"/>
        <n v="73.211513559510152"/>
        <n v="51.260780287474333"/>
        <n v="65.961670883975614"/>
        <n v="62.244361392377556"/>
        <n v="61.633136094674555"/>
        <n v="67.474332648870643"/>
        <n v="80.613972824984799"/>
        <n v="74.550996568591657"/>
        <n v="81.975359754265298"/>
        <n v="87.997969730527871"/>
        <n v="80.31555465422835"/>
        <n v="64.589335355066964"/>
        <n v="83.600273785078713"/>
        <n v="79.561943874058869"/>
        <n v="69.107478097622021"/>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12-24T00:00:00" maxDate="2024-12-25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832203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12-24T00:00:00"/>
    <d v="1949-03-05T00:00:00"/>
  </r>
  <r>
    <n v="2"/>
    <x v="1"/>
    <x v="1"/>
    <s v="United States"/>
    <s v="Austin"/>
    <s v="Tesla, SpaceX"/>
    <s v="Automotive"/>
    <x v="1"/>
    <x v="0"/>
    <s v="Musk"/>
    <s v="Elon"/>
    <n v="180000"/>
    <n v="1971"/>
    <n v="6"/>
    <n v="28"/>
    <n v="117.24"/>
    <n v="21427700000000"/>
    <n v="78.5"/>
    <n v="9.6"/>
    <n v="36.6"/>
    <n v="328239523"/>
    <x v="1"/>
    <d v="2024-12-24T00:00:00"/>
    <d v="1971-06-28T00:00:00"/>
  </r>
  <r>
    <n v="3"/>
    <x v="2"/>
    <x v="2"/>
    <s v="United States"/>
    <s v="Medina"/>
    <s v="Amazon"/>
    <s v="Technology"/>
    <x v="1"/>
    <x v="0"/>
    <s v="Bezos"/>
    <s v="Jeff"/>
    <n v="114000"/>
    <n v="1964"/>
    <n v="1"/>
    <n v="12"/>
    <n v="117.24"/>
    <n v="21427700000000"/>
    <n v="78.5"/>
    <n v="9.6"/>
    <n v="36.6"/>
    <n v="328239523"/>
    <x v="2"/>
    <d v="2024-12-24T00:00:00"/>
    <d v="1964-01-12T00:00:00"/>
  </r>
  <r>
    <n v="4"/>
    <x v="2"/>
    <x v="3"/>
    <s v="United States"/>
    <s v="Lanai"/>
    <s v="Oracle"/>
    <s v="Technology"/>
    <x v="1"/>
    <x v="0"/>
    <s v="Ellison"/>
    <s v="Larry"/>
    <n v="107000"/>
    <n v="1944"/>
    <n v="8"/>
    <n v="17"/>
    <n v="117.24"/>
    <n v="21427700000000"/>
    <n v="78.5"/>
    <n v="9.6"/>
    <n v="36.6"/>
    <n v="328239523"/>
    <x v="3"/>
    <d v="2024-12-24T00:00:00"/>
    <d v="1944-08-17T00:00:00"/>
  </r>
  <r>
    <n v="5"/>
    <x v="3"/>
    <x v="4"/>
    <s v="United States"/>
    <s v="Omaha"/>
    <s v="Berkshire Hathaway"/>
    <s v="Finance &amp; Investments"/>
    <x v="1"/>
    <x v="0"/>
    <s v="Buffett"/>
    <s v="Warren"/>
    <n v="106000"/>
    <n v="1930"/>
    <n v="8"/>
    <n v="30"/>
    <n v="117.24"/>
    <n v="21427700000000"/>
    <n v="78.5"/>
    <n v="9.6"/>
    <n v="36.6"/>
    <n v="328239523"/>
    <x v="4"/>
    <d v="2024-12-24T00:00:00"/>
    <d v="1930-08-30T00:00:00"/>
  </r>
  <r>
    <n v="6"/>
    <x v="2"/>
    <x v="5"/>
    <s v="United States"/>
    <s v="Medina"/>
    <s v="Microsoft"/>
    <s v="Technology"/>
    <x v="1"/>
    <x v="0"/>
    <s v="Gates"/>
    <s v="Bill"/>
    <n v="104000"/>
    <n v="1955"/>
    <n v="10"/>
    <n v="28"/>
    <n v="117.24"/>
    <n v="21427700000000"/>
    <n v="78.5"/>
    <n v="9.6"/>
    <n v="36.6"/>
    <n v="328239523"/>
    <x v="5"/>
    <d v="2024-12-24T00:00:00"/>
    <d v="1955-10-28T00:00:00"/>
  </r>
  <r>
    <n v="7"/>
    <x v="4"/>
    <x v="6"/>
    <s v="United States"/>
    <s v="New York"/>
    <s v="Bloomberg LP"/>
    <s v="Media &amp; Entertainment"/>
    <x v="1"/>
    <x v="0"/>
    <s v="Bloomberg"/>
    <s v="Michael"/>
    <n v="94500"/>
    <n v="1942"/>
    <n v="2"/>
    <n v="14"/>
    <n v="117.24"/>
    <n v="21427700000000"/>
    <n v="78.5"/>
    <n v="9.6"/>
    <n v="36.6"/>
    <n v="328239523"/>
    <x v="6"/>
    <d v="2024-12-24T00:00:00"/>
    <d v="1942-02-14T00:00:00"/>
  </r>
  <r>
    <n v="8"/>
    <x v="5"/>
    <x v="7"/>
    <s v="Mexico"/>
    <s v="Mexico City"/>
    <s v="Telecom"/>
    <s v="Telecom"/>
    <x v="1"/>
    <x v="0"/>
    <s v="Slim Helu"/>
    <s v="Carlos"/>
    <n v="93000"/>
    <n v="1940"/>
    <n v="1"/>
    <n v="28"/>
    <n v="141.54"/>
    <n v="1258286717125"/>
    <n v="75"/>
    <n v="13.1"/>
    <n v="55.1"/>
    <n v="126014024"/>
    <x v="7"/>
    <d v="2024-12-24T00:00:00"/>
    <d v="1940-01-28T00:00:00"/>
  </r>
  <r>
    <n v="9"/>
    <x v="6"/>
    <x v="8"/>
    <s v="India"/>
    <s v="Mumbai"/>
    <s v="Diversified"/>
    <s v="Diversified"/>
    <x v="0"/>
    <x v="0"/>
    <s v="Ambani"/>
    <s v="Mukesh"/>
    <n v="83400"/>
    <n v="1957"/>
    <n v="4"/>
    <n v="19"/>
    <n v="180.44"/>
    <n v="2611000000000"/>
    <n v="69.400000000000006"/>
    <n v="11.2"/>
    <n v="49.7"/>
    <n v="1366417754"/>
    <x v="8"/>
    <d v="2024-12-24T00:00:00"/>
    <d v="1957-04-19T00:00:00"/>
  </r>
  <r>
    <n v="10"/>
    <x v="2"/>
    <x v="9"/>
    <s v="United States"/>
    <s v="Hunts Point"/>
    <s v="Microsoft"/>
    <s v="Technology"/>
    <x v="1"/>
    <x v="0"/>
    <s v="Ballmer"/>
    <s v="Steve"/>
    <n v="80700"/>
    <n v="1956"/>
    <n v="3"/>
    <n v="24"/>
    <n v="117.24"/>
    <n v="21427700000000"/>
    <n v="78.5"/>
    <n v="9.6"/>
    <n v="36.6"/>
    <n v="328239523"/>
    <x v="9"/>
    <d v="2024-12-24T00:00:00"/>
    <d v="1956-03-24T00:00:00"/>
  </r>
  <r>
    <n v="11"/>
    <x v="0"/>
    <x v="10"/>
    <s v="France"/>
    <s v="Paris"/>
    <s v="L'Oréal"/>
    <s v="Fashion &amp; Retail"/>
    <x v="0"/>
    <x v="1"/>
    <s v="Bettencourt Meyers"/>
    <s v="Francoise"/>
    <n v="80500"/>
    <n v="1953"/>
    <n v="7"/>
    <n v="10"/>
    <n v="110.05"/>
    <n v="2715518274227"/>
    <n v="82.5"/>
    <n v="24.2"/>
    <n v="60.7"/>
    <n v="67059887"/>
    <x v="10"/>
    <d v="2024-12-24T00:00:00"/>
    <d v="1953-07-10T00:00:00"/>
  </r>
  <r>
    <n v="12"/>
    <x v="2"/>
    <x v="11"/>
    <s v="United States"/>
    <s v="Palo Alto"/>
    <s v="Google"/>
    <s v="Technology"/>
    <x v="1"/>
    <x v="0"/>
    <s v="Page"/>
    <s v="Larry"/>
    <n v="79200"/>
    <n v="1973"/>
    <n v="3"/>
    <n v="26"/>
    <n v="117.24"/>
    <n v="21427700000000"/>
    <n v="78.5"/>
    <n v="9.6"/>
    <n v="36.6"/>
    <n v="328239523"/>
    <x v="11"/>
    <d v="2024-12-24T00:00:00"/>
    <d v="1973-03-26T00:00:00"/>
  </r>
  <r>
    <n v="13"/>
    <x v="0"/>
    <x v="12"/>
    <s v="Spain"/>
    <s v="La Coruna"/>
    <s v="Zara"/>
    <s v="Fashion &amp; Retail"/>
    <x v="1"/>
    <x v="0"/>
    <s v="Ortega"/>
    <s v="Amancio"/>
    <n v="77300"/>
    <n v="1936"/>
    <n v="3"/>
    <n v="28"/>
    <n v="110.96"/>
    <n v="1394116310769"/>
    <n v="83.3"/>
    <n v="14.2"/>
    <n v="47"/>
    <n v="47076781"/>
    <x v="12"/>
    <d v="2024-12-24T00:00:00"/>
    <d v="1936-03-28T00:00:00"/>
  </r>
  <r>
    <n v="14"/>
    <x v="2"/>
    <x v="13"/>
    <s v="United States"/>
    <s v="Los Altos"/>
    <s v="Google"/>
    <s v="Technology"/>
    <x v="1"/>
    <x v="0"/>
    <s v="Brin"/>
    <s v="Sergey"/>
    <n v="76000"/>
    <n v="1973"/>
    <n v="8"/>
    <n v="21"/>
    <n v="117.24"/>
    <n v="21427700000000"/>
    <n v="78.5"/>
    <n v="9.6"/>
    <n v="36.6"/>
    <n v="328239523"/>
    <x v="13"/>
    <d v="2024-12-24T00:00:00"/>
    <d v="1973-08-21T00:00:00"/>
  </r>
  <r>
    <n v="15"/>
    <x v="7"/>
    <x v="14"/>
    <s v="China"/>
    <s v="Hangzhou"/>
    <s v="Beverages, pharmaceuticals"/>
    <s v="Food &amp; Beverage"/>
    <x v="1"/>
    <x v="0"/>
    <s v="Zhong"/>
    <s v="Shanshan"/>
    <n v="68000"/>
    <n v="1954"/>
    <n v="12"/>
    <n v="1"/>
    <n v="125.08"/>
    <n v="19910000000000"/>
    <n v="77"/>
    <n v="9.4"/>
    <n v="59.2"/>
    <n v="1397715000"/>
    <x v="14"/>
    <d v="2024-12-24T00:00:00"/>
    <d v="1954-12-01T00:00:00"/>
  </r>
  <r>
    <n v="16"/>
    <x v="2"/>
    <x v="15"/>
    <s v="United States"/>
    <s v="Palo Alto"/>
    <s v="Facebook"/>
    <s v="Technology"/>
    <x v="1"/>
    <x v="0"/>
    <s v="Zuckerberg"/>
    <s v="Mark"/>
    <n v="64400"/>
    <n v="1984"/>
    <n v="5"/>
    <n v="14"/>
    <n v="117.24"/>
    <n v="21427700000000"/>
    <n v="78.5"/>
    <n v="9.6"/>
    <n v="36.6"/>
    <n v="328239523"/>
    <x v="15"/>
    <d v="2024-12-24T00:00:00"/>
    <d v="1984-05-14T00:00:00"/>
  </r>
  <r>
    <n v="17"/>
    <x v="6"/>
    <x v="16"/>
    <s v="United States"/>
    <s v="Wichita"/>
    <s v="Koch Industries"/>
    <s v="Diversified"/>
    <x v="0"/>
    <x v="0"/>
    <s v="Koch"/>
    <s v="Charles"/>
    <n v="59000"/>
    <n v="1935"/>
    <n v="11"/>
    <n v="1"/>
    <n v="117.24"/>
    <n v="21427700000000"/>
    <n v="78.5"/>
    <n v="9.6"/>
    <n v="36.6"/>
    <n v="328239523"/>
    <x v="16"/>
    <d v="2024-12-24T00:00:00"/>
    <d v="1935-11-01T00:00:00"/>
  </r>
  <r>
    <n v="17"/>
    <x v="6"/>
    <x v="17"/>
    <s v="United States"/>
    <s v="New York"/>
    <s v="Koch Industries"/>
    <s v="Diversified"/>
    <x v="0"/>
    <x v="1"/>
    <s v="Koch"/>
    <s v="Julia"/>
    <n v="59000"/>
    <n v="1962"/>
    <n v="4"/>
    <n v="12"/>
    <n v="117.24"/>
    <n v="21427700000000"/>
    <n v="78.5"/>
    <n v="9.6"/>
    <n v="36.6"/>
    <n v="328239523"/>
    <x v="17"/>
    <d v="2024-12-24T00:00:00"/>
    <d v="1962-04-12T00:00:00"/>
  </r>
  <r>
    <n v="19"/>
    <x v="0"/>
    <x v="18"/>
    <s v="United States"/>
    <s v="Bentonville"/>
    <s v="Walmart"/>
    <s v="Fashion &amp; Retail"/>
    <x v="0"/>
    <x v="0"/>
    <s v="Walton"/>
    <s v="Jim"/>
    <n v="58800"/>
    <n v="1948"/>
    <n v="6"/>
    <n v="7"/>
    <n v="117.24"/>
    <n v="21427700000000"/>
    <n v="78.5"/>
    <n v="9.6"/>
    <n v="36.6"/>
    <n v="328239523"/>
    <x v="18"/>
    <d v="2024-12-24T00:00:00"/>
    <d v="1948-06-07T00:00:00"/>
  </r>
  <r>
    <n v="20"/>
    <x v="0"/>
    <x v="19"/>
    <s v="United States"/>
    <s v="Bentonville"/>
    <s v="Walmart"/>
    <s v="Fashion &amp; Retail"/>
    <x v="0"/>
    <x v="0"/>
    <s v="Walton"/>
    <s v="Rob"/>
    <n v="57600"/>
    <n v="1944"/>
    <n v="10"/>
    <n v="27"/>
    <n v="117.24"/>
    <n v="21427700000000"/>
    <n v="78.5"/>
    <n v="9.6"/>
    <n v="36.6"/>
    <n v="328239523"/>
    <x v="19"/>
    <d v="2024-12-24T00:00:00"/>
    <d v="1944-10-27T00:00:00"/>
  </r>
  <r>
    <n v="21"/>
    <x v="0"/>
    <x v="20"/>
    <s v="United States"/>
    <s v="Fort Worth"/>
    <s v="Walmart"/>
    <s v="Fashion &amp; Retail"/>
    <x v="0"/>
    <x v="1"/>
    <s v="Walton"/>
    <s v="Alice"/>
    <n v="56700"/>
    <n v="1949"/>
    <n v="10"/>
    <n v="7"/>
    <n v="117.24"/>
    <n v="21427700000000"/>
    <n v="78.5"/>
    <n v="9.6"/>
    <n v="36.6"/>
    <n v="328239523"/>
    <x v="20"/>
    <d v="2024-12-24T00:00:00"/>
    <d v="1949-10-07T00:00:00"/>
  </r>
  <r>
    <n v="22"/>
    <x v="4"/>
    <x v="21"/>
    <s v="Canada"/>
    <s v="Toronto"/>
    <s v="Media"/>
    <s v="Media &amp; Entertainment"/>
    <x v="0"/>
    <x v="0"/>
    <s v="Thomson"/>
    <s v="David"/>
    <n v="54400"/>
    <n v="1957"/>
    <n v="6"/>
    <n v="12"/>
    <n v="116.76"/>
    <n v="1736425629520"/>
    <n v="81.900000000000006"/>
    <n v="12.8"/>
    <n v="24.5"/>
    <n v="36991981"/>
    <x v="21"/>
    <d v="2024-12-24T00:00:00"/>
    <d v="1957-06-12T00:00:00"/>
  </r>
  <r>
    <n v="23"/>
    <x v="2"/>
    <x v="22"/>
    <s v="United States"/>
    <s v="Austin"/>
    <s v="Dell Technologies"/>
    <s v="Technology"/>
    <x v="1"/>
    <x v="0"/>
    <s v="Dell"/>
    <s v="Michael"/>
    <n v="50100"/>
    <n v="1965"/>
    <n v="2"/>
    <n v="23"/>
    <n v="117.24"/>
    <n v="21427700000000"/>
    <n v="78.5"/>
    <n v="9.6"/>
    <n v="36.6"/>
    <n v="328239523"/>
    <x v="22"/>
    <d v="2024-12-24T00:00:00"/>
    <d v="1965-02-23T00:00:00"/>
  </r>
  <r>
    <n v="24"/>
    <x v="6"/>
    <x v="23"/>
    <s v="India"/>
    <s v="Ahmedabad"/>
    <s v="Infrastructure, commodities"/>
    <s v="Diversified"/>
    <x v="1"/>
    <x v="0"/>
    <s v="Adani"/>
    <s v="Gautam"/>
    <n v="47200"/>
    <n v="1962"/>
    <n v="6"/>
    <n v="24"/>
    <n v="180.44"/>
    <n v="2611000000000"/>
    <n v="69.400000000000006"/>
    <n v="11.2"/>
    <n v="49.7"/>
    <n v="1366417754"/>
    <x v="23"/>
    <d v="2024-12-24T00:00:00"/>
    <d v="1962-06-24T00:00:00"/>
  </r>
  <r>
    <n v="25"/>
    <x v="0"/>
    <x v="24"/>
    <s v="United States"/>
    <s v="Hillsboro"/>
    <s v="Nike"/>
    <s v="Fashion &amp; Retail"/>
    <x v="1"/>
    <x v="0"/>
    <s v="Knight"/>
    <s v="Phil"/>
    <n v="45100"/>
    <n v="1938"/>
    <n v="2"/>
    <n v="24"/>
    <n v="117.24"/>
    <n v="21427700000000"/>
    <n v="78.5"/>
    <n v="9.6"/>
    <n v="36.6"/>
    <n v="328239523"/>
    <x v="24"/>
    <d v="2024-12-24T00:00:00"/>
    <d v="1938-02-24T00:00:00"/>
  </r>
  <r>
    <n v="26"/>
    <x v="2"/>
    <x v="25"/>
    <s v="China"/>
    <s v="Beijing"/>
    <s v="TikTok"/>
    <s v="Technology"/>
    <x v="1"/>
    <x v="0"/>
    <s v="Zhang"/>
    <s v="Yiming"/>
    <n v="45000"/>
    <n v="1984"/>
    <n v="1"/>
    <n v="1"/>
    <n v="125.08"/>
    <n v="19910000000000"/>
    <n v="77"/>
    <n v="9.4"/>
    <n v="59.2"/>
    <n v="1397715000"/>
    <x v="25"/>
    <d v="2024-12-24T00:00:00"/>
    <d v="1984-01-01T00:00:00"/>
  </r>
  <r>
    <n v="27"/>
    <x v="0"/>
    <x v="26"/>
    <s v="Germany"/>
    <s v="Neckarsulm"/>
    <s v="Retail"/>
    <s v="Fashion &amp; Retail"/>
    <x v="0"/>
    <x v="0"/>
    <s v="Schwarz"/>
    <s v="Dieter"/>
    <n v="42900"/>
    <n v="1939"/>
    <n v="9"/>
    <n v="24"/>
    <n v="112.85"/>
    <n v="3845630030824"/>
    <n v="80.900000000000006"/>
    <n v="11.5"/>
    <n v="48.8"/>
    <n v="83132799"/>
    <x v="26"/>
    <d v="2024-12-24T00:00:00"/>
    <d v="1939-09-24T00:00:00"/>
  </r>
  <r>
    <n v="28"/>
    <x v="0"/>
    <x v="27"/>
    <s v="France"/>
    <s v="Paris"/>
    <s v="Luxury goods"/>
    <s v="Fashion &amp; Retail"/>
    <x v="1"/>
    <x v="0"/>
    <s v="Pinault"/>
    <s v="François"/>
    <n v="40100"/>
    <n v="1936"/>
    <n v="8"/>
    <n v="21"/>
    <n v="110.05"/>
    <n v="2715518274227"/>
    <n v="82.5"/>
    <n v="24.2"/>
    <n v="60.7"/>
    <n v="67059887"/>
    <x v="27"/>
    <d v="2024-12-24T00:00:00"/>
    <d v="1936-08-21T00:00:00"/>
  </r>
  <r>
    <n v="29"/>
    <x v="8"/>
    <x v="28"/>
    <s v="Switzerland"/>
    <s v="Schindellegi"/>
    <s v="Shipping"/>
    <s v="Logistics"/>
    <x v="0"/>
    <x v="0"/>
    <s v="Kuehne"/>
    <s v="Klaus-Michael"/>
    <n v="39100"/>
    <n v="1937"/>
    <n v="6"/>
    <n v="2"/>
    <n v="99.55"/>
    <n v="703082435360"/>
    <n v="83.6"/>
    <n v="10.1"/>
    <n v="28.8"/>
    <n v="8574832"/>
    <x v="28"/>
    <d v="2024-12-24T00:00:00"/>
    <d v="1937-06-02T00:00:00"/>
  </r>
  <r>
    <n v="30"/>
    <x v="7"/>
    <x v="29"/>
    <s v="Belgium"/>
    <s v="Brussels"/>
    <s v="Nutella, chocolates"/>
    <s v="Food &amp; Beverage"/>
    <x v="0"/>
    <x v="0"/>
    <s v="Ferrero"/>
    <s v="Giovanni"/>
    <n v="38900"/>
    <n v="1964"/>
    <n v="9"/>
    <n v="21"/>
    <n v="117.11"/>
    <n v="529606710418"/>
    <n v="81.599999999999994"/>
    <n v="24"/>
    <n v="55.4"/>
    <n v="11484055"/>
    <x v="29"/>
    <d v="2024-12-24T00:00:00"/>
    <d v="1964-09-21T00:00:00"/>
  </r>
  <r>
    <n v="31"/>
    <x v="7"/>
    <x v="30"/>
    <s v="United States"/>
    <s v="The Plains"/>
    <s v="Candy, pet food"/>
    <s v="Food &amp; Beverage"/>
    <x v="0"/>
    <x v="1"/>
    <s v="Mars"/>
    <s v="Jacqueline"/>
    <n v="38300"/>
    <n v="1939"/>
    <n v="10"/>
    <n v="10"/>
    <n v="117.24"/>
    <n v="21427700000000"/>
    <n v="78.5"/>
    <n v="9.6"/>
    <n v="36.6"/>
    <n v="328239523"/>
    <x v="30"/>
    <d v="2024-12-24T00:00:00"/>
    <d v="1939-10-10T00:00:00"/>
  </r>
  <r>
    <n v="31"/>
    <x v="7"/>
    <x v="31"/>
    <s v="United States"/>
    <s v="Jackson"/>
    <s v="Candy, pet food"/>
    <s v="Food &amp; Beverage"/>
    <x v="0"/>
    <x v="0"/>
    <s v="Mars"/>
    <s v="John"/>
    <n v="38300"/>
    <n v="1935"/>
    <n v="10"/>
    <n v="15"/>
    <n v="117.24"/>
    <n v="21427700000000"/>
    <n v="78.5"/>
    <n v="9.6"/>
    <n v="36.6"/>
    <n v="328239523"/>
    <x v="31"/>
    <d v="2024-12-24T00:00:00"/>
    <d v="1935-10-15T00:00:00"/>
  </r>
  <r>
    <n v="34"/>
    <x v="2"/>
    <x v="32"/>
    <s v="China"/>
    <s v="Shenzhen"/>
    <s v="Internet media"/>
    <s v="Technology"/>
    <x v="1"/>
    <x v="0"/>
    <s v="Ma"/>
    <s v="Huateng"/>
    <n v="35300"/>
    <n v="1971"/>
    <n v="10"/>
    <n v="29"/>
    <n v="125.08"/>
    <n v="19910000000000"/>
    <n v="77"/>
    <n v="9.4"/>
    <n v="59.2"/>
    <n v="1397715000"/>
    <x v="32"/>
    <d v="2024-12-24T00:00:00"/>
    <d v="1971-10-29T00:00:00"/>
  </r>
  <r>
    <n v="35"/>
    <x v="9"/>
    <x v="33"/>
    <s v="United States"/>
    <s v="Las Vegas"/>
    <s v="Casinos"/>
    <s v="Gambling &amp; Casinos"/>
    <x v="0"/>
    <x v="1"/>
    <s v="Adelson"/>
    <s v="Miriam"/>
    <n v="35000"/>
    <n v="1945"/>
    <n v="10"/>
    <n v="10"/>
    <n v="117.24"/>
    <n v="21427700000000"/>
    <n v="78.5"/>
    <n v="9.6"/>
    <n v="36.6"/>
    <n v="328239523"/>
    <x v="33"/>
    <d v="2024-12-24T00:00:00"/>
    <d v="1945-10-10T00:00:00"/>
  </r>
  <r>
    <n v="35"/>
    <x v="3"/>
    <x v="34"/>
    <s v="United States"/>
    <s v="Miami"/>
    <s v="Hedge funds"/>
    <s v="Finance &amp; Investments"/>
    <x v="1"/>
    <x v="0"/>
    <s v="Griffin"/>
    <s v="Ken"/>
    <n v="35000"/>
    <n v="1968"/>
    <n v="10"/>
    <n v="15"/>
    <n v="117.24"/>
    <n v="21427700000000"/>
    <n v="78.5"/>
    <n v="9.6"/>
    <n v="36.6"/>
    <n v="328239523"/>
    <x v="34"/>
    <d v="2024-12-24T00:00:00"/>
    <d v="1968-10-15T00:00:00"/>
  </r>
  <r>
    <n v="37"/>
    <x v="7"/>
    <x v="35"/>
    <s v="Austria"/>
    <s v="Salzburg"/>
    <s v="Red Bull"/>
    <s v="Food &amp; Beverage"/>
    <x v="0"/>
    <x v="0"/>
    <s v="Mateschitz"/>
    <s v="Mark"/>
    <n v="34700"/>
    <n v="1992"/>
    <n v="5"/>
    <n v="7"/>
    <n v="118.06"/>
    <n v="446314739528"/>
    <n v="81.599999999999994"/>
    <n v="25.4"/>
    <n v="51.4"/>
    <n v="8877067"/>
    <x v="35"/>
    <d v="2024-12-24T00:00:00"/>
    <d v="1992-05-07T00:00:00"/>
  </r>
  <r>
    <n v="38"/>
    <x v="1"/>
    <x v="36"/>
    <s v="China"/>
    <s v="Ningde"/>
    <s v="Batteries"/>
    <s v="Automotive"/>
    <x v="1"/>
    <x v="0"/>
    <s v="Zeng"/>
    <s v="Robin"/>
    <n v="33400"/>
    <n v="1969"/>
    <n v="1"/>
    <n v="1"/>
    <n v="125.08"/>
    <n v="19910000000000"/>
    <n v="77"/>
    <n v="9.4"/>
    <n v="59.2"/>
    <n v="1397715000"/>
    <x v="36"/>
    <d v="2024-12-24T00:00:00"/>
    <d v="1969-01-01T00:00:00"/>
  </r>
  <r>
    <n v="39"/>
    <x v="0"/>
    <x v="37"/>
    <s v="Japan"/>
    <s v="Tokyo"/>
    <s v="Fashion retail"/>
    <s v="Fashion &amp; Retail"/>
    <x v="1"/>
    <x v="0"/>
    <s v="Yanai"/>
    <s v="Tadashi"/>
    <n v="32600"/>
    <n v="1949"/>
    <n v="2"/>
    <n v="7"/>
    <n v="105.48"/>
    <n v="5081769542380"/>
    <n v="84.2"/>
    <n v="11.9"/>
    <n v="46.7"/>
    <n v="126226568"/>
    <x v="37"/>
    <d v="2024-12-24T00:00:00"/>
    <d v="1949-02-07T00:00:00"/>
  </r>
  <r>
    <n v="40"/>
    <x v="6"/>
    <x v="38"/>
    <s v="United Kingdom"/>
    <s v="London"/>
    <s v="Music, chemicals"/>
    <s v="Diversified"/>
    <x v="1"/>
    <x v="0"/>
    <s v="Blavatnik"/>
    <s v="Len"/>
    <n v="32100"/>
    <n v="1957"/>
    <n v="6"/>
    <n v="1"/>
    <n v="119.62"/>
    <n v="2827113184696"/>
    <n v="81.3"/>
    <n v="25.5"/>
    <n v="30.6"/>
    <n v="66834405"/>
    <x v="38"/>
    <d v="2024-12-24T00:00:00"/>
    <d v="1957-06-01T00:00:00"/>
  </r>
  <r>
    <n v="41"/>
    <x v="0"/>
    <x v="39"/>
    <s v="United States"/>
    <s v="New York"/>
    <s v="Chanel"/>
    <s v="Fashion &amp; Retail"/>
    <x v="0"/>
    <x v="0"/>
    <s v="Wertheimer"/>
    <s v="Alain"/>
    <n v="31600"/>
    <n v="1948"/>
    <n v="8"/>
    <n v="28"/>
    <n v="117.24"/>
    <n v="21427700000000"/>
    <n v="78.5"/>
    <n v="9.6"/>
    <n v="36.6"/>
    <n v="328239523"/>
    <x v="39"/>
    <d v="2024-12-24T00:00:00"/>
    <d v="1948-08-28T00:00:00"/>
  </r>
  <r>
    <n v="41"/>
    <x v="0"/>
    <x v="40"/>
    <s v="United States"/>
    <s v="New York"/>
    <s v="Chanel"/>
    <s v="Fashion &amp; Retail"/>
    <x v="0"/>
    <x v="0"/>
    <s v="Wertheimer"/>
    <s v="Gerard"/>
    <n v="31600"/>
    <n v="1951"/>
    <n v="1"/>
    <n v="9"/>
    <n v="117.24"/>
    <n v="21427700000000"/>
    <n v="78.5"/>
    <n v="9.6"/>
    <n v="36.6"/>
    <n v="328239523"/>
    <x v="40"/>
    <d v="2024-12-24T00:00:00"/>
    <d v="1951-01-09T00:00:00"/>
  </r>
  <r>
    <n v="43"/>
    <x v="8"/>
    <x v="41"/>
    <s v="Switzerland"/>
    <s v="Geneva"/>
    <s v="Shipping"/>
    <s v="Logistics"/>
    <x v="1"/>
    <x v="0"/>
    <s v="Aponte"/>
    <s v="Gianluigi"/>
    <n v="31200"/>
    <n v="1940"/>
    <n v="6"/>
    <n v="27"/>
    <n v="99.55"/>
    <n v="703082435360"/>
    <n v="83.6"/>
    <n v="10.1"/>
    <n v="28.8"/>
    <n v="8574832"/>
    <x v="41"/>
    <d v="2024-12-24T00:00:00"/>
    <d v="1940-06-27T00:00:00"/>
  </r>
  <r>
    <n v="43"/>
    <x v="8"/>
    <x v="42"/>
    <s v="Switzerland"/>
    <s v="Geneva"/>
    <s v="Shipping"/>
    <s v="Logistics"/>
    <x v="1"/>
    <x v="1"/>
    <s v="Aponte-Diamant"/>
    <s v="Rafaela"/>
    <n v="31200"/>
    <n v="1945"/>
    <n v="3"/>
    <n v="26"/>
    <n v="99.55"/>
    <n v="703082435360"/>
    <n v="83.6"/>
    <n v="10.1"/>
    <n v="28.8"/>
    <n v="8574832"/>
    <x v="42"/>
    <d v="2024-12-24T00:00:00"/>
    <d v="1945-03-26T00:00:00"/>
  </r>
  <r>
    <n v="45"/>
    <x v="2"/>
    <x v="43"/>
    <s v="China"/>
    <s v="Shanghai"/>
    <s v="E-commerce"/>
    <s v="Technology"/>
    <x v="1"/>
    <x v="0"/>
    <s v="Huang"/>
    <s v="Colin Zheng"/>
    <n v="30200"/>
    <n v="1980"/>
    <n v="2"/>
    <n v="2"/>
    <n v="125.08"/>
    <n v="19910000000000"/>
    <n v="77"/>
    <n v="9.4"/>
    <n v="59.2"/>
    <n v="1397715000"/>
    <x v="43"/>
    <d v="2024-12-24T00:00:00"/>
    <d v="1980-02-02T00:00:00"/>
  </r>
  <r>
    <n v="46"/>
    <x v="10"/>
    <x v="44"/>
    <s v="Germany"/>
    <s v="Kuenzelsau"/>
    <s v="Fasteners"/>
    <s v="Manufacturing"/>
    <x v="1"/>
    <x v="0"/>
    <s v="Wuerth"/>
    <s v="Reinhold"/>
    <n v="29700"/>
    <n v="1935"/>
    <n v="4"/>
    <n v="20"/>
    <n v="112.85"/>
    <n v="3845630030824"/>
    <n v="80.900000000000006"/>
    <n v="11.5"/>
    <n v="48.8"/>
    <n v="83132799"/>
    <x v="44"/>
    <d v="2024-12-24T00:00:00"/>
    <d v="1935-04-20T00:00:00"/>
  </r>
  <r>
    <n v="48"/>
    <x v="3"/>
    <x v="45"/>
    <s v="United States"/>
    <s v="Haverford"/>
    <s v="Trading, investments"/>
    <s v="Finance &amp; Investments"/>
    <x v="1"/>
    <x v="0"/>
    <s v="Yass"/>
    <s v="Jeff"/>
    <n v="28500"/>
    <n v="1958"/>
    <n v="7"/>
    <n v="17"/>
    <n v="117.24"/>
    <n v="21427700000000"/>
    <n v="78.5"/>
    <n v="9.6"/>
    <n v="36.6"/>
    <n v="328239523"/>
    <x v="45"/>
    <d v="2024-12-24T00:00:00"/>
    <d v="1958-07-17T00:00:00"/>
  </r>
  <r>
    <n v="49"/>
    <x v="3"/>
    <x v="46"/>
    <s v="United States"/>
    <s v="East Setauket"/>
    <s v="Hedge funds"/>
    <s v="Finance &amp; Investments"/>
    <x v="1"/>
    <x v="0"/>
    <s v="Simons"/>
    <s v="Jim"/>
    <n v="28100"/>
    <n v="1938"/>
    <n v="4"/>
    <n v="25"/>
    <n v="117.24"/>
    <n v="21427700000000"/>
    <n v="78.5"/>
    <n v="9.6"/>
    <n v="36.6"/>
    <n v="328239523"/>
    <x v="46"/>
    <d v="2024-12-24T00:00:00"/>
    <d v="1938-04-25T00:00:00"/>
  </r>
  <r>
    <n v="50"/>
    <x v="3"/>
    <x v="47"/>
    <s v="United States"/>
    <s v="New York"/>
    <s v="Investments"/>
    <s v="Finance &amp; Investments"/>
    <x v="1"/>
    <x v="0"/>
    <s v="Schwarzman"/>
    <s v="Stephen"/>
    <n v="27800"/>
    <n v="1947"/>
    <n v="2"/>
    <n v="14"/>
    <n v="117.24"/>
    <n v="21427700000000"/>
    <n v="78.5"/>
    <n v="9.6"/>
    <n v="36.6"/>
    <n v="328239523"/>
    <x v="47"/>
    <d v="2024-12-24T00:00:00"/>
    <d v="1947-02-14T00:00:00"/>
  </r>
  <r>
    <n v="51"/>
    <x v="1"/>
    <x v="48"/>
    <s v="Germany"/>
    <s v="Bad Homburg"/>
    <s v="BMW, pharmaceuticals"/>
    <s v="Automotive"/>
    <x v="0"/>
    <x v="1"/>
    <s v="Klatten"/>
    <s v="Susanne"/>
    <n v="27400"/>
    <n v="1962"/>
    <n v="4"/>
    <n v="28"/>
    <n v="112.85"/>
    <n v="3845630030824"/>
    <n v="80.900000000000006"/>
    <n v="11.5"/>
    <n v="48.8"/>
    <n v="83132799"/>
    <x v="48"/>
    <d v="2024-12-24T00:00:00"/>
    <d v="1962-04-28T00:00:00"/>
  </r>
  <r>
    <n v="52"/>
    <x v="11"/>
    <x v="49"/>
    <s v="Australia"/>
    <s v="Perth"/>
    <s v="Mining"/>
    <s v="Metals &amp; Mining"/>
    <x v="0"/>
    <x v="1"/>
    <s v="Rinehart"/>
    <s v="Gina"/>
    <n v="27000"/>
    <n v="1954"/>
    <n v="2"/>
    <n v="9"/>
    <n v="119.8"/>
    <n v="1392680589329"/>
    <n v="82.7"/>
    <n v="23"/>
    <n v="47.4"/>
    <n v="25766605"/>
    <x v="49"/>
    <d v="2024-12-24T00:00:00"/>
    <d v="1954-02-09T00:00:00"/>
  </r>
  <r>
    <n v="53"/>
    <x v="2"/>
    <x v="50"/>
    <s v="China"/>
    <s v="Hangzhou"/>
    <s v="Online games"/>
    <s v="Technology"/>
    <x v="1"/>
    <x v="0"/>
    <s v="Ding"/>
    <s v="William"/>
    <n v="26700"/>
    <n v="1971"/>
    <n v="10"/>
    <n v="1"/>
    <n v="125.08"/>
    <n v="19910000000000"/>
    <n v="77"/>
    <n v="9.4"/>
    <n v="59.2"/>
    <n v="1397715000"/>
    <x v="50"/>
    <d v="2024-12-24T00:00:00"/>
    <d v="1971-10-01T00:00:00"/>
  </r>
  <r>
    <n v="54"/>
    <x v="11"/>
    <x v="51"/>
    <s v="Mexico"/>
    <s v="Mexico City"/>
    <s v="Mining"/>
    <s v="Metals &amp; Mining"/>
    <x v="0"/>
    <x v="0"/>
    <s v="Larrea Mota Velasco"/>
    <s v="Germán"/>
    <n v="26600"/>
    <n v="1953"/>
    <n v="10"/>
    <n v="26"/>
    <n v="141.54"/>
    <n v="1258286717125"/>
    <n v="75"/>
    <n v="13.1"/>
    <n v="55.1"/>
    <n v="126014024"/>
    <x v="51"/>
    <d v="2024-12-24T00:00:00"/>
    <d v="1953-10-26T00:00:00"/>
  </r>
  <r>
    <n v="55"/>
    <x v="2"/>
    <x v="52"/>
    <s v="India"/>
    <s v="Delhi"/>
    <s v="software services"/>
    <s v="Technology"/>
    <x v="1"/>
    <x v="0"/>
    <s v="Nadar"/>
    <s v="Shiv"/>
    <n v="25600"/>
    <n v="1945"/>
    <n v="7"/>
    <n v="18"/>
    <n v="180.44"/>
    <n v="2611000000000"/>
    <n v="69.400000000000006"/>
    <n v="11.2"/>
    <n v="49.7"/>
    <n v="1366417754"/>
    <x v="52"/>
    <d v="2024-12-24T00:00:00"/>
    <d v="1945-07-18T00:00:00"/>
  </r>
  <r>
    <n v="56"/>
    <x v="12"/>
    <x v="53"/>
    <s v="Indonesia"/>
    <s v="Jakarta"/>
    <s v="Coal"/>
    <s v="Energy"/>
    <x v="1"/>
    <x v="0"/>
    <s v="Low Tuck"/>
    <s v="Kwong"/>
    <n v="25500"/>
    <n v="1948"/>
    <n v="4"/>
    <n v="17"/>
    <n v="151.18"/>
    <n v="1119190780753"/>
    <n v="71.5"/>
    <n v="10.199999999999999"/>
    <n v="30.1"/>
    <n v="270203917"/>
    <x v="53"/>
    <d v="2024-12-24T00:00:00"/>
    <d v="1948-04-17T00:00:00"/>
  </r>
  <r>
    <n v="57"/>
    <x v="3"/>
    <x v="54"/>
    <s v="United States"/>
    <s v="Palm Beach"/>
    <s v="Discount brokerage"/>
    <s v="Finance &amp; Investments"/>
    <x v="1"/>
    <x v="0"/>
    <s v="Peterffy"/>
    <s v="Thomas"/>
    <n v="25300"/>
    <n v="1944"/>
    <n v="9"/>
    <n v="30"/>
    <n v="117.24"/>
    <n v="21427700000000"/>
    <n v="78.5"/>
    <n v="9.6"/>
    <n v="36.6"/>
    <n v="328239523"/>
    <x v="54"/>
    <d v="2024-12-24T00:00:00"/>
    <d v="1944-09-30T00:00:00"/>
  </r>
  <r>
    <n v="58"/>
    <x v="11"/>
    <x v="55"/>
    <s v="United Arab Emirates"/>
    <s v="Ras Al Khaimah"/>
    <s v="Fertilizers, coal"/>
    <s v="Metals &amp; Mining"/>
    <x v="1"/>
    <x v="0"/>
    <s v="Melnichenko"/>
    <s v="Andrey"/>
    <n v="25200"/>
    <n v="1972"/>
    <n v="3"/>
    <n v="8"/>
    <n v="114.52"/>
    <n v="421142267938"/>
    <n v="77.8"/>
    <n v="0.1"/>
    <n v="15.9"/>
    <n v="9770529"/>
    <x v="55"/>
    <d v="2024-12-24T00:00:00"/>
    <d v="1972-03-08T00:00:00"/>
  </r>
  <r>
    <n v="59"/>
    <x v="1"/>
    <x v="56"/>
    <s v="Germany"/>
    <s v="Frankfurt"/>
    <s v="BMW"/>
    <s v="Automotive"/>
    <x v="0"/>
    <x v="0"/>
    <s v="Quandt"/>
    <s v="Stefan"/>
    <n v="24600"/>
    <n v="1966"/>
    <n v="5"/>
    <n v="9"/>
    <n v="112.85"/>
    <n v="3845630030824"/>
    <n v="80.900000000000006"/>
    <n v="11.5"/>
    <n v="48.8"/>
    <n v="83132799"/>
    <x v="56"/>
    <d v="2024-12-24T00:00:00"/>
    <d v="1966-05-09T00:00:00"/>
  </r>
  <r>
    <n v="60"/>
    <x v="2"/>
    <x v="57"/>
    <s v="United States"/>
    <s v="Seattle"/>
    <s v="Amazon"/>
    <s v="Technology"/>
    <x v="0"/>
    <x v="1"/>
    <s v="Scott"/>
    <s v="MacKenzie"/>
    <n v="24400"/>
    <n v="1970"/>
    <n v="4"/>
    <n v="7"/>
    <n v="117.24"/>
    <n v="21427700000000"/>
    <n v="78.5"/>
    <n v="9.6"/>
    <n v="36.6"/>
    <n v="328239523"/>
    <x v="57"/>
    <d v="2024-12-24T00:00:00"/>
    <d v="1970-04-07T00:00:00"/>
  </r>
  <r>
    <n v="61"/>
    <x v="3"/>
    <x v="58"/>
    <s v="Indonesia"/>
    <s v="Kudus"/>
    <s v="Banking, tobacco"/>
    <s v="Finance &amp; Investments"/>
    <x v="0"/>
    <x v="0"/>
    <s v="Hartono"/>
    <s v="R. Budi"/>
    <n v="24200"/>
    <n v="1941"/>
    <n v="1"/>
    <n v="1"/>
    <n v="151.18"/>
    <n v="1119190780753"/>
    <n v="71.5"/>
    <n v="10.199999999999999"/>
    <n v="30.1"/>
    <n v="270203917"/>
    <x v="58"/>
    <d v="2024-12-24T00:00:00"/>
    <d v="1941-01-01T00:00:00"/>
  </r>
  <r>
    <n v="62"/>
    <x v="11"/>
    <x v="59"/>
    <s v="Russia"/>
    <s v="Moscow"/>
    <s v="Metals"/>
    <s v="Metals &amp; Mining"/>
    <x v="1"/>
    <x v="0"/>
    <s v="Potanin"/>
    <s v="Vladimir"/>
    <n v="23700"/>
    <n v="1961"/>
    <n v="1"/>
    <n v="3"/>
    <n v="180.75"/>
    <n v="1699876578871"/>
    <n v="72.7"/>
    <n v="11.4"/>
    <n v="46.2"/>
    <n v="144373535"/>
    <x v="59"/>
    <d v="2024-12-24T00:00:00"/>
    <d v="1961-01-03T00:00:00"/>
  </r>
  <r>
    <n v="63"/>
    <x v="2"/>
    <x v="60"/>
    <s v="China"/>
    <s v="Hangzhou"/>
    <s v="E-commerce"/>
    <s v="Technology"/>
    <x v="1"/>
    <x v="0"/>
    <s v="Ma"/>
    <s v="Jack"/>
    <n v="23500"/>
    <n v="1964"/>
    <n v="9"/>
    <n v="10"/>
    <n v="125.08"/>
    <n v="19910000000000"/>
    <n v="77"/>
    <n v="9.4"/>
    <n v="59.2"/>
    <n v="1397715000"/>
    <x v="60"/>
    <d v="2024-12-24T00:00:00"/>
    <d v="1964-09-10T00:00:00"/>
  </r>
  <r>
    <n v="64"/>
    <x v="10"/>
    <x v="61"/>
    <s v="China"/>
    <s v="Foshan"/>
    <s v="Home appliances"/>
    <s v="Manufacturing"/>
    <x v="1"/>
    <x v="0"/>
    <s v="He"/>
    <s v="Xiangjian"/>
    <n v="23400"/>
    <n v="1942"/>
    <n v="8"/>
    <n v="11"/>
    <n v="125.08"/>
    <n v="19910000000000"/>
    <n v="77"/>
    <n v="9.4"/>
    <n v="59.2"/>
    <n v="1397715000"/>
    <x v="61"/>
    <d v="2024-12-24T00:00:00"/>
    <d v="1942-08-11T00:00:00"/>
  </r>
  <r>
    <n v="65"/>
    <x v="11"/>
    <x v="62"/>
    <s v="Chile"/>
    <s v="Santiago"/>
    <s v="Mining"/>
    <s v="Metals &amp; Mining"/>
    <x v="0"/>
    <x v="1"/>
    <s v="Fontbona"/>
    <s v="Iris"/>
    <n v="23100"/>
    <n v="1943"/>
    <n v="1"/>
    <n v="1"/>
    <n v="131.91"/>
    <n v="282318159745"/>
    <n v="80"/>
    <n v="18.2"/>
    <n v="34"/>
    <n v="18952038"/>
    <x v="62"/>
    <d v="2024-12-24T00:00:00"/>
    <d v="1943-01-01T00:00:00"/>
  </r>
  <r>
    <n v="65"/>
    <x v="10"/>
    <x v="63"/>
    <s v="Indonesia"/>
    <s v="Kudus"/>
    <s v="Banking, tobacco"/>
    <s v="Manufacturing"/>
    <x v="0"/>
    <x v="0"/>
    <s v="Hartono"/>
    <s v="Michael"/>
    <n v="23100"/>
    <n v="1939"/>
    <n v="10"/>
    <n v="2"/>
    <n v="151.18"/>
    <n v="1119190780753"/>
    <n v="71.5"/>
    <n v="10.199999999999999"/>
    <n v="30.1"/>
    <n v="270203917"/>
    <x v="63"/>
    <d v="2024-12-24T00:00:00"/>
    <d v="1939-10-02T00:00:00"/>
  </r>
  <r>
    <n v="67"/>
    <x v="10"/>
    <x v="64"/>
    <s v="United Kingdom"/>
    <s v="London"/>
    <s v="Chemicals"/>
    <s v="Manufacturing"/>
    <x v="1"/>
    <x v="0"/>
    <s v="Ratcliffe"/>
    <s v="James"/>
    <n v="22900"/>
    <n v="1953"/>
    <n v="1"/>
    <n v="1"/>
    <n v="119.62"/>
    <n v="2827113184696"/>
    <n v="81.3"/>
    <n v="25.5"/>
    <n v="30.6"/>
    <n v="66834405"/>
    <x v="64"/>
    <d v="2024-12-24T00:00:00"/>
    <d v="1953-01-01T00:00:00"/>
  </r>
  <r>
    <n v="68"/>
    <x v="13"/>
    <x v="65"/>
    <s v="India"/>
    <s v="Pune"/>
    <s v="Vaccines"/>
    <s v="Healthcare"/>
    <x v="0"/>
    <x v="0"/>
    <s v="Poonawalla"/>
    <s v="Cyrus"/>
    <n v="22600"/>
    <n v="1941"/>
    <n v="5"/>
    <n v="11"/>
    <n v="180.44"/>
    <n v="2611000000000"/>
    <n v="69.400000000000006"/>
    <n v="11.2"/>
    <n v="49.7"/>
    <n v="1366417754"/>
    <x v="65"/>
    <d v="2024-12-24T00:00:00"/>
    <d v="1941-05-11T00:00:00"/>
  </r>
  <r>
    <n v="69"/>
    <x v="5"/>
    <x v="66"/>
    <s v="Japan"/>
    <s v="Tokyo"/>
    <s v="Internet, telecom"/>
    <s v="Telecom"/>
    <x v="1"/>
    <x v="0"/>
    <s v="Son"/>
    <s v="Masayoshi"/>
    <n v="22400"/>
    <n v="1957"/>
    <n v="8"/>
    <n v="11"/>
    <n v="105.48"/>
    <n v="5081769542380"/>
    <n v="84.2"/>
    <n v="11.9"/>
    <n v="46.7"/>
    <n v="126226568"/>
    <x v="66"/>
    <d v="2024-12-24T00:00:00"/>
    <d v="1957-08-11T00:00:00"/>
  </r>
  <r>
    <n v="70"/>
    <x v="11"/>
    <x v="67"/>
    <s v="Russia"/>
    <s v="Moscow"/>
    <s v="Steel, transport"/>
    <s v="Metals &amp; Mining"/>
    <x v="1"/>
    <x v="0"/>
    <s v="Lisin"/>
    <s v="Vladimir"/>
    <n v="22100"/>
    <n v="1956"/>
    <n v="5"/>
    <n v="7"/>
    <n v="180.75"/>
    <n v="1699876578871"/>
    <n v="72.7"/>
    <n v="11.4"/>
    <n v="46.2"/>
    <n v="144373535"/>
    <x v="67"/>
    <d v="2024-12-24T00:00:00"/>
    <d v="1956-05-07T00:00:00"/>
  </r>
  <r>
    <n v="71"/>
    <x v="7"/>
    <x v="68"/>
    <s v="France"/>
    <s v="Laval"/>
    <s v="Cheese"/>
    <s v="Food &amp; Beverage"/>
    <x v="0"/>
    <x v="0"/>
    <s v="Besnier"/>
    <s v="Emmanuel"/>
    <n v="22000"/>
    <n v="1970"/>
    <n v="9"/>
    <n v="18"/>
    <n v="110.05"/>
    <n v="2715518274227"/>
    <n v="82.5"/>
    <n v="24.2"/>
    <n v="60.7"/>
    <n v="67059887"/>
    <x v="68"/>
    <d v="2024-12-24T00:00:00"/>
    <d v="1970-09-18T00:00:00"/>
  </r>
  <r>
    <n v="72"/>
    <x v="3"/>
    <x v="69"/>
    <s v="United States"/>
    <s v="Milton"/>
    <s v="Fidelity"/>
    <s v="Finance &amp; Investments"/>
    <x v="0"/>
    <x v="1"/>
    <s v="Johnson"/>
    <s v="Abigail"/>
    <n v="21600"/>
    <n v="1961"/>
    <n v="12"/>
    <n v="19"/>
    <n v="117.24"/>
    <n v="21427700000000"/>
    <n v="78.5"/>
    <n v="9.6"/>
    <n v="36.6"/>
    <n v="328239523"/>
    <x v="69"/>
    <d v="2024-12-24T00:00:00"/>
    <d v="1961-12-19T00:00:00"/>
  </r>
  <r>
    <n v="72"/>
    <x v="12"/>
    <x v="70"/>
    <s v="Russia"/>
    <s v="Moscow"/>
    <s v="Gas, chemicals"/>
    <s v="Energy"/>
    <x v="1"/>
    <x v="0"/>
    <s v="Mikhelson"/>
    <s v="Leonid"/>
    <n v="21600"/>
    <n v="1955"/>
    <n v="8"/>
    <n v="11"/>
    <n v="180.75"/>
    <n v="1699876578871"/>
    <n v="72.7"/>
    <n v="11.4"/>
    <n v="46.2"/>
    <n v="144373535"/>
    <x v="70"/>
    <d v="2024-12-24T00:00:00"/>
    <d v="1955-08-11T00:00:00"/>
  </r>
  <r>
    <n v="74"/>
    <x v="0"/>
    <x v="71"/>
    <s v="United States"/>
    <s v="Chicago"/>
    <s v="Walmart"/>
    <s v="Fashion &amp; Retail"/>
    <x v="0"/>
    <x v="0"/>
    <s v="Walton"/>
    <s v="Lukas"/>
    <n v="21200"/>
    <n v="1986"/>
    <n v="9"/>
    <n v="19"/>
    <n v="117.24"/>
    <n v="21427700000000"/>
    <n v="78.5"/>
    <n v="9.6"/>
    <n v="36.6"/>
    <n v="328239523"/>
    <x v="71"/>
    <d v="2024-12-24T00:00:00"/>
    <d v="1986-09-19T00:00:00"/>
  </r>
  <r>
    <n v="74"/>
    <x v="14"/>
    <x v="72"/>
    <s v="China"/>
    <s v="Shenzhen"/>
    <s v="Package delivery"/>
    <s v="Service"/>
    <x v="1"/>
    <x v="0"/>
    <s v="Wang"/>
    <s v="Wei"/>
    <n v="21200"/>
    <n v="1970"/>
    <n v="10"/>
    <n v="1"/>
    <n v="125.08"/>
    <n v="19910000000000"/>
    <n v="77"/>
    <n v="9.4"/>
    <n v="59.2"/>
    <n v="1397715000"/>
    <x v="72"/>
    <d v="2024-12-24T00:00:00"/>
    <d v="1970-10-01T00:00:00"/>
  </r>
  <r>
    <n v="76"/>
    <x v="2"/>
    <x v="73"/>
    <s v="United States"/>
    <s v="Los Altos"/>
    <s v="Semiconductors"/>
    <s v="Technology"/>
    <x v="1"/>
    <x v="0"/>
    <s v="Huang"/>
    <s v="Jensen"/>
    <n v="21100"/>
    <n v="1963"/>
    <n v="2"/>
    <n v="17"/>
    <n v="117.24"/>
    <n v="21427700000000"/>
    <n v="78.5"/>
    <n v="9.6"/>
    <n v="36.6"/>
    <n v="328239523"/>
    <x v="73"/>
    <d v="2024-12-24T00:00:00"/>
    <d v="1963-02-17T00:00:00"/>
  </r>
  <r>
    <n v="77"/>
    <x v="0"/>
    <x v="74"/>
    <s v="United States"/>
    <s v="New York"/>
    <s v="Estee Lauder"/>
    <s v="Fashion &amp; Retail"/>
    <x v="0"/>
    <x v="0"/>
    <s v="Lauder"/>
    <s v="Leonard"/>
    <n v="21000"/>
    <n v="1933"/>
    <n v="3"/>
    <n v="19"/>
    <n v="117.24"/>
    <n v="21427700000000"/>
    <n v="78.5"/>
    <n v="9.6"/>
    <n v="36.6"/>
    <n v="328239523"/>
    <x v="74"/>
    <d v="2024-12-24T00:00:00"/>
    <d v="1933-03-19T00:00:00"/>
  </r>
  <r>
    <n v="77"/>
    <x v="10"/>
    <x v="75"/>
    <s v="Japan"/>
    <s v="Osaka"/>
    <s v="Sensors"/>
    <s v="Manufacturing"/>
    <x v="1"/>
    <x v="0"/>
    <s v="Takizaki"/>
    <s v="Takemitsu"/>
    <n v="21000"/>
    <n v="1945"/>
    <n v="6"/>
    <n v="10"/>
    <n v="105.48"/>
    <n v="5081769542380"/>
    <n v="84.2"/>
    <n v="11.9"/>
    <n v="46.7"/>
    <n v="126226568"/>
    <x v="75"/>
    <d v="2024-12-24T00:00:00"/>
    <d v="1945-06-10T00:00:00"/>
  </r>
  <r>
    <n v="79"/>
    <x v="11"/>
    <x v="76"/>
    <s v="Russia"/>
    <s v="Moscow"/>
    <s v="Steel, investments"/>
    <s v="Metals &amp; Mining"/>
    <x v="1"/>
    <x v="0"/>
    <s v="Mordashov"/>
    <s v="Alexey"/>
    <n v="20900"/>
    <n v="1965"/>
    <n v="9"/>
    <n v="26"/>
    <n v="180.75"/>
    <n v="1699876578871"/>
    <n v="72.7"/>
    <n v="11.4"/>
    <n v="46.2"/>
    <n v="144373535"/>
    <x v="76"/>
    <d v="2024-12-24T00:00:00"/>
    <d v="1965-09-26T00:00:00"/>
  </r>
  <r>
    <n v="80"/>
    <x v="12"/>
    <x v="77"/>
    <s v="Russia"/>
    <s v="Moscow"/>
    <s v="Oil"/>
    <s v="Energy"/>
    <x v="1"/>
    <x v="0"/>
    <s v="Alekperov"/>
    <s v="Vagit"/>
    <n v="20500"/>
    <n v="1950"/>
    <n v="9"/>
    <n v="1"/>
    <n v="180.75"/>
    <n v="1699876578871"/>
    <n v="72.7"/>
    <n v="11.4"/>
    <n v="46.2"/>
    <n v="144373535"/>
    <x v="77"/>
    <d v="2024-12-24T00:00:00"/>
    <d v="1950-09-01T00:00:00"/>
  </r>
  <r>
    <n v="81"/>
    <x v="13"/>
    <x v="78"/>
    <s v="United States"/>
    <s v="Nashville"/>
    <s v="Hospitals"/>
    <s v="Healthcare"/>
    <x v="1"/>
    <x v="0"/>
    <s v="Frist"/>
    <s v="Thomas"/>
    <n v="20200"/>
    <n v="1938"/>
    <n v="8"/>
    <n v="12"/>
    <n v="117.24"/>
    <n v="21427700000000"/>
    <n v="78.5"/>
    <n v="9.6"/>
    <n v="36.6"/>
    <n v="328239523"/>
    <x v="78"/>
    <d v="2024-12-24T00:00:00"/>
    <d v="1938-08-12T00:00:00"/>
  </r>
  <r>
    <n v="82"/>
    <x v="11"/>
    <x v="79"/>
    <s v="Australia"/>
    <s v="Perth"/>
    <s v="Mining"/>
    <s v="Metals &amp; Mining"/>
    <x v="1"/>
    <x v="0"/>
    <s v="Forrest"/>
    <s v="Andrew"/>
    <n v="19600"/>
    <n v="1961"/>
    <n v="11"/>
    <n v="18"/>
    <n v="119.8"/>
    <n v="1392680589329"/>
    <n v="82.7"/>
    <n v="23"/>
    <n v="47.4"/>
    <n v="25766605"/>
    <x v="79"/>
    <d v="2024-12-24T00:00:00"/>
    <d v="1961-11-18T00:00:00"/>
  </r>
  <r>
    <n v="83"/>
    <x v="3"/>
    <x v="80"/>
    <s v="United States"/>
    <s v="Greenwich"/>
    <s v="Hedge funds"/>
    <s v="Finance &amp; Investments"/>
    <x v="1"/>
    <x v="0"/>
    <s v="Dalio"/>
    <s v="Ray"/>
    <n v="19100"/>
    <n v="1949"/>
    <n v="8"/>
    <n v="8"/>
    <n v="117.24"/>
    <n v="21427700000000"/>
    <n v="78.5"/>
    <n v="9.6"/>
    <n v="36.6"/>
    <n v="328239523"/>
    <x v="80"/>
    <d v="2024-12-24T00:00:00"/>
    <d v="1949-08-08T00:00:00"/>
  </r>
  <r>
    <n v="84"/>
    <x v="1"/>
    <x v="81"/>
    <s v="China"/>
    <s v="Hangzhou"/>
    <s v="Automobiles"/>
    <s v="Automotive"/>
    <x v="1"/>
    <x v="0"/>
    <s v="Li"/>
    <s v="Eric"/>
    <n v="19000"/>
    <n v="1963"/>
    <n v="6"/>
    <n v="1"/>
    <n v="125.08"/>
    <n v="19910000000000"/>
    <n v="77"/>
    <n v="9.4"/>
    <n v="59.2"/>
    <n v="1397715000"/>
    <x v="81"/>
    <d v="2024-12-24T00:00:00"/>
    <d v="1963-06-01T00:00:00"/>
  </r>
  <r>
    <n v="84"/>
    <x v="11"/>
    <x v="82"/>
    <s v="China"/>
    <s v="Shenzhen"/>
    <s v="Mining, copper products"/>
    <s v="Metals &amp; Mining"/>
    <x v="1"/>
    <x v="0"/>
    <s v="Wang"/>
    <s v="Wenyin"/>
    <n v="19000"/>
    <n v="1968"/>
    <n v="3"/>
    <n v="1"/>
    <n v="125.08"/>
    <n v="19910000000000"/>
    <n v="77"/>
    <n v="9.4"/>
    <n v="59.2"/>
    <n v="1397715000"/>
    <x v="82"/>
    <d v="2024-12-24T00:00:00"/>
    <d v="1968-03-01T00:00:00"/>
  </r>
  <r>
    <n v="86"/>
    <x v="7"/>
    <x v="83"/>
    <s v="China"/>
    <s v="Nanyang"/>
    <s v="Pig breeding"/>
    <s v="Food &amp; Beverage"/>
    <x v="1"/>
    <x v="0"/>
    <s v="Qin"/>
    <s v="Yinglin"/>
    <n v="18900"/>
    <n v="1965"/>
    <n v="4"/>
    <n v="17"/>
    <n v="125.08"/>
    <n v="19910000000000"/>
    <n v="77"/>
    <n v="9.4"/>
    <n v="59.2"/>
    <n v="1397715000"/>
    <x v="83"/>
    <d v="2024-12-24T00:00:00"/>
    <d v="1965-04-17T00:00:00"/>
  </r>
  <r>
    <n v="88"/>
    <x v="1"/>
    <x v="84"/>
    <s v="China"/>
    <s v="Shenzhen"/>
    <s v="Batteries, automobiles"/>
    <s v="Automotive"/>
    <x v="1"/>
    <x v="0"/>
    <s v="Wang"/>
    <s v="Chuanfu"/>
    <n v="18700"/>
    <n v="1966"/>
    <n v="2"/>
    <n v="15"/>
    <n v="125.08"/>
    <n v="19910000000000"/>
    <n v="77"/>
    <n v="9.4"/>
    <n v="59.2"/>
    <n v="1397715000"/>
    <x v="84"/>
    <d v="2024-12-24T00:00:00"/>
    <d v="1966-02-15T00:00:00"/>
  </r>
  <r>
    <n v="89"/>
    <x v="12"/>
    <x v="85"/>
    <s v="United States"/>
    <s v="Oklahoma City"/>
    <s v="Oil &amp; gas"/>
    <s v="Energy"/>
    <x v="1"/>
    <x v="0"/>
    <s v="Hamm"/>
    <s v="Harold"/>
    <n v="18500"/>
    <n v="1945"/>
    <n v="12"/>
    <n v="11"/>
    <n v="117.24"/>
    <n v="21427700000000"/>
    <n v="78.5"/>
    <n v="9.6"/>
    <n v="36.6"/>
    <n v="328239523"/>
    <x v="85"/>
    <d v="2024-12-24T00:00:00"/>
    <d v="1945-12-11T00:00:00"/>
  </r>
  <r>
    <n v="89"/>
    <x v="3"/>
    <x v="86"/>
    <s v="United States"/>
    <s v="Palm Beach"/>
    <s v="Hedge funds"/>
    <s v="Finance &amp; Investments"/>
    <x v="1"/>
    <x v="0"/>
    <s v="Tepper"/>
    <s v="David"/>
    <n v="18500"/>
    <n v="1957"/>
    <n v="9"/>
    <n v="11"/>
    <n v="117.24"/>
    <n v="21427700000000"/>
    <n v="78.5"/>
    <n v="9.6"/>
    <n v="36.6"/>
    <n v="328239523"/>
    <x v="86"/>
    <d v="2024-12-24T00:00:00"/>
    <d v="1957-09-11T00:00:00"/>
  </r>
  <r>
    <n v="89"/>
    <x v="12"/>
    <x v="87"/>
    <s v="Russia"/>
    <s v="Moscow"/>
    <s v="Oil, gas"/>
    <s v="Energy"/>
    <x v="1"/>
    <x v="0"/>
    <s v="Timchenko"/>
    <s v="Gennady"/>
    <n v="18500"/>
    <n v="1952"/>
    <n v="11"/>
    <n v="9"/>
    <n v="180.75"/>
    <n v="1699876578871"/>
    <n v="72.7"/>
    <n v="11.4"/>
    <n v="46.2"/>
    <n v="144373535"/>
    <x v="87"/>
    <d v="2024-12-24T00:00:00"/>
    <d v="1952-11-09T00:00:00"/>
  </r>
  <r>
    <n v="92"/>
    <x v="3"/>
    <x v="88"/>
    <s v="United States"/>
    <s v="Franklin"/>
    <s v="Quicken Loans"/>
    <s v="Finance &amp; Investments"/>
    <x v="1"/>
    <x v="0"/>
    <s v="Gilbert"/>
    <s v="Daniel"/>
    <n v="18000"/>
    <n v="1962"/>
    <n v="1"/>
    <n v="17"/>
    <n v="117.24"/>
    <n v="21427700000000"/>
    <n v="78.5"/>
    <n v="9.6"/>
    <n v="36.6"/>
    <n v="328239523"/>
    <x v="88"/>
    <d v="2024-12-24T00:00:00"/>
    <d v="1962-01-17T00:00:00"/>
  </r>
  <r>
    <n v="93"/>
    <x v="11"/>
    <x v="89"/>
    <s v="United Kingdom"/>
    <s v="London"/>
    <s v="Steel"/>
    <s v="Metals &amp; Mining"/>
    <x v="0"/>
    <x v="0"/>
    <s v="Mittal"/>
    <s v="Lakshmi"/>
    <n v="17700"/>
    <n v="1950"/>
    <n v="6"/>
    <n v="15"/>
    <n v="119.62"/>
    <n v="2827113184696"/>
    <n v="81.3"/>
    <n v="25.5"/>
    <n v="30.6"/>
    <n v="66834405"/>
    <x v="89"/>
    <d v="2024-12-24T00:00:00"/>
    <d v="1950-06-15T00:00:00"/>
  </r>
  <r>
    <n v="94"/>
    <x v="3"/>
    <x v="90"/>
    <s v="United States"/>
    <s v="Greenwich"/>
    <s v="Hedge funds"/>
    <s v="Finance &amp; Investments"/>
    <x v="1"/>
    <x v="0"/>
    <s v="Cohen"/>
    <s v="Steve"/>
    <n v="17500"/>
    <n v="1956"/>
    <n v="6"/>
    <n v="11"/>
    <n v="117.24"/>
    <n v="21427700000000"/>
    <n v="78.5"/>
    <n v="9.6"/>
    <n v="36.6"/>
    <n v="328239523"/>
    <x v="90"/>
    <d v="2024-12-24T00:00:00"/>
    <d v="1956-06-11T00:00:00"/>
  </r>
  <r>
    <n v="94"/>
    <x v="3"/>
    <x v="91"/>
    <s v="United States"/>
    <s v="Indian Creek"/>
    <s v="Investments"/>
    <s v="Finance &amp; Investments"/>
    <x v="1"/>
    <x v="0"/>
    <s v="Icahn"/>
    <s v="Carl"/>
    <n v="17500"/>
    <n v="1936"/>
    <n v="2"/>
    <n v="16"/>
    <n v="117.24"/>
    <n v="21427700000000"/>
    <n v="78.5"/>
    <n v="9.6"/>
    <n v="36.6"/>
    <n v="328239523"/>
    <x v="91"/>
    <d v="2024-12-24T00:00:00"/>
    <d v="1936-02-16T00:00:00"/>
  </r>
  <r>
    <n v="94"/>
    <x v="11"/>
    <x v="92"/>
    <s v="India"/>
    <s v="Hisar"/>
    <s v="Steel"/>
    <s v="Metals &amp; Mining"/>
    <x v="0"/>
    <x v="1"/>
    <s v="Jindal"/>
    <s v="Savitri"/>
    <n v="17500"/>
    <n v="1950"/>
    <n v="3"/>
    <n v="20"/>
    <n v="180.44"/>
    <n v="2611000000000"/>
    <n v="69.400000000000006"/>
    <n v="11.2"/>
    <n v="49.7"/>
    <n v="1366417754"/>
    <x v="92"/>
    <d v="2024-12-24T00:00:00"/>
    <d v="1950-03-20T00:00:00"/>
  </r>
  <r>
    <n v="97"/>
    <x v="15"/>
    <x v="93"/>
    <s v="United States"/>
    <s v="Newport Beach"/>
    <s v="Real estate"/>
    <s v="Real Estate"/>
    <x v="1"/>
    <x v="0"/>
    <s v="Bren"/>
    <s v="Donald"/>
    <n v="17400"/>
    <n v="1932"/>
    <n v="5"/>
    <n v="11"/>
    <n v="117.24"/>
    <n v="21427700000000"/>
    <n v="78.5"/>
    <n v="9.6"/>
    <n v="36.6"/>
    <n v="328239523"/>
    <x v="93"/>
    <d v="2024-12-24T00:00:00"/>
    <d v="1932-05-11T00:00:00"/>
  </r>
  <r>
    <n v="97"/>
    <x v="0"/>
    <x v="94"/>
    <s v="United States"/>
    <s v="Eau Claire"/>
    <s v="Home improvement stores"/>
    <s v="Fashion &amp; Retail"/>
    <x v="1"/>
    <x v="0"/>
    <s v="Menard"/>
    <s v="John"/>
    <n v="17400"/>
    <n v="1940"/>
    <n v="1"/>
    <n v="22"/>
    <n v="117.24"/>
    <n v="21427700000000"/>
    <n v="78.5"/>
    <n v="9.6"/>
    <n v="36.6"/>
    <n v="328239523"/>
    <x v="94"/>
    <d v="2024-12-24T00:00:00"/>
    <d v="1940-01-22T00:00:00"/>
  </r>
  <r>
    <n v="99"/>
    <x v="4"/>
    <x v="95"/>
    <s v="United States"/>
    <s v="New York"/>
    <s v="Newspapers, TV network"/>
    <s v="Media &amp; Entertainment"/>
    <x v="0"/>
    <x v="0"/>
    <s v="Murdoch"/>
    <s v="Rupert"/>
    <n v="17100"/>
    <n v="1931"/>
    <n v="3"/>
    <n v="11"/>
    <n v="117.24"/>
    <n v="21427700000000"/>
    <n v="78.5"/>
    <n v="9.6"/>
    <n v="36.6"/>
    <n v="328239523"/>
    <x v="95"/>
    <d v="2024-12-24T00:00:00"/>
    <d v="1931-03-11T00:00:00"/>
  </r>
  <r>
    <n v="100"/>
    <x v="3"/>
    <x v="96"/>
    <s v="Switzerland"/>
    <s v="Crans-Montana"/>
    <s v="Banking"/>
    <s v="Finance &amp; Investments"/>
    <x v="0"/>
    <x v="1"/>
    <s v="Safra"/>
    <s v="Vicky"/>
    <n v="16700"/>
    <n v="1953"/>
    <n v="1"/>
    <n v="1"/>
    <n v="99.55"/>
    <n v="703082435360"/>
    <n v="83.6"/>
    <n v="10.1"/>
    <n v="28.8"/>
    <n v="8574832"/>
    <x v="64"/>
    <d v="2024-12-24T00:00:00"/>
    <d v="1953-01-01T00:00:00"/>
  </r>
  <r>
    <n v="101"/>
    <x v="0"/>
    <x v="97"/>
    <s v="Germany"/>
    <s v="Mulheim an der Ruhr"/>
    <s v="Aldi, Trader Joe's"/>
    <s v="Fashion &amp; Retail"/>
    <x v="0"/>
    <x v="0"/>
    <s v="Albrecht"/>
    <s v="Theo"/>
    <n v="16500"/>
    <n v="1951"/>
    <n v="1"/>
    <n v="1"/>
    <n v="112.85"/>
    <n v="3845630030824"/>
    <n v="80.900000000000006"/>
    <n v="11.5"/>
    <n v="48.8"/>
    <n v="83132799"/>
    <x v="96"/>
    <d v="2024-12-24T00:00:00"/>
    <d v="1951-01-01T00:00:00"/>
  </r>
  <r>
    <n v="101"/>
    <x v="3"/>
    <x v="98"/>
    <s v="Czech Republic"/>
    <s v="Prague"/>
    <s v="Finance, telecommunications"/>
    <s v="Finance &amp; Investments"/>
    <x v="0"/>
    <x v="1"/>
    <s v="Kellnerova"/>
    <s v="Renata"/>
    <n v="16500"/>
    <n v="1967"/>
    <n v="7"/>
    <n v="4"/>
    <n v="116.48"/>
    <n v="246489245495"/>
    <n v="79"/>
    <n v="14.9"/>
    <n v="46.1"/>
    <n v="10669709"/>
    <x v="97"/>
    <d v="2024-12-24T00:00:00"/>
    <d v="1967-07-04T00:00:00"/>
  </r>
  <r>
    <n v="103"/>
    <x v="13"/>
    <x v="99"/>
    <s v="China"/>
    <s v="Shenzhen"/>
    <s v="medical devices"/>
    <s v="Healthcare"/>
    <x v="1"/>
    <x v="0"/>
    <s v="Li"/>
    <s v="Xiting"/>
    <n v="16300"/>
    <n v="1951"/>
    <n v="1"/>
    <n v="1"/>
    <n v="125.08"/>
    <n v="19910000000000"/>
    <n v="77"/>
    <n v="9.4"/>
    <n v="59.2"/>
    <n v="1397715000"/>
    <x v="96"/>
    <d v="2024-12-24T00:00:00"/>
    <d v="1951-01-01T00:00:00"/>
  </r>
  <r>
    <n v="104"/>
    <x v="0"/>
    <x v="100"/>
    <s v="Sweden"/>
    <s v="Stockholm"/>
    <s v="H&amp;M"/>
    <s v="Fashion &amp; Retail"/>
    <x v="0"/>
    <x v="0"/>
    <s v="Persson"/>
    <s v="Stefan"/>
    <n v="16200"/>
    <n v="1947"/>
    <n v="10"/>
    <n v="4"/>
    <n v="110.51"/>
    <n v="530832908738"/>
    <n v="82.5"/>
    <n v="27.9"/>
    <n v="49.1"/>
    <n v="10285453"/>
    <x v="98"/>
    <d v="2024-12-24T00:00:00"/>
    <d v="1947-10-04T00:00:00"/>
  </r>
  <r>
    <n v="104"/>
    <x v="2"/>
    <x v="101"/>
    <s v="United States"/>
    <s v="Atherton"/>
    <s v="Google"/>
    <s v="Technology"/>
    <x v="1"/>
    <x v="0"/>
    <s v="Schmidt"/>
    <s v="Eric"/>
    <n v="16200"/>
    <n v="1955"/>
    <n v="4"/>
    <n v="27"/>
    <n v="117.24"/>
    <n v="21427700000000"/>
    <n v="78.5"/>
    <n v="9.6"/>
    <n v="36.6"/>
    <n v="328239523"/>
    <x v="99"/>
    <d v="2024-12-24T00:00:00"/>
    <d v="1955-04-27T00:00:00"/>
  </r>
  <r>
    <n v="106"/>
    <x v="3"/>
    <x v="102"/>
    <s v="Switzerland"/>
    <s v="Geneva"/>
    <s v="Hedge funds"/>
    <s v="Finance &amp; Investments"/>
    <x v="1"/>
    <x v="0"/>
    <s v="Platt"/>
    <s v="Michael"/>
    <n v="16000"/>
    <n v="1968"/>
    <n v="3"/>
    <n v="18"/>
    <n v="99.55"/>
    <n v="703082435360"/>
    <n v="83.6"/>
    <n v="10.1"/>
    <n v="28.8"/>
    <n v="8574832"/>
    <x v="100"/>
    <d v="2024-12-24T00:00:00"/>
    <d v="1968-03-18T00:00:00"/>
  </r>
  <r>
    <n v="107"/>
    <x v="7"/>
    <x v="103"/>
    <s v="China"/>
    <s v="Foshan"/>
    <s v="Soy sauce"/>
    <s v="Food &amp; Beverage"/>
    <x v="1"/>
    <x v="0"/>
    <s v="Pang"/>
    <s v="Kang"/>
    <n v="15900"/>
    <n v="1956"/>
    <n v="1"/>
    <n v="19"/>
    <n v="125.08"/>
    <n v="19910000000000"/>
    <n v="77"/>
    <n v="9.4"/>
    <n v="59.2"/>
    <n v="1397715000"/>
    <x v="101"/>
    <d v="2024-12-24T00:00:00"/>
    <d v="1956-01-19T00:00:00"/>
  </r>
  <r>
    <n v="108"/>
    <x v="7"/>
    <x v="104"/>
    <s v="Switzerland"/>
    <s v="Zurich"/>
    <s v="Beer"/>
    <s v="Food &amp; Beverage"/>
    <x v="1"/>
    <x v="0"/>
    <s v="Lemann"/>
    <s v="Jorge Paulo"/>
    <n v="15800"/>
    <n v="1939"/>
    <n v="8"/>
    <n v="26"/>
    <n v="99.55"/>
    <n v="703082435360"/>
    <n v="83.6"/>
    <n v="10.1"/>
    <n v="28.8"/>
    <n v="8574832"/>
    <x v="102"/>
    <d v="2024-12-24T00:00:00"/>
    <d v="1939-08-26T00:00:00"/>
  </r>
  <r>
    <n v="112"/>
    <x v="13"/>
    <x v="105"/>
    <s v="India"/>
    <s v="Mumbai"/>
    <s v="Pharmaceuticals"/>
    <s v="Healthcare"/>
    <x v="1"/>
    <x v="0"/>
    <s v="Shanghvi"/>
    <s v="Dilip"/>
    <n v="15600"/>
    <n v="1955"/>
    <n v="10"/>
    <n v="1"/>
    <n v="180.44"/>
    <n v="2611000000000"/>
    <n v="69.400000000000006"/>
    <n v="11.2"/>
    <n v="49.7"/>
    <n v="1366417754"/>
    <x v="103"/>
    <d v="2024-12-24T00:00:00"/>
    <d v="1955-10-01T00:00:00"/>
  </r>
  <r>
    <n v="113"/>
    <x v="2"/>
    <x v="106"/>
    <s v="United States"/>
    <s v="San Jose"/>
    <s v="Wireless networking"/>
    <s v="Technology"/>
    <x v="1"/>
    <x v="0"/>
    <s v="Pera"/>
    <s v="Robert"/>
    <n v="15500"/>
    <n v="1978"/>
    <n v="3"/>
    <n v="10"/>
    <n v="117.24"/>
    <n v="21427700000000"/>
    <n v="78.5"/>
    <n v="9.6"/>
    <n v="36.6"/>
    <n v="328239523"/>
    <x v="104"/>
    <d v="2024-12-24T00:00:00"/>
    <d v="1978-03-10T00:00:00"/>
  </r>
  <r>
    <n v="114"/>
    <x v="0"/>
    <x v="107"/>
    <s v="India"/>
    <s v="Mumbai"/>
    <s v="Retail, investments"/>
    <s v="Fashion &amp; Retail"/>
    <x v="1"/>
    <x v="0"/>
    <s v="Damani"/>
    <s v="Radhakishan"/>
    <n v="15300"/>
    <n v="1955"/>
    <n v="1"/>
    <n v="1"/>
    <n v="180.44"/>
    <n v="2611000000000"/>
    <n v="69.400000000000006"/>
    <n v="11.2"/>
    <n v="49.7"/>
    <n v="1366417754"/>
    <x v="105"/>
    <d v="2024-12-24T00:00:00"/>
    <d v="1955-01-01T00:00:00"/>
  </r>
  <r>
    <n v="115"/>
    <x v="1"/>
    <x v="108"/>
    <s v="China"/>
    <s v="Ningde"/>
    <s v="Batteries"/>
    <s v="Automotive"/>
    <x v="1"/>
    <x v="0"/>
    <s v="Huang"/>
    <s v="Shilin"/>
    <n v="15200"/>
    <n v="1967"/>
    <n v="1"/>
    <n v="1"/>
    <n v="125.08"/>
    <n v="19910000000000"/>
    <n v="77"/>
    <n v="9.4"/>
    <n v="59.2"/>
    <n v="1397715000"/>
    <x v="106"/>
    <d v="2024-12-24T00:00:00"/>
    <d v="1967-01-01T00:00:00"/>
  </r>
  <r>
    <n v="116"/>
    <x v="6"/>
    <x v="109"/>
    <s v="Thailand"/>
    <s v="Bangkok"/>
    <s v="Diversified"/>
    <s v="Diversified"/>
    <x v="0"/>
    <x v="0"/>
    <s v="Chearavanont"/>
    <s v="Dhanin"/>
    <n v="14900"/>
    <n v="1939"/>
    <n v="4"/>
    <n v="19"/>
    <n v="113.27"/>
    <n v="543649976166"/>
    <n v="76.900000000000006"/>
    <n v="14.9"/>
    <n v="29.5"/>
    <n v="69625582"/>
    <x v="107"/>
    <d v="2024-12-24T00:00:00"/>
    <d v="1939-04-19T00:00:00"/>
  </r>
  <r>
    <n v="116"/>
    <x v="0"/>
    <x v="110"/>
    <s v="United States"/>
    <s v="Oklahoma City"/>
    <s v="Retail"/>
    <s v="Fashion &amp; Retail"/>
    <x v="1"/>
    <x v="0"/>
    <s v="Green"/>
    <s v="David"/>
    <n v="14900"/>
    <n v="1941"/>
    <n v="11"/>
    <n v="13"/>
    <n v="117.24"/>
    <n v="21427700000000"/>
    <n v="78.5"/>
    <n v="9.6"/>
    <n v="36.6"/>
    <n v="328239523"/>
    <x v="108"/>
    <d v="2024-12-24T00:00:00"/>
    <d v="1941-11-13T00:00:00"/>
  </r>
  <r>
    <n v="118"/>
    <x v="7"/>
    <x v="111"/>
    <s v="Thailand"/>
    <s v="Bangkok"/>
    <s v="Alcohol, real estate"/>
    <s v="Food &amp; Beverage"/>
    <x v="1"/>
    <x v="0"/>
    <s v="Sirivadhanabhakdi"/>
    <s v="Charoen"/>
    <n v="14800"/>
    <n v="1944"/>
    <n v="5"/>
    <n v="2"/>
    <n v="113.27"/>
    <n v="543649976166"/>
    <n v="76.900000000000006"/>
    <n v="14.9"/>
    <n v="29.5"/>
    <n v="69625582"/>
    <x v="109"/>
    <d v="2024-12-24T00:00:00"/>
    <d v="1944-05-02T00:00:00"/>
  </r>
  <r>
    <n v="119"/>
    <x v="7"/>
    <x v="112"/>
    <s v="United Kingdom"/>
    <s v="London"/>
    <s v="Heineken"/>
    <s v="Food &amp; Beverage"/>
    <x v="0"/>
    <x v="1"/>
    <s v="de Carvalho-Heineken"/>
    <s v="Charlene"/>
    <n v="14700"/>
    <n v="1954"/>
    <n v="6"/>
    <n v="30"/>
    <n v="119.62"/>
    <n v="2827113184696"/>
    <n v="81.3"/>
    <n v="25.5"/>
    <n v="30.6"/>
    <n v="66834405"/>
    <x v="110"/>
    <d v="2024-12-24T00:00:00"/>
    <d v="1954-06-30T00:00:00"/>
  </r>
  <r>
    <n v="120"/>
    <x v="13"/>
    <x v="113"/>
    <s v="China"/>
    <s v="Shenzhen"/>
    <s v="Medical devices"/>
    <s v="Healthcare"/>
    <x v="1"/>
    <x v="0"/>
    <s v="Xu"/>
    <s v="Hang"/>
    <n v="14600"/>
    <n v="1962"/>
    <n v="5"/>
    <n v="22"/>
    <n v="125.08"/>
    <n v="19910000000000"/>
    <n v="77"/>
    <n v="9.4"/>
    <n v="59.2"/>
    <n v="1397715000"/>
    <x v="111"/>
    <d v="2024-12-24T00:00:00"/>
    <d v="1962-05-22T00:00:00"/>
  </r>
  <r>
    <n v="121"/>
    <x v="1"/>
    <x v="114"/>
    <s v="China"/>
    <s v="Baoding"/>
    <s v="Automobiles"/>
    <s v="Automotive"/>
    <x v="1"/>
    <x v="0"/>
    <s v="Wei"/>
    <s v="Jianjun"/>
    <n v="14500"/>
    <n v="1964"/>
    <n v="3"/>
    <n v="1"/>
    <n v="125.08"/>
    <n v="19910000000000"/>
    <n v="77"/>
    <n v="9.4"/>
    <n v="59.2"/>
    <n v="1397715000"/>
    <x v="112"/>
    <d v="2024-12-24T00:00:00"/>
    <d v="1964-03-01T00:00:00"/>
  </r>
  <r>
    <n v="123"/>
    <x v="10"/>
    <x v="115"/>
    <s v="Singapore"/>
    <s v="Singapore"/>
    <s v="Paints"/>
    <s v="Manufacturing"/>
    <x v="1"/>
    <x v="0"/>
    <s v="Goh"/>
    <s v="Cheng Liang"/>
    <n v="14300"/>
    <n v="1927"/>
    <n v="6"/>
    <n v="27"/>
    <n v="114.41"/>
    <n v="372062527489"/>
    <n v="83.1"/>
    <n v="13.1"/>
    <n v="21"/>
    <n v="5703569"/>
    <x v="113"/>
    <d v="2024-12-24T00:00:00"/>
    <d v="1927-06-27T00:00:00"/>
  </r>
  <r>
    <n v="124"/>
    <x v="6"/>
    <x v="116"/>
    <s v="India"/>
    <s v="Mumbai"/>
    <s v="Commodities"/>
    <s v="Diversified"/>
    <x v="0"/>
    <x v="0"/>
    <s v="Birla"/>
    <s v="Kumar"/>
    <n v="14200"/>
    <n v="1967"/>
    <n v="6"/>
    <n v="14"/>
    <n v="180.44"/>
    <n v="2611000000000"/>
    <n v="69.400000000000006"/>
    <n v="11.2"/>
    <n v="49.7"/>
    <n v="1366417754"/>
    <x v="114"/>
    <d v="2024-12-24T00:00:00"/>
    <d v="1967-06-14T00:00:00"/>
  </r>
  <r>
    <n v="124"/>
    <x v="10"/>
    <x v="117"/>
    <s v="Nigeria"/>
    <s v="Lagos"/>
    <s v="Cement, sugar"/>
    <s v="Manufacturing"/>
    <x v="1"/>
    <x v="0"/>
    <s v="Dangote"/>
    <s v="Aliko"/>
    <n v="14200"/>
    <n v="1957"/>
    <n v="4"/>
    <n v="10"/>
    <n v="267.51"/>
    <n v="448120428859"/>
    <n v="54.3"/>
    <n v="1.5"/>
    <n v="34.799999999999997"/>
    <n v="200963599"/>
    <x v="115"/>
    <d v="2024-12-24T00:00:00"/>
    <d v="1957-04-10T00:00:00"/>
  </r>
  <r>
    <n v="127"/>
    <x v="6"/>
    <x v="118"/>
    <s v="United Kingdom"/>
    <s v="London"/>
    <s v="Shipping"/>
    <s v="Diversified"/>
    <x v="0"/>
    <x v="0"/>
    <s v="Ofer"/>
    <s v="Idan"/>
    <n v="14000"/>
    <n v="1955"/>
    <n v="10"/>
    <n v="2"/>
    <n v="119.62"/>
    <n v="2827113184696"/>
    <n v="81.3"/>
    <n v="25.5"/>
    <n v="30.6"/>
    <n v="66834405"/>
    <x v="116"/>
    <d v="2024-12-24T00:00:00"/>
    <d v="1955-10-02T00:00:00"/>
  </r>
  <r>
    <n v="128"/>
    <x v="13"/>
    <x v="119"/>
    <s v="China"/>
    <s v="Changsha"/>
    <s v="Hospitals"/>
    <s v="Healthcare"/>
    <x v="1"/>
    <x v="0"/>
    <s v="Chen"/>
    <s v="Bang"/>
    <n v="13900"/>
    <n v="1965"/>
    <n v="9"/>
    <n v="1"/>
    <n v="125.08"/>
    <n v="19910000000000"/>
    <n v="77"/>
    <n v="9.4"/>
    <n v="59.2"/>
    <n v="1397715000"/>
    <x v="117"/>
    <d v="2024-12-24T00:00:00"/>
    <d v="1965-09-01T00:00:00"/>
  </r>
  <r>
    <n v="130"/>
    <x v="8"/>
    <x v="120"/>
    <s v="United Kingdom"/>
    <s v="London"/>
    <s v="Shipping"/>
    <s v="Logistics"/>
    <x v="1"/>
    <x v="0"/>
    <s v="Fredriksen"/>
    <s v="John"/>
    <n v="13700"/>
    <n v="1945"/>
    <n v="2"/>
    <n v="1"/>
    <n v="119.62"/>
    <n v="2827113184696"/>
    <n v="81.3"/>
    <n v="25.5"/>
    <n v="30.6"/>
    <n v="66834405"/>
    <x v="118"/>
    <d v="2024-12-24T00:00:00"/>
    <d v="1945-02-01T00:00:00"/>
  </r>
  <r>
    <n v="130"/>
    <x v="16"/>
    <x v="121"/>
    <s v="United States"/>
    <s v="Afton"/>
    <s v="Building supplies"/>
    <s v="Construction &amp; Engineering"/>
    <x v="1"/>
    <x v="1"/>
    <s v="Hendricks"/>
    <s v="Diane"/>
    <n v="13700"/>
    <n v="1947"/>
    <n v="3"/>
    <n v="2"/>
    <n v="117.24"/>
    <n v="21427700000000"/>
    <n v="78.5"/>
    <n v="9.6"/>
    <n v="36.6"/>
    <n v="328239523"/>
    <x v="119"/>
    <d v="2024-12-24T00:00:00"/>
    <d v="1947-03-02T00:00:00"/>
  </r>
  <r>
    <n v="130"/>
    <x v="2"/>
    <x v="122"/>
    <s v="United States"/>
    <s v="Atherton"/>
    <s v="WhatsApp"/>
    <s v="Technology"/>
    <x v="1"/>
    <x v="0"/>
    <s v="Koum"/>
    <s v="Jan"/>
    <n v="13700"/>
    <n v="1976"/>
    <n v="2"/>
    <n v="24"/>
    <n v="117.24"/>
    <n v="21427700000000"/>
    <n v="78.5"/>
    <n v="9.6"/>
    <n v="36.6"/>
    <n v="328239523"/>
    <x v="120"/>
    <d v="2024-12-24T00:00:00"/>
    <d v="1976-02-24T00:00:00"/>
  </r>
  <r>
    <n v="133"/>
    <x v="17"/>
    <x v="123"/>
    <s v="United States"/>
    <s v="Dallas"/>
    <s v="Dallas Cowboys"/>
    <s v="Sports"/>
    <x v="1"/>
    <x v="0"/>
    <s v="Jones"/>
    <s v="Jerry"/>
    <n v="13300"/>
    <n v="1942"/>
    <n v="10"/>
    <n v="13"/>
    <n v="117.24"/>
    <n v="21427700000000"/>
    <n v="78.5"/>
    <n v="9.6"/>
    <n v="36.6"/>
    <n v="328239523"/>
    <x v="121"/>
    <d v="2024-12-24T00:00:00"/>
    <d v="1942-10-13T00:00:00"/>
  </r>
  <r>
    <n v="133"/>
    <x v="12"/>
    <x v="124"/>
    <s v="United States"/>
    <s v="Tulsa"/>
    <s v="Oil &amp; gas, banking"/>
    <s v="Energy"/>
    <x v="0"/>
    <x v="0"/>
    <s v="Kaiser"/>
    <s v="George"/>
    <n v="13300"/>
    <n v="1942"/>
    <n v="7"/>
    <n v="29"/>
    <n v="117.24"/>
    <n v="21427700000000"/>
    <n v="78.5"/>
    <n v="9.6"/>
    <n v="36.6"/>
    <n v="328239523"/>
    <x v="122"/>
    <d v="2024-12-24T00:00:00"/>
    <d v="1942-07-29T00:00:00"/>
  </r>
  <r>
    <n v="136"/>
    <x v="1"/>
    <x v="125"/>
    <s v="China"/>
    <s v="Guangzhou"/>
    <s v="Automobiles, batteries"/>
    <s v="Automotive"/>
    <x v="1"/>
    <x v="0"/>
    <s v="Lu"/>
    <s v="Xiangyang"/>
    <n v="13200"/>
    <n v="1962"/>
    <n v="12"/>
    <n v="28"/>
    <n v="125.08"/>
    <n v="19910000000000"/>
    <n v="77"/>
    <n v="9.4"/>
    <n v="59.2"/>
    <n v="1397715000"/>
    <x v="123"/>
    <d v="2024-12-24T00:00:00"/>
    <d v="1962-12-28T00:00:00"/>
  </r>
  <r>
    <n v="137"/>
    <x v="15"/>
    <x v="126"/>
    <s v="Australia"/>
    <s v="Sydney"/>
    <s v="Real estate"/>
    <s v="Real Estate"/>
    <x v="1"/>
    <x v="0"/>
    <s v="Triguboff"/>
    <s v="Harry"/>
    <n v="13100"/>
    <n v="1933"/>
    <n v="3"/>
    <n v="3"/>
    <n v="119.8"/>
    <n v="1392680589329"/>
    <n v="82.7"/>
    <n v="23"/>
    <n v="47.4"/>
    <n v="25766605"/>
    <x v="124"/>
    <d v="2024-12-24T00:00:00"/>
    <d v="1933-03-03T00:00:00"/>
  </r>
  <r>
    <n v="138"/>
    <x v="3"/>
    <x v="127"/>
    <s v="India"/>
    <s v="Mumbai"/>
    <s v="Banking"/>
    <s v="Finance &amp; Investments"/>
    <x v="1"/>
    <x v="0"/>
    <s v="Kotak"/>
    <s v="Uday"/>
    <n v="12900"/>
    <n v="1959"/>
    <n v="3"/>
    <n v="15"/>
    <n v="180.44"/>
    <n v="2611000000000"/>
    <n v="69.400000000000006"/>
    <n v="11.2"/>
    <n v="49.7"/>
    <n v="1366417754"/>
    <x v="125"/>
    <d v="2024-12-24T00:00:00"/>
    <d v="1959-03-15T00:00:00"/>
  </r>
  <r>
    <n v="138"/>
    <x v="17"/>
    <x v="128"/>
    <s v="United States"/>
    <s v="Electra"/>
    <s v="Sports, real estate"/>
    <s v="Sports"/>
    <x v="1"/>
    <x v="0"/>
    <s v="Kroenke"/>
    <s v="Stanley"/>
    <n v="12900"/>
    <n v="1947"/>
    <n v="7"/>
    <n v="29"/>
    <n v="117.24"/>
    <n v="21427700000000"/>
    <n v="78.5"/>
    <n v="9.6"/>
    <n v="36.6"/>
    <n v="328239523"/>
    <x v="126"/>
    <d v="2024-12-24T00:00:00"/>
    <d v="1947-07-29T00:00:00"/>
  </r>
  <r>
    <n v="140"/>
    <x v="12"/>
    <x v="129"/>
    <s v="United Kingdom"/>
    <s v="London"/>
    <s v="Oil, banking, telecom"/>
    <s v="Energy"/>
    <x v="1"/>
    <x v="0"/>
    <s v="Fridman"/>
    <s v="Mikhail"/>
    <n v="12600"/>
    <n v="1964"/>
    <n v="4"/>
    <n v="21"/>
    <n v="119.62"/>
    <n v="2827113184696"/>
    <n v="81.3"/>
    <n v="25.5"/>
    <n v="30.6"/>
    <n v="66834405"/>
    <x v="127"/>
    <d v="2024-12-24T00:00:00"/>
    <d v="1964-04-21T00:00:00"/>
  </r>
  <r>
    <n v="141"/>
    <x v="12"/>
    <x v="130"/>
    <s v="Thailand"/>
    <s v="Bangkok"/>
    <s v="Energy"/>
    <s v="Energy"/>
    <x v="1"/>
    <x v="0"/>
    <s v="Ratanavadi"/>
    <s v="Sarath"/>
    <n v="12300"/>
    <n v="1965"/>
    <n v="7"/>
    <n v="12"/>
    <n v="113.27"/>
    <n v="543649976166"/>
    <n v="76.900000000000006"/>
    <n v="14.9"/>
    <n v="29.5"/>
    <n v="69625582"/>
    <x v="128"/>
    <d v="2024-12-24T00:00:00"/>
    <d v="1965-07-12T00:00:00"/>
  </r>
  <r>
    <n v="142"/>
    <x v="11"/>
    <x v="131"/>
    <s v="China"/>
    <s v="Yinchuan"/>
    <s v="Coal"/>
    <s v="Metals &amp; Mining"/>
    <x v="1"/>
    <x v="0"/>
    <s v="Dang"/>
    <s v="Yanbao"/>
    <n v="12200"/>
    <n v="1973"/>
    <n v="2"/>
    <n v="1"/>
    <n v="125.08"/>
    <n v="19910000000000"/>
    <n v="77"/>
    <n v="9.4"/>
    <n v="59.2"/>
    <n v="1397715000"/>
    <x v="129"/>
    <d v="2024-12-24T00:00:00"/>
    <d v="1973-02-01T00:00:00"/>
  </r>
  <r>
    <n v="142"/>
    <x v="13"/>
    <x v="132"/>
    <s v="China"/>
    <s v="Chongqing"/>
    <s v="Vaccines"/>
    <s v="Healthcare"/>
    <x v="1"/>
    <x v="0"/>
    <s v="Jiang"/>
    <s v="Rensheng"/>
    <n v="12200"/>
    <n v="1953"/>
    <n v="10"/>
    <n v="8"/>
    <n v="125.08"/>
    <n v="19910000000000"/>
    <n v="77"/>
    <n v="9.4"/>
    <n v="59.2"/>
    <n v="1397715000"/>
    <x v="130"/>
    <d v="2024-12-24T00:00:00"/>
    <d v="1953-10-08T00:00:00"/>
  </r>
  <r>
    <n v="144"/>
    <x v="1"/>
    <x v="133"/>
    <s v="United States"/>
    <s v="Naples"/>
    <s v="Auto parts"/>
    <s v="Automotive"/>
    <x v="1"/>
    <x v="0"/>
    <s v="Khan"/>
    <s v="Shahid"/>
    <n v="12100"/>
    <n v="1950"/>
    <n v="7"/>
    <n v="18"/>
    <n v="117.24"/>
    <n v="21427700000000"/>
    <n v="78.5"/>
    <n v="9.6"/>
    <n v="36.6"/>
    <n v="328239523"/>
    <x v="131"/>
    <d v="2024-12-24T00:00:00"/>
    <d v="1950-07-18T00:00:00"/>
  </r>
  <r>
    <n v="145"/>
    <x v="2"/>
    <x v="134"/>
    <s v="United States"/>
    <s v="Palo Alto"/>
    <s v="Apple, Disney"/>
    <s v="Technology"/>
    <x v="0"/>
    <x v="1"/>
    <s v="Powell Jobs"/>
    <s v="Laurene"/>
    <n v="12000"/>
    <n v="1963"/>
    <n v="11"/>
    <n v="6"/>
    <n v="117.24"/>
    <n v="21427700000000"/>
    <n v="78.5"/>
    <n v="9.6"/>
    <n v="36.6"/>
    <n v="328239523"/>
    <x v="132"/>
    <d v="2024-12-24T00:00:00"/>
    <d v="1963-11-06T00:00:00"/>
  </r>
  <r>
    <n v="147"/>
    <x v="15"/>
    <x v="135"/>
    <s v="United States"/>
    <s v="New York"/>
    <s v="Real estate"/>
    <s v="Real Estate"/>
    <x v="1"/>
    <x v="0"/>
    <s v="Ross"/>
    <s v="Stephen"/>
    <n v="11600"/>
    <n v="1940"/>
    <n v="5"/>
    <n v="10"/>
    <n v="117.24"/>
    <n v="21427700000000"/>
    <n v="78.5"/>
    <n v="9.6"/>
    <n v="36.6"/>
    <n v="328239523"/>
    <x v="133"/>
    <d v="2024-12-24T00:00:00"/>
    <d v="1940-05-10T00:00:00"/>
  </r>
  <r>
    <n v="148"/>
    <x v="2"/>
    <x v="136"/>
    <s v="United Arab Emirates"/>
    <s v="Dubai"/>
    <s v="Messaging app"/>
    <s v="Technology"/>
    <x v="1"/>
    <x v="0"/>
    <s v="Durov"/>
    <s v="Pavel"/>
    <n v="11500"/>
    <n v="1984"/>
    <n v="10"/>
    <n v="10"/>
    <n v="114.52"/>
    <n v="421142267938"/>
    <n v="77.8"/>
    <n v="0.1"/>
    <n v="15.9"/>
    <n v="9770529"/>
    <x v="134"/>
    <d v="2024-12-24T00:00:00"/>
    <d v="1984-10-10T00:00:00"/>
  </r>
  <r>
    <n v="148"/>
    <x v="13"/>
    <x v="137"/>
    <s v="Germany"/>
    <s v="Tegernsee"/>
    <s v="Pharmaceuticals"/>
    <s v="Healthcare"/>
    <x v="1"/>
    <x v="0"/>
    <s v="Struengmann"/>
    <s v="Andreas"/>
    <n v="11500"/>
    <n v="1950"/>
    <n v="2"/>
    <n v="16"/>
    <n v="112.85"/>
    <n v="3845630030824"/>
    <n v="80.900000000000006"/>
    <n v="11.5"/>
    <n v="48.8"/>
    <n v="83132799"/>
    <x v="135"/>
    <d v="2024-12-24T00:00:00"/>
    <d v="1950-02-16T00:00:00"/>
  </r>
  <r>
    <n v="148"/>
    <x v="13"/>
    <x v="138"/>
    <s v="Germany"/>
    <s v="Tegernsee"/>
    <s v="Pharmaceuticals"/>
    <s v="Healthcare"/>
    <x v="1"/>
    <x v="0"/>
    <s v="Struengmann"/>
    <s v="Thomas"/>
    <n v="11500"/>
    <n v="1950"/>
    <n v="2"/>
    <n v="16"/>
    <n v="112.85"/>
    <n v="3845630030824"/>
    <n v="80.900000000000006"/>
    <n v="11.5"/>
    <n v="48.8"/>
    <n v="83132799"/>
    <x v="135"/>
    <d v="2024-12-24T00:00:00"/>
    <d v="1950-02-16T00:00:00"/>
  </r>
  <r>
    <n v="151"/>
    <x v="7"/>
    <x v="139"/>
    <s v="China"/>
    <s v="Chengdu"/>
    <s v="Agribusiness"/>
    <s v="Food &amp; Beverage"/>
    <x v="1"/>
    <x v="0"/>
    <s v="Liu"/>
    <s v="Hanyuan"/>
    <n v="11400"/>
    <n v="1964"/>
    <n v="1"/>
    <n v="1"/>
    <n v="125.08"/>
    <n v="19910000000000"/>
    <n v="77"/>
    <n v="9.4"/>
    <n v="59.2"/>
    <n v="1397715000"/>
    <x v="136"/>
    <d v="2024-12-24T00:00:00"/>
    <d v="1964-01-01T00:00:00"/>
  </r>
  <r>
    <n v="151"/>
    <x v="0"/>
    <x v="140"/>
    <s v="United States"/>
    <s v="Bryn Mawr"/>
    <s v="Online retail"/>
    <s v="Fashion &amp; Retail"/>
    <x v="1"/>
    <x v="0"/>
    <s v="Rubin"/>
    <s v="Michael"/>
    <n v="11400"/>
    <n v="1972"/>
    <n v="7"/>
    <n v="21"/>
    <n v="117.24"/>
    <n v="21427700000000"/>
    <n v="78.5"/>
    <n v="9.6"/>
    <n v="36.6"/>
    <n v="328239523"/>
    <x v="137"/>
    <d v="2024-12-24T00:00:00"/>
    <d v="1972-07-21T00:00:00"/>
  </r>
  <r>
    <n v="153"/>
    <x v="3"/>
    <x v="141"/>
    <s v="United States"/>
    <s v="New York"/>
    <s v="Hedge funds"/>
    <s v="Finance &amp; Investments"/>
    <x v="1"/>
    <x v="0"/>
    <s v="Englander"/>
    <s v="Israel"/>
    <n v="11300"/>
    <n v="1948"/>
    <n v="9"/>
    <n v="30"/>
    <n v="117.24"/>
    <n v="21427700000000"/>
    <n v="78.5"/>
    <n v="9.6"/>
    <n v="36.6"/>
    <n v="328239523"/>
    <x v="138"/>
    <d v="2024-12-24T00:00:00"/>
    <d v="1948-09-30T00:00:00"/>
  </r>
  <r>
    <n v="153"/>
    <x v="10"/>
    <x v="142"/>
    <s v="Israel"/>
    <s v="Herzliya"/>
    <s v="Fertilizer, real estate"/>
    <s v="Manufacturing"/>
    <x v="1"/>
    <x v="0"/>
    <s v="Kantor"/>
    <s v="Viatcheslav"/>
    <n v="11300"/>
    <n v="1953"/>
    <n v="9"/>
    <n v="8"/>
    <n v="108.15"/>
    <n v="395098666122"/>
    <n v="82.8"/>
    <n v="23.1"/>
    <n v="25.3"/>
    <n v="9053300"/>
    <x v="139"/>
    <d v="2024-12-24T00:00:00"/>
    <d v="1953-09-08T00:00:00"/>
  </r>
  <r>
    <n v="153"/>
    <x v="10"/>
    <x v="143"/>
    <s v="Australia"/>
    <s v="Melbourne"/>
    <s v="Manufacturing"/>
    <s v="Manufacturing"/>
    <x v="0"/>
    <x v="0"/>
    <s v="Pratt"/>
    <s v="Anthony"/>
    <n v="11300"/>
    <n v="1960"/>
    <n v="4"/>
    <n v="11"/>
    <n v="119.8"/>
    <n v="1392680589329"/>
    <n v="82.7"/>
    <n v="23"/>
    <n v="47.4"/>
    <n v="25766605"/>
    <x v="140"/>
    <d v="2024-12-24T00:00:00"/>
    <d v="1960-04-11T00:00:00"/>
  </r>
  <r>
    <n v="153"/>
    <x v="3"/>
    <x v="144"/>
    <s v="Switzerland"/>
    <s v="Frauenfeld"/>
    <s v="Investments"/>
    <s v="Finance &amp; Investments"/>
    <x v="1"/>
    <x v="0"/>
    <s v="Prokhorov"/>
    <s v="Mikhail"/>
    <n v="11300"/>
    <n v="1965"/>
    <n v="5"/>
    <n v="3"/>
    <n v="99.55"/>
    <n v="703082435360"/>
    <n v="83.6"/>
    <n v="10.1"/>
    <n v="28.8"/>
    <n v="8574832"/>
    <x v="141"/>
    <d v="2024-12-24T00:00:00"/>
    <d v="1965-05-03T00:00:00"/>
  </r>
  <r>
    <n v="157"/>
    <x v="0"/>
    <x v="145"/>
    <s v="Italy"/>
    <s v="Milan"/>
    <s v="Luxury goods"/>
    <s v="Fashion &amp; Retail"/>
    <x v="1"/>
    <x v="0"/>
    <s v="Armani"/>
    <s v="Giorgio"/>
    <n v="11100"/>
    <n v="1934"/>
    <n v="7"/>
    <n v="11"/>
    <n v="110.62"/>
    <n v="2001244392042"/>
    <n v="82.9"/>
    <n v="24.3"/>
    <n v="59.1"/>
    <n v="60297396"/>
    <x v="142"/>
    <d v="2024-12-24T00:00:00"/>
    <d v="1934-07-11T00:00:00"/>
  </r>
  <r>
    <n v="157"/>
    <x v="0"/>
    <x v="146"/>
    <s v="South Africa"/>
    <s v="Cape Town"/>
    <s v="Luxury goods"/>
    <s v="Fashion &amp; Retail"/>
    <x v="0"/>
    <x v="0"/>
    <s v="Rupert"/>
    <s v="Johann"/>
    <n v="11100"/>
    <n v="1950"/>
    <n v="6"/>
    <n v="1"/>
    <n v="158.93"/>
    <n v="351431649241"/>
    <n v="63.9"/>
    <n v="27.5"/>
    <n v="29.2"/>
    <n v="58558270"/>
    <x v="143"/>
    <d v="2024-12-24T00:00:00"/>
    <d v="1950-06-01T00:00:00"/>
  </r>
  <r>
    <n v="159"/>
    <x v="2"/>
    <x v="147"/>
    <s v="China"/>
    <s v="Shenzhen"/>
    <s v="Internet media"/>
    <s v="Technology"/>
    <x v="1"/>
    <x v="0"/>
    <s v="Zhang"/>
    <s v="Zhidong"/>
    <n v="11000"/>
    <n v="1972"/>
    <n v="1"/>
    <n v="1"/>
    <n v="125.08"/>
    <n v="19910000000000"/>
    <n v="77"/>
    <n v="9.4"/>
    <n v="59.2"/>
    <n v="1397715000"/>
    <x v="144"/>
    <d v="2024-12-24T00:00:00"/>
    <d v="1972-01-01T00:00:00"/>
  </r>
  <r>
    <n v="161"/>
    <x v="3"/>
    <x v="148"/>
    <s v="United States"/>
    <s v="Denver"/>
    <s v="Energy, sports, entertainment"/>
    <s v="Finance &amp; Investments"/>
    <x v="0"/>
    <x v="0"/>
    <s v="Anschutz"/>
    <s v="Philip"/>
    <n v="10900"/>
    <n v="1939"/>
    <n v="12"/>
    <n v="28"/>
    <n v="117.24"/>
    <n v="21427700000000"/>
    <n v="78.5"/>
    <n v="9.6"/>
    <n v="36.6"/>
    <n v="328239523"/>
    <x v="145"/>
    <d v="2024-12-24T00:00:00"/>
    <d v="1939-12-28T00:00:00"/>
  </r>
  <r>
    <n v="161"/>
    <x v="0"/>
    <x v="149"/>
    <s v="United States"/>
    <s v="Oklahoma City"/>
    <s v="Gas stations"/>
    <s v="Fashion &amp; Retail"/>
    <x v="1"/>
    <x v="1"/>
    <s v="Love"/>
    <s v="Judy"/>
    <n v="10900"/>
    <n v="1937"/>
    <n v="6"/>
    <n v="17"/>
    <n v="117.24"/>
    <n v="21427700000000"/>
    <n v="78.5"/>
    <n v="9.6"/>
    <n v="36.6"/>
    <n v="328239523"/>
    <x v="146"/>
    <d v="2024-12-24T00:00:00"/>
    <d v="1937-06-17T00:00:00"/>
  </r>
  <r>
    <n v="161"/>
    <x v="0"/>
    <x v="150"/>
    <s v="Mexico"/>
    <s v="Mexico City"/>
    <s v="Retail, media"/>
    <s v="Fashion &amp; Retail"/>
    <x v="0"/>
    <x v="0"/>
    <s v="Salinas Pliego"/>
    <s v="Ricardo"/>
    <n v="10900"/>
    <n v="1955"/>
    <n v="10"/>
    <n v="19"/>
    <n v="141.54"/>
    <n v="1258286717125"/>
    <n v="75"/>
    <n v="13.1"/>
    <n v="55.1"/>
    <n v="126014024"/>
    <x v="147"/>
    <d v="2024-12-24T00:00:00"/>
    <d v="1955-10-19T00:00:00"/>
  </r>
  <r>
    <n v="164"/>
    <x v="4"/>
    <x v="151"/>
    <s v="United States"/>
    <s v="New York"/>
    <s v="Media"/>
    <s v="Media &amp; Entertainment"/>
    <x v="0"/>
    <x v="0"/>
    <s v="Newhouse"/>
    <s v="Donald"/>
    <n v="10700"/>
    <n v="1929"/>
    <n v="8"/>
    <n v="5"/>
    <n v="117.24"/>
    <n v="21427700000000"/>
    <n v="78.5"/>
    <n v="9.6"/>
    <n v="36.6"/>
    <n v="328239523"/>
    <x v="148"/>
    <d v="2024-12-24T00:00:00"/>
    <d v="1929-08-05T00:00:00"/>
  </r>
  <r>
    <n v="165"/>
    <x v="17"/>
    <x v="152"/>
    <s v="United States"/>
    <s v="Brookline"/>
    <s v="Manufacturing, New England Patriots"/>
    <s v="Sports"/>
    <x v="1"/>
    <x v="0"/>
    <s v="Kraft"/>
    <s v="Robert"/>
    <n v="10600"/>
    <n v="1941"/>
    <n v="6"/>
    <n v="5"/>
    <n v="117.24"/>
    <n v="21427700000000"/>
    <n v="78.5"/>
    <n v="9.6"/>
    <n v="36.6"/>
    <n v="328239523"/>
    <x v="149"/>
    <d v="2024-12-24T00:00:00"/>
    <d v="1941-06-05T00:00:00"/>
  </r>
  <r>
    <n v="165"/>
    <x v="7"/>
    <x v="153"/>
    <s v="Brazil"/>
    <s v="Sao Paulo"/>
    <s v="Beer"/>
    <s v="Food &amp; Beverage"/>
    <x v="1"/>
    <x v="0"/>
    <s v="Telles"/>
    <s v="Marcel Herrmann"/>
    <n v="10600"/>
    <n v="1950"/>
    <n v="1"/>
    <n v="1"/>
    <n v="167.4"/>
    <n v="1839758040766"/>
    <n v="75.7"/>
    <n v="14.2"/>
    <n v="65.099999999999994"/>
    <n v="212559417"/>
    <x v="150"/>
    <d v="2024-12-24T00:00:00"/>
    <d v="1950-01-01T00:00:00"/>
  </r>
  <r>
    <n v="167"/>
    <x v="3"/>
    <x v="154"/>
    <s v="Russia"/>
    <s v="Moscow"/>
    <s v="Gold"/>
    <s v="Finance &amp; Investments"/>
    <x v="1"/>
    <x v="0"/>
    <s v="Kerimov &amp; family"/>
    <s v="Suleiman"/>
    <n v="10500"/>
    <n v="1966"/>
    <n v="3"/>
    <n v="12"/>
    <n v="180.75"/>
    <n v="1699876578871"/>
    <n v="72.7"/>
    <n v="11.4"/>
    <n v="46.2"/>
    <n v="144373535"/>
    <x v="151"/>
    <d v="2024-12-24T00:00:00"/>
    <d v="1966-03-12T00:00:00"/>
  </r>
  <r>
    <n v="167"/>
    <x v="0"/>
    <x v="155"/>
    <s v="China"/>
    <s v="Guangzhou"/>
    <s v="E-commerce"/>
    <s v="Fashion &amp; Retail"/>
    <x v="1"/>
    <x v="0"/>
    <s v="Xu"/>
    <s v="Sky"/>
    <n v="10500"/>
    <n v="1984"/>
    <n v="1"/>
    <n v="1"/>
    <n v="125.08"/>
    <n v="19910000000000"/>
    <n v="77"/>
    <n v="9.4"/>
    <n v="59.2"/>
    <n v="1397715000"/>
    <x v="25"/>
    <d v="2024-12-24T00:00:00"/>
    <d v="1984-01-01T00:00:00"/>
  </r>
  <r>
    <n v="167"/>
    <x v="3"/>
    <x v="156"/>
    <s v="United Arab Emirates"/>
    <s v="Dubai"/>
    <s v="Cryptocurrency exchange"/>
    <s v="Finance &amp; Investments"/>
    <x v="1"/>
    <x v="0"/>
    <s v="Zhao"/>
    <s v="Changpeng"/>
    <n v="10500"/>
    <n v="1977"/>
    <n v="9"/>
    <n v="10"/>
    <n v="114.52"/>
    <n v="421142267938"/>
    <n v="77.8"/>
    <n v="0.1"/>
    <n v="15.9"/>
    <n v="9770529"/>
    <x v="152"/>
    <d v="2024-12-24T00:00:00"/>
    <d v="1977-09-10T00:00:00"/>
  </r>
  <r>
    <n v="170"/>
    <x v="3"/>
    <x v="157"/>
    <s v="United States"/>
    <s v="Dallas"/>
    <s v="Banks, real estate"/>
    <s v="Finance &amp; Investments"/>
    <x v="1"/>
    <x v="0"/>
    <s v="Beal"/>
    <s v="Andrew"/>
    <n v="10300"/>
    <n v="1952"/>
    <n v="11"/>
    <n v="29"/>
    <n v="117.24"/>
    <n v="21427700000000"/>
    <n v="78.5"/>
    <n v="9.6"/>
    <n v="36.6"/>
    <n v="328239523"/>
    <x v="153"/>
    <d v="2024-12-24T00:00:00"/>
    <d v="1952-11-29T00:00:00"/>
  </r>
  <r>
    <n v="171"/>
    <x v="2"/>
    <x v="158"/>
    <s v="Australia"/>
    <s v="Sydney"/>
    <s v="Software"/>
    <s v="Technology"/>
    <x v="1"/>
    <x v="0"/>
    <s v="Cannon-Brookes"/>
    <s v="Mike"/>
    <n v="10200"/>
    <n v="1979"/>
    <n v="11"/>
    <n v="17"/>
    <n v="119.8"/>
    <n v="1392680589329"/>
    <n v="82.7"/>
    <n v="23"/>
    <n v="47.4"/>
    <n v="25766605"/>
    <x v="154"/>
    <d v="2024-12-24T00:00:00"/>
    <d v="1979-11-17T00:00:00"/>
  </r>
  <r>
    <n v="171"/>
    <x v="13"/>
    <x v="159"/>
    <s v="United States"/>
    <s v="Bloomington"/>
    <s v="Medical devices"/>
    <s v="Healthcare"/>
    <x v="0"/>
    <x v="0"/>
    <s v="Cook"/>
    <s v="Carl"/>
    <n v="10200"/>
    <n v="1962"/>
    <n v="8"/>
    <n v="19"/>
    <n v="117.24"/>
    <n v="21427700000000"/>
    <n v="78.5"/>
    <n v="9.6"/>
    <n v="36.6"/>
    <n v="328239523"/>
    <x v="155"/>
    <d v="2024-12-24T00:00:00"/>
    <d v="1962-08-19T00:00:00"/>
  </r>
  <r>
    <n v="171"/>
    <x v="2"/>
    <x v="160"/>
    <s v="United States"/>
    <s v="Incline Village"/>
    <s v="Business software"/>
    <s v="Technology"/>
    <x v="1"/>
    <x v="0"/>
    <s v="Duffield"/>
    <s v="David"/>
    <n v="10200"/>
    <n v="1940"/>
    <n v="9"/>
    <n v="21"/>
    <n v="117.24"/>
    <n v="21427700000000"/>
    <n v="78.5"/>
    <n v="9.6"/>
    <n v="36.6"/>
    <n v="328239523"/>
    <x v="156"/>
    <d v="2024-12-24T00:00:00"/>
    <d v="1940-09-21T00:00:00"/>
  </r>
  <r>
    <n v="171"/>
    <x v="12"/>
    <x v="161"/>
    <s v="United States"/>
    <s v="Houston"/>
    <s v="Oil"/>
    <s v="Energy"/>
    <x v="1"/>
    <x v="0"/>
    <s v="Hildebrand"/>
    <s v="Jeffery"/>
    <n v="10200"/>
    <n v="1959"/>
    <n v="3"/>
    <n v="5"/>
    <n v="117.24"/>
    <n v="21427700000000"/>
    <n v="78.5"/>
    <n v="9.6"/>
    <n v="36.6"/>
    <n v="328239523"/>
    <x v="157"/>
    <d v="2024-12-24T00:00:00"/>
    <d v="1959-03-05T00:00:00"/>
  </r>
  <r>
    <n v="171"/>
    <x v="10"/>
    <x v="162"/>
    <s v="Russia"/>
    <s v="Magnitogorsk"/>
    <s v="Steel"/>
    <s v="Manufacturing"/>
    <x v="1"/>
    <x v="0"/>
    <s v="Rashnikov"/>
    <s v="Viktor"/>
    <n v="10200"/>
    <n v="1948"/>
    <n v="10"/>
    <n v="13"/>
    <n v="180.75"/>
    <n v="1699876578871"/>
    <n v="72.7"/>
    <n v="11.4"/>
    <n v="46.2"/>
    <n v="144373535"/>
    <x v="158"/>
    <d v="2024-12-24T00:00:00"/>
    <d v="1948-10-13T00:00:00"/>
  </r>
  <r>
    <n v="171"/>
    <x v="2"/>
    <x v="163"/>
    <s v="Singapore"/>
    <s v="Singapore"/>
    <s v="Facebook"/>
    <s v="Technology"/>
    <x v="1"/>
    <x v="0"/>
    <s v="Saverin"/>
    <s v="Eduardo"/>
    <n v="10200"/>
    <n v="1982"/>
    <n v="3"/>
    <n v="19"/>
    <n v="114.41"/>
    <n v="372062527489"/>
    <n v="83.1"/>
    <n v="13.1"/>
    <n v="21"/>
    <n v="5703569"/>
    <x v="159"/>
    <d v="2024-12-24T00:00:00"/>
    <d v="1982-03-19T00:00:00"/>
  </r>
  <r>
    <n v="171"/>
    <x v="1"/>
    <x v="164"/>
    <s v="Germany"/>
    <s v="Herzogenaurach"/>
    <s v="Auto parts"/>
    <s v="Automotive"/>
    <x v="0"/>
    <x v="0"/>
    <s v="Schaeffler"/>
    <s v="Georg"/>
    <n v="10200"/>
    <n v="1964"/>
    <n v="10"/>
    <n v="19"/>
    <n v="112.85"/>
    <n v="3845630030824"/>
    <n v="80.900000000000006"/>
    <n v="11.5"/>
    <n v="48.8"/>
    <n v="83132799"/>
    <x v="160"/>
    <d v="2024-12-24T00:00:00"/>
    <d v="1964-10-19T00:00:00"/>
  </r>
  <r>
    <n v="171"/>
    <x v="0"/>
    <x v="165"/>
    <s v="United States"/>
    <s v="Jackson"/>
    <s v="Walmart"/>
    <s v="Fashion &amp; Retail"/>
    <x v="0"/>
    <x v="1"/>
    <s v="Walton"/>
    <s v="Christy"/>
    <n v="10200"/>
    <n v="1949"/>
    <n v="2"/>
    <n v="8"/>
    <n v="117.24"/>
    <n v="21427700000000"/>
    <n v="78.5"/>
    <n v="9.6"/>
    <n v="36.6"/>
    <n v="328239523"/>
    <x v="161"/>
    <d v="2024-12-24T00:00:00"/>
    <d v="1949-02-08T00:00:00"/>
  </r>
  <r>
    <n v="179"/>
    <x v="2"/>
    <x v="166"/>
    <s v="Australia"/>
    <s v="Sydney"/>
    <s v="Software"/>
    <s v="Technology"/>
    <x v="1"/>
    <x v="0"/>
    <s v="Farquhar"/>
    <s v="Scott"/>
    <n v="10100"/>
    <n v="1979"/>
    <n v="12"/>
    <n v="17"/>
    <n v="119.8"/>
    <n v="1392680589329"/>
    <n v="82.7"/>
    <n v="23"/>
    <n v="47.4"/>
    <n v="25766605"/>
    <x v="162"/>
    <d v="2024-12-24T00:00:00"/>
    <d v="1979-12-17T00:00:00"/>
  </r>
  <r>
    <n v="179"/>
    <x v="6"/>
    <x v="167"/>
    <s v="Malaysia"/>
    <s v="Kuala Lumpur"/>
    <s v="Banking, property"/>
    <s v="Diversified"/>
    <x v="0"/>
    <x v="0"/>
    <s v="Quek"/>
    <s v="Leng Chan"/>
    <n v="10100"/>
    <n v="1941"/>
    <n v="8"/>
    <n v="12"/>
    <n v="121.46"/>
    <n v="364701517788"/>
    <n v="76"/>
    <n v="12"/>
    <n v="38.700000000000003"/>
    <n v="32447385"/>
    <x v="163"/>
    <d v="2024-12-24T00:00:00"/>
    <d v="1941-08-12T00:00:00"/>
  </r>
  <r>
    <n v="179"/>
    <x v="15"/>
    <x v="168"/>
    <s v="China"/>
    <s v="Beijing"/>
    <s v="Real estate"/>
    <s v="Real Estate"/>
    <x v="1"/>
    <x v="1"/>
    <s v="Wu"/>
    <s v="Yajun"/>
    <n v="10100"/>
    <n v="1964"/>
    <n v="1"/>
    <n v="1"/>
    <n v="125.08"/>
    <n v="19910000000000"/>
    <n v="77"/>
    <n v="9.4"/>
    <n v="59.2"/>
    <n v="1397715000"/>
    <x v="136"/>
    <d v="2024-12-24T00:00:00"/>
    <d v="1964-01-01T00:00:00"/>
  </r>
  <r>
    <n v="182"/>
    <x v="12"/>
    <x v="169"/>
    <s v="United States"/>
    <s v="Midland"/>
    <s v="Oil"/>
    <s v="Energy"/>
    <x v="1"/>
    <x v="0"/>
    <s v="Stephens"/>
    <s v="Autry"/>
    <n v="10000"/>
    <n v="1938"/>
    <n v="3"/>
    <n v="8"/>
    <n v="117.24"/>
    <n v="21427700000000"/>
    <n v="78.5"/>
    <n v="9.6"/>
    <n v="36.6"/>
    <n v="328239523"/>
    <x v="164"/>
    <d v="2024-12-24T00:00:00"/>
    <d v="1938-03-08T00:00:00"/>
  </r>
  <r>
    <n v="183"/>
    <x v="14"/>
    <x v="170"/>
    <s v="China"/>
    <s v="Shanghai"/>
    <s v="Diversified"/>
    <s v="Service"/>
    <x v="1"/>
    <x v="0"/>
    <s v="Liu"/>
    <s v="Yongxing"/>
    <n v="9900"/>
    <n v="1948"/>
    <n v="6"/>
    <n v="1"/>
    <n v="125.08"/>
    <n v="19910000000000"/>
    <n v="77"/>
    <n v="9.4"/>
    <n v="59.2"/>
    <n v="1397715000"/>
    <x v="165"/>
    <d v="2024-12-24T00:00:00"/>
    <d v="1948-06-01T00:00:00"/>
  </r>
  <r>
    <n v="184"/>
    <x v="6"/>
    <x v="171"/>
    <s v="United Arab Emirates"/>
    <s v="Dubai"/>
    <s v="Infrastructure, commodities"/>
    <s v="Diversified"/>
    <x v="1"/>
    <x v="0"/>
    <s v="Adani"/>
    <s v="Vinod"/>
    <n v="9800"/>
    <n v="1949"/>
    <n v="1"/>
    <n v="10"/>
    <n v="114.52"/>
    <n v="421142267938"/>
    <n v="77.8"/>
    <n v="0.1"/>
    <n v="15.9"/>
    <n v="9770529"/>
    <x v="166"/>
    <d v="2024-12-24T00:00:00"/>
    <d v="1949-01-10T00:00:00"/>
  </r>
  <r>
    <n v="184"/>
    <x v="0"/>
    <x v="172"/>
    <s v="Switzerland"/>
    <s v="Martigny"/>
    <s v="Hermes"/>
    <s v="Fashion &amp; Retail"/>
    <x v="0"/>
    <x v="0"/>
    <s v="Puech"/>
    <s v="Nicolas"/>
    <n v="9800"/>
    <n v="1943"/>
    <n v="1"/>
    <n v="29"/>
    <n v="99.55"/>
    <n v="703082435360"/>
    <n v="83.6"/>
    <n v="10.1"/>
    <n v="28.8"/>
    <n v="8574832"/>
    <x v="167"/>
    <d v="2024-12-24T00:00:00"/>
    <d v="1943-01-29T00:00:00"/>
  </r>
  <r>
    <n v="184"/>
    <x v="8"/>
    <x v="173"/>
    <s v="France"/>
    <s v="Marseille"/>
    <s v="Shipping"/>
    <s v="Logistics"/>
    <x v="0"/>
    <x v="0"/>
    <s v="Saadé"/>
    <s v="Jacques"/>
    <n v="9800"/>
    <n v="1971"/>
    <n v="8"/>
    <n v="10"/>
    <n v="110.05"/>
    <n v="2715518274227"/>
    <n v="82.5"/>
    <n v="24.2"/>
    <n v="60.7"/>
    <n v="67059887"/>
    <x v="168"/>
    <d v="2024-12-24T00:00:00"/>
    <d v="1971-08-10T00:00:00"/>
  </r>
  <r>
    <n v="184"/>
    <x v="8"/>
    <x v="174"/>
    <s v="France"/>
    <s v="Marseille"/>
    <s v="Shipping"/>
    <s v="Logistics"/>
    <x v="0"/>
    <x v="0"/>
    <s v="Saadé"/>
    <s v="Rodolphe"/>
    <n v="9800"/>
    <n v="1970"/>
    <n v="3"/>
    <n v="3"/>
    <n v="110.05"/>
    <n v="2715518274227"/>
    <n v="82.5"/>
    <n v="24.2"/>
    <n v="60.7"/>
    <n v="67059887"/>
    <x v="169"/>
    <d v="2024-12-24T00:00:00"/>
    <d v="1970-03-03T00:00:00"/>
  </r>
  <r>
    <n v="184"/>
    <x v="8"/>
    <x v="175"/>
    <s v="France"/>
    <s v="Marseille"/>
    <s v="Shipping"/>
    <s v="Logistics"/>
    <x v="0"/>
    <x v="1"/>
    <s v="Saadé Zeenny"/>
    <s v="Tanya"/>
    <n v="9800"/>
    <n v="1968"/>
    <n v="2"/>
    <n v="1"/>
    <n v="110.05"/>
    <n v="2715518274227"/>
    <n v="82.5"/>
    <n v="24.2"/>
    <n v="60.7"/>
    <n v="67059887"/>
    <x v="170"/>
    <d v="2024-12-24T00:00:00"/>
    <d v="1968-02-01T00:00:00"/>
  </r>
  <r>
    <n v="184"/>
    <x v="3"/>
    <x v="176"/>
    <s v="Sweden"/>
    <s v="Stockholm"/>
    <s v="Investments"/>
    <s v="Finance &amp; Investments"/>
    <x v="1"/>
    <x v="0"/>
    <s v="Schorling"/>
    <s v="Melker"/>
    <n v="9800"/>
    <n v="1947"/>
    <n v="5"/>
    <n v="15"/>
    <n v="110.51"/>
    <n v="530832908738"/>
    <n v="82.5"/>
    <n v="27.9"/>
    <n v="49.1"/>
    <n v="10285453"/>
    <x v="171"/>
    <d v="2024-12-24T00:00:00"/>
    <d v="1947-05-15T00:00:00"/>
  </r>
  <r>
    <n v="190"/>
    <x v="10"/>
    <x v="177"/>
    <s v="Russia"/>
    <s v="Moscow"/>
    <s v="Fertilizers"/>
    <s v="Manufacturing"/>
    <x v="1"/>
    <x v="0"/>
    <s v="Guriev &amp; family"/>
    <s v="Andrei"/>
    <n v="9700"/>
    <n v="1960"/>
    <n v="3"/>
    <n v="24"/>
    <n v="180.75"/>
    <n v="1699876578871"/>
    <n v="72.7"/>
    <n v="11.4"/>
    <n v="46.2"/>
    <n v="144373535"/>
    <x v="172"/>
    <d v="2024-12-24T00:00:00"/>
    <d v="1960-03-24T00:00:00"/>
  </r>
  <r>
    <n v="190"/>
    <x v="3"/>
    <x v="178"/>
    <s v="South Korea"/>
    <s v="Seoul"/>
    <s v="Private equity"/>
    <s v="Finance &amp; Investments"/>
    <x v="1"/>
    <x v="0"/>
    <s v="Kim"/>
    <s v="Michael"/>
    <n v="9700"/>
    <n v="1963"/>
    <n v="10"/>
    <n v="1"/>
    <n v="115.16"/>
    <n v="2029000000000"/>
    <n v="82.6"/>
    <n v="15.6"/>
    <n v="33.200000000000003"/>
    <n v="51709098"/>
    <x v="173"/>
    <d v="2024-12-24T00:00:00"/>
    <d v="1963-10-01T00:00:00"/>
  </r>
  <r>
    <n v="190"/>
    <x v="2"/>
    <x v="179"/>
    <s v="China"/>
    <s v="Beijing"/>
    <s v="Smartphones"/>
    <s v="Technology"/>
    <x v="1"/>
    <x v="0"/>
    <s v="Lei"/>
    <s v="Jun"/>
    <n v="9700"/>
    <n v="1969"/>
    <n v="12"/>
    <n v="16"/>
    <n v="125.08"/>
    <n v="19910000000000"/>
    <n v="77"/>
    <n v="9.4"/>
    <n v="59.2"/>
    <n v="1397715000"/>
    <x v="174"/>
    <d v="2024-12-24T00:00:00"/>
    <d v="1969-12-16T00:00:00"/>
  </r>
  <r>
    <n v="190"/>
    <x v="10"/>
    <x v="180"/>
    <s v="Germany"/>
    <s v="Haiger"/>
    <s v="Manufacturing"/>
    <s v="Manufacturing"/>
    <x v="0"/>
    <x v="0"/>
    <s v="Loh"/>
    <s v="Friedhelm"/>
    <n v="9700"/>
    <n v="1946"/>
    <n v="8"/>
    <n v="15"/>
    <n v="112.85"/>
    <n v="3845630030824"/>
    <n v="80.900000000000006"/>
    <n v="11.5"/>
    <n v="48.8"/>
    <n v="83132799"/>
    <x v="175"/>
    <d v="2024-12-24T00:00:00"/>
    <d v="1946-08-15T00:00:00"/>
  </r>
  <r>
    <n v="190"/>
    <x v="13"/>
    <x v="181"/>
    <s v="China"/>
    <s v="Lianyungang"/>
    <s v="Pharmaceuticals"/>
    <s v="Healthcare"/>
    <x v="1"/>
    <x v="0"/>
    <s v="Sun"/>
    <s v="Piaoyang"/>
    <n v="9700"/>
    <n v="1958"/>
    <n v="9"/>
    <n v="1"/>
    <n v="125.08"/>
    <n v="19910000000000"/>
    <n v="77"/>
    <n v="9.4"/>
    <n v="59.2"/>
    <n v="1397715000"/>
    <x v="176"/>
    <d v="2024-12-24T00:00:00"/>
    <d v="1958-09-01T00:00:00"/>
  </r>
  <r>
    <n v="195"/>
    <x v="2"/>
    <x v="182"/>
    <s v="United States"/>
    <s v="Keene"/>
    <s v="Warehouse automation"/>
    <s v="Technology"/>
    <x v="0"/>
    <x v="0"/>
    <s v="Cohen"/>
    <s v="Rick"/>
    <n v="9600"/>
    <n v="1952"/>
    <n v="7"/>
    <n v="25"/>
    <n v="117.24"/>
    <n v="21427700000000"/>
    <n v="78.5"/>
    <n v="9.6"/>
    <n v="36.6"/>
    <n v="328239523"/>
    <x v="177"/>
    <d v="2024-12-24T00:00:00"/>
    <d v="1952-07-25T00:00:00"/>
  </r>
  <r>
    <n v="195"/>
    <x v="12"/>
    <x v="183"/>
    <s v="China"/>
    <s v="Xingtai"/>
    <s v="Solar panels"/>
    <s v="Energy"/>
    <x v="1"/>
    <x v="0"/>
    <s v="Jin"/>
    <s v="Baofang"/>
    <n v="9600"/>
    <n v="1952"/>
    <n v="9"/>
    <n v="1"/>
    <n v="125.08"/>
    <n v="19910000000000"/>
    <n v="77"/>
    <n v="9.4"/>
    <n v="59.2"/>
    <n v="1397715000"/>
    <x v="178"/>
    <d v="2024-12-24T00:00:00"/>
    <d v="1952-09-01T00:00:00"/>
  </r>
  <r>
    <n v="195"/>
    <x v="10"/>
    <x v="184"/>
    <s v="China"/>
    <s v="Ningbo"/>
    <s v="Chemicals"/>
    <s v="Manufacturing"/>
    <x v="1"/>
    <x v="0"/>
    <s v="Luo"/>
    <s v="Liguo"/>
    <n v="9600"/>
    <n v="1956"/>
    <n v="3"/>
    <n v="1"/>
    <n v="125.08"/>
    <n v="19910000000000"/>
    <n v="77"/>
    <n v="9.4"/>
    <n v="59.2"/>
    <n v="1397715000"/>
    <x v="179"/>
    <d v="2024-12-24T00:00:00"/>
    <d v="1956-03-01T00:00:00"/>
  </r>
  <r>
    <n v="195"/>
    <x v="7"/>
    <x v="185"/>
    <s v="United States"/>
    <s v="Los Angeles"/>
    <s v="Candy, pet food"/>
    <s v="Food &amp; Beverage"/>
    <x v="0"/>
    <x v="1"/>
    <s v="Mars"/>
    <s v="Marijke"/>
    <n v="9600"/>
    <n v="1964"/>
    <n v="7"/>
    <n v="28"/>
    <n v="117.24"/>
    <n v="21427700000000"/>
    <n v="78.5"/>
    <n v="9.6"/>
    <n v="36.6"/>
    <n v="328239523"/>
    <x v="180"/>
    <d v="2024-12-24T00:00:00"/>
    <d v="1964-07-28T00:00:00"/>
  </r>
  <r>
    <n v="195"/>
    <x v="7"/>
    <x v="186"/>
    <s v="United States"/>
    <s v="Alexandria"/>
    <s v="Candy, pet food"/>
    <s v="Food &amp; Beverage"/>
    <x v="0"/>
    <x v="1"/>
    <s v="Mars"/>
    <s v="Pamela"/>
    <n v="9600"/>
    <n v="1960"/>
    <n v="8"/>
    <n v="1"/>
    <n v="117.24"/>
    <n v="21427700000000"/>
    <n v="78.5"/>
    <n v="9.6"/>
    <n v="36.6"/>
    <n v="328239523"/>
    <x v="181"/>
    <d v="2024-12-24T00:00:00"/>
    <d v="1960-08-01T00:00:00"/>
  </r>
  <r>
    <n v="195"/>
    <x v="7"/>
    <x v="187"/>
    <s v="United States"/>
    <s v="New York"/>
    <s v="Candy, pet food"/>
    <s v="Food &amp; Beverage"/>
    <x v="0"/>
    <x v="1"/>
    <s v="Mars"/>
    <s v="Valerie"/>
    <n v="9600"/>
    <n v="1959"/>
    <n v="1"/>
    <n v="26"/>
    <n v="117.24"/>
    <n v="21427700000000"/>
    <n v="78.5"/>
    <n v="9.6"/>
    <n v="36.6"/>
    <n v="328239523"/>
    <x v="182"/>
    <d v="2024-12-24T00:00:00"/>
    <d v="1959-01-26T00:00:00"/>
  </r>
  <r>
    <n v="195"/>
    <x v="7"/>
    <x v="188"/>
    <s v="United States"/>
    <s v="Philadelphia"/>
    <s v="Candy, pet food"/>
    <s v="Food &amp; Beverage"/>
    <x v="0"/>
    <x v="1"/>
    <s v="Mars"/>
    <s v="Victoria"/>
    <n v="9600"/>
    <n v="1956"/>
    <n v="12"/>
    <n v="15"/>
    <n v="117.24"/>
    <n v="21427700000000"/>
    <n v="78.5"/>
    <n v="9.6"/>
    <n v="36.6"/>
    <n v="328239523"/>
    <x v="183"/>
    <d v="2024-12-24T00:00:00"/>
    <d v="1956-12-15T00:00:00"/>
  </r>
  <r>
    <n v="202"/>
    <x v="3"/>
    <x v="189"/>
    <s v="France"/>
    <s v="Paris"/>
    <s v="Investments"/>
    <s v="Finance &amp; Investments"/>
    <x v="0"/>
    <x v="0"/>
    <s v="Bolloré"/>
    <s v="Vincent"/>
    <n v="9500"/>
    <n v="1952"/>
    <n v="4"/>
    <n v="1"/>
    <n v="110.05"/>
    <n v="2715518274227"/>
    <n v="82.5"/>
    <n v="24.2"/>
    <n v="60.7"/>
    <n v="67059887"/>
    <x v="184"/>
    <d v="2024-12-24T00:00:00"/>
    <d v="1952-04-01T00:00:00"/>
  </r>
  <r>
    <n v="202"/>
    <x v="6"/>
    <x v="190"/>
    <s v="Canada"/>
    <s v="Vancouver"/>
    <s v="Diversified"/>
    <s v="Diversified"/>
    <x v="1"/>
    <x v="0"/>
    <s v="Pattison"/>
    <s v="Jim"/>
    <n v="9500"/>
    <n v="1928"/>
    <n v="10"/>
    <n v="1"/>
    <n v="116.76"/>
    <n v="1736425629520"/>
    <n v="81.900000000000006"/>
    <n v="12.8"/>
    <n v="24.5"/>
    <n v="36991981"/>
    <x v="185"/>
    <d v="2024-12-24T00:00:00"/>
    <d v="1928-10-01T00:00:00"/>
  </r>
  <r>
    <n v="204"/>
    <x v="13"/>
    <x v="191"/>
    <s v="Switzerland"/>
    <s v="Gstaad"/>
    <s v="Biotech, investments"/>
    <s v="Healthcare"/>
    <x v="0"/>
    <x v="0"/>
    <s v="Bertarelli"/>
    <s v="Ernesto"/>
    <n v="9400"/>
    <n v="1965"/>
    <n v="9"/>
    <n v="22"/>
    <n v="99.55"/>
    <n v="703082435360"/>
    <n v="83.6"/>
    <n v="10.1"/>
    <n v="28.8"/>
    <n v="8574832"/>
    <x v="186"/>
    <d v="2024-12-24T00:00:00"/>
    <d v="1965-09-22T00:00:00"/>
  </r>
  <r>
    <n v="204"/>
    <x v="2"/>
    <x v="192"/>
    <s v="China"/>
    <s v="Beijing"/>
    <s v="Food delivery"/>
    <s v="Technology"/>
    <x v="1"/>
    <x v="0"/>
    <s v="Wang"/>
    <s v="Xing"/>
    <n v="9400"/>
    <n v="1979"/>
    <n v="2"/>
    <n v="18"/>
    <n v="125.08"/>
    <n v="19910000000000"/>
    <n v="77"/>
    <n v="9.4"/>
    <n v="59.2"/>
    <n v="1397715000"/>
    <x v="187"/>
    <d v="2024-12-24T00:00:00"/>
    <d v="1979-02-18T00:00:00"/>
  </r>
  <r>
    <n v="206"/>
    <x v="2"/>
    <x v="193"/>
    <s v="United States"/>
    <s v="San Francisco"/>
    <s v="Airbnb"/>
    <s v="Technology"/>
    <x v="1"/>
    <x v="0"/>
    <s v="Chesky"/>
    <s v="Brian"/>
    <n v="9300"/>
    <n v="1981"/>
    <n v="8"/>
    <n v="29"/>
    <n v="117.24"/>
    <n v="21427700000000"/>
    <n v="78.5"/>
    <n v="9.6"/>
    <n v="36.6"/>
    <n v="328239523"/>
    <x v="188"/>
    <d v="2024-12-24T00:00:00"/>
    <d v="1981-08-29T00:00:00"/>
  </r>
  <r>
    <n v="206"/>
    <x v="10"/>
    <x v="194"/>
    <s v="United Kingdom"/>
    <s v="Gloucestershire"/>
    <s v="Vacuums"/>
    <s v="Manufacturing"/>
    <x v="1"/>
    <x v="0"/>
    <s v="Dyson"/>
    <s v="James"/>
    <n v="9300"/>
    <n v="1947"/>
    <n v="5"/>
    <n v="2"/>
    <n v="119.62"/>
    <n v="2827113184696"/>
    <n v="81.3"/>
    <n v="25.5"/>
    <n v="30.6"/>
    <n v="66834405"/>
    <x v="189"/>
    <d v="2024-12-24T00:00:00"/>
    <d v="1947-05-02T00:00:00"/>
  </r>
  <r>
    <n v="208"/>
    <x v="6"/>
    <x v="195"/>
    <s v="Russia"/>
    <s v="Moscow"/>
    <s v="Steel, investments"/>
    <s v="Diversified"/>
    <x v="1"/>
    <x v="0"/>
    <s v="Abramovich"/>
    <s v="Roman"/>
    <n v="9200"/>
    <n v="1966"/>
    <n v="10"/>
    <n v="24"/>
    <n v="180.75"/>
    <n v="1699876578871"/>
    <n v="72.7"/>
    <n v="11.4"/>
    <n v="46.2"/>
    <n v="144373535"/>
    <x v="190"/>
    <d v="2024-12-24T00:00:00"/>
    <d v="1966-10-24T00:00:00"/>
  </r>
  <r>
    <n v="208"/>
    <x v="6"/>
    <x v="196"/>
    <s v="Sweden"/>
    <s v="Stockholm"/>
    <s v="Diversified"/>
    <s v="Diversified"/>
    <x v="0"/>
    <x v="1"/>
    <s v="Ax:son Johnson"/>
    <s v="Antonia"/>
    <n v="9200"/>
    <n v="1943"/>
    <n v="9"/>
    <n v="6"/>
    <n v="110.51"/>
    <n v="530832908738"/>
    <n v="82.5"/>
    <n v="27.9"/>
    <n v="49.1"/>
    <n v="10285453"/>
    <x v="191"/>
    <d v="2024-12-24T00:00:00"/>
    <d v="1943-09-06T00:00:00"/>
  </r>
  <r>
    <n v="208"/>
    <x v="12"/>
    <x v="197"/>
    <s v="Czech Republic"/>
    <s v="Prague"/>
    <s v="Energy, investments"/>
    <s v="Energy"/>
    <x v="1"/>
    <x v="0"/>
    <s v="Kretinsky"/>
    <s v="Daniel"/>
    <n v="9200"/>
    <n v="1975"/>
    <n v="7"/>
    <n v="9"/>
    <n v="116.48"/>
    <n v="246489245495"/>
    <n v="79"/>
    <n v="14.9"/>
    <n v="46.1"/>
    <n v="10669709"/>
    <x v="192"/>
    <d v="2024-12-24T00:00:00"/>
    <d v="1975-07-09T00:00:00"/>
  </r>
  <r>
    <n v="208"/>
    <x v="4"/>
    <x v="198"/>
    <s v="United States"/>
    <s v="Elizabeth"/>
    <s v="Cable television"/>
    <s v="Media &amp; Entertainment"/>
    <x v="1"/>
    <x v="0"/>
    <s v="Malone"/>
    <s v="John"/>
    <n v="9200"/>
    <n v="1941"/>
    <n v="3"/>
    <n v="7"/>
    <n v="117.24"/>
    <n v="21427700000000"/>
    <n v="78.5"/>
    <n v="9.6"/>
    <n v="36.6"/>
    <n v="328239523"/>
    <x v="193"/>
    <d v="2024-12-24T00:00:00"/>
    <d v="1941-03-07T00:00:00"/>
  </r>
  <r>
    <n v="208"/>
    <x v="2"/>
    <x v="199"/>
    <s v="India"/>
    <s v="Bangalore"/>
    <s v="Software services"/>
    <s v="Technology"/>
    <x v="0"/>
    <x v="0"/>
    <s v="Premji"/>
    <s v="Azim"/>
    <n v="9200"/>
    <n v="1945"/>
    <n v="7"/>
    <n v="24"/>
    <n v="180.44"/>
    <n v="2611000000000"/>
    <n v="69.400000000000006"/>
    <n v="11.2"/>
    <n v="49.7"/>
    <n v="1366417754"/>
    <x v="194"/>
    <d v="2024-12-24T00:00:00"/>
    <d v="1945-07-24T00:00:00"/>
  </r>
  <r>
    <n v="208"/>
    <x v="3"/>
    <x v="200"/>
    <s v="United States"/>
    <s v="Woodside"/>
    <s v="Discount brokerage"/>
    <s v="Finance &amp; Investments"/>
    <x v="1"/>
    <x v="0"/>
    <s v="Schwab"/>
    <s v="Charles"/>
    <n v="9200"/>
    <n v="1937"/>
    <n v="7"/>
    <n v="29"/>
    <n v="117.24"/>
    <n v="21427700000000"/>
    <n v="78.5"/>
    <n v="9.6"/>
    <n v="36.6"/>
    <n v="328239523"/>
    <x v="195"/>
    <d v="2024-12-24T00:00:00"/>
    <d v="1937-07-29T00:00:00"/>
  </r>
  <r>
    <n v="208"/>
    <x v="0"/>
    <x v="201"/>
    <s v="United States"/>
    <s v="Beverly Hills"/>
    <s v="Hardware stores"/>
    <s v="Fashion &amp; Retail"/>
    <x v="1"/>
    <x v="0"/>
    <s v="Smidt"/>
    <s v="Eric"/>
    <n v="9200"/>
    <n v="1960"/>
    <n v="1"/>
    <n v="1"/>
    <n v="117.24"/>
    <n v="21427700000000"/>
    <n v="78.5"/>
    <n v="9.6"/>
    <n v="36.6"/>
    <n v="328239523"/>
    <x v="196"/>
    <d v="2024-12-24T00:00:00"/>
    <d v="1960-01-01T00:00:00"/>
  </r>
  <r>
    <n v="215"/>
    <x v="2"/>
    <x v="202"/>
    <s v="United States"/>
    <s v="Palo Alto"/>
    <s v="Google"/>
    <s v="Technology"/>
    <x v="1"/>
    <x v="0"/>
    <s v="Cheriton"/>
    <s v="David"/>
    <n v="9000"/>
    <n v="1951"/>
    <n v="3"/>
    <n v="29"/>
    <n v="117.24"/>
    <n v="21427700000000"/>
    <n v="78.5"/>
    <n v="9.6"/>
    <n v="36.6"/>
    <n v="328239523"/>
    <x v="197"/>
    <d v="2024-12-24T00:00:00"/>
    <d v="1951-03-29T00:00:00"/>
  </r>
  <r>
    <n v="215"/>
    <x v="11"/>
    <x v="203"/>
    <s v="Switzerland"/>
    <s v="Ruschlikon"/>
    <s v="Mining"/>
    <s v="Metals &amp; Mining"/>
    <x v="1"/>
    <x v="0"/>
    <s v="Glasenberg"/>
    <s v="Ivan"/>
    <n v="9000"/>
    <n v="1957"/>
    <n v="1"/>
    <n v="7"/>
    <n v="99.55"/>
    <n v="703082435360"/>
    <n v="83.6"/>
    <n v="10.1"/>
    <n v="28.8"/>
    <n v="8574832"/>
    <x v="198"/>
    <d v="2024-12-24T00:00:00"/>
    <d v="1957-01-07T00:00:00"/>
  </r>
  <r>
    <n v="215"/>
    <x v="15"/>
    <x v="204"/>
    <s v="Germany"/>
    <s v="Hamburg"/>
    <s v="Real estate"/>
    <s v="Real Estate"/>
    <x v="0"/>
    <x v="0"/>
    <s v="Otto"/>
    <s v="Alexander"/>
    <n v="9000"/>
    <n v="1967"/>
    <n v="7"/>
    <n v="7"/>
    <n v="112.85"/>
    <n v="3845630030824"/>
    <n v="80.900000000000006"/>
    <n v="11.5"/>
    <n v="48.8"/>
    <n v="83132799"/>
    <x v="199"/>
    <d v="2024-12-24T00:00:00"/>
    <d v="1967-07-07T00:00:00"/>
  </r>
  <r>
    <n v="215"/>
    <x v="7"/>
    <x v="205"/>
    <s v="Canada"/>
    <s v="Vancouver"/>
    <s v="Alcoholic beverages"/>
    <s v="Food &amp; Beverage"/>
    <x v="1"/>
    <x v="0"/>
    <s v="von Mandl"/>
    <s v="Anthony"/>
    <n v="9000"/>
    <n v="1950"/>
    <n v="3"/>
    <n v="10"/>
    <n v="116.76"/>
    <n v="1736425629520"/>
    <n v="81.900000000000006"/>
    <n v="12.8"/>
    <n v="24.5"/>
    <n v="36991981"/>
    <x v="200"/>
    <d v="2024-12-24T00:00:00"/>
    <d v="1950-03-10T00:00:00"/>
  </r>
  <r>
    <n v="215"/>
    <x v="10"/>
    <x v="206"/>
    <s v="China"/>
    <s v="Changzhou"/>
    <s v="Hydraulic machinery"/>
    <s v="Manufacturing"/>
    <x v="1"/>
    <x v="0"/>
    <s v="Wang"/>
    <s v="Liping"/>
    <n v="9000"/>
    <n v="1966"/>
    <n v="2"/>
    <n v="24"/>
    <n v="125.08"/>
    <n v="19910000000000"/>
    <n v="77"/>
    <n v="9.4"/>
    <n v="59.2"/>
    <n v="1397715000"/>
    <x v="201"/>
    <d v="2024-12-24T00:00:00"/>
    <d v="1966-02-24T00:00:00"/>
  </r>
  <r>
    <n v="220"/>
    <x v="7"/>
    <x v="207"/>
    <s v="United Kingdom"/>
    <s v="London"/>
    <s v="Packaging"/>
    <s v="Food &amp; Beverage"/>
    <x v="0"/>
    <x v="0"/>
    <s v="Rausing"/>
    <s v="Finn"/>
    <n v="8900"/>
    <n v="1955"/>
    <n v="1"/>
    <n v="1"/>
    <n v="119.62"/>
    <n v="2827113184696"/>
    <n v="81.3"/>
    <n v="25.5"/>
    <n v="30.6"/>
    <n v="66834405"/>
    <x v="105"/>
    <d v="2024-12-24T00:00:00"/>
    <d v="1955-01-01T00:00:00"/>
  </r>
  <r>
    <n v="220"/>
    <x v="7"/>
    <x v="208"/>
    <s v="United Kingdom"/>
    <s v="Surrey"/>
    <s v="Packaging"/>
    <s v="Food &amp; Beverage"/>
    <x v="0"/>
    <x v="0"/>
    <s v="Rausing"/>
    <s v="Jorn"/>
    <n v="8900"/>
    <n v="1960"/>
    <n v="1"/>
    <n v="1"/>
    <n v="119.62"/>
    <n v="2827113184696"/>
    <n v="81.3"/>
    <n v="25.5"/>
    <n v="30.6"/>
    <n v="66834405"/>
    <x v="196"/>
    <d v="2024-12-24T00:00:00"/>
    <d v="1960-01-01T00:00:00"/>
  </r>
  <r>
    <n v="220"/>
    <x v="7"/>
    <x v="209"/>
    <s v="United Kingdom"/>
    <s v="Newmarket"/>
    <s v="Packaging"/>
    <s v="Food &amp; Beverage"/>
    <x v="0"/>
    <x v="1"/>
    <s v="Rausing"/>
    <s v="Kirsten"/>
    <n v="8900"/>
    <n v="1952"/>
    <n v="6"/>
    <n v="6"/>
    <n v="119.62"/>
    <n v="2827113184696"/>
    <n v="81.3"/>
    <n v="25.5"/>
    <n v="30.6"/>
    <n v="66834405"/>
    <x v="202"/>
    <d v="2024-12-24T00:00:00"/>
    <d v="1952-06-06T00:00:00"/>
  </r>
  <r>
    <n v="223"/>
    <x v="0"/>
    <x v="210"/>
    <s v="Russia"/>
    <s v="Moscow region"/>
    <s v="Ecommerce"/>
    <s v="Fashion &amp; Retail"/>
    <x v="1"/>
    <x v="1"/>
    <s v="Bakalchuk"/>
    <s v="Tatyana"/>
    <n v="8800"/>
    <n v="1975"/>
    <n v="10"/>
    <n v="16"/>
    <n v="180.75"/>
    <n v="1699876578871"/>
    <n v="72.7"/>
    <n v="11.4"/>
    <n v="46.2"/>
    <n v="144373535"/>
    <x v="203"/>
    <d v="2024-12-24T00:00:00"/>
    <d v="1975-10-16T00:00:00"/>
  </r>
  <r>
    <n v="223"/>
    <x v="2"/>
    <x v="211"/>
    <s v="United States"/>
    <s v="Woodside"/>
    <s v="Venture capital"/>
    <s v="Technology"/>
    <x v="1"/>
    <x v="0"/>
    <s v="Doerr"/>
    <s v="John"/>
    <n v="8800"/>
    <n v="1951"/>
    <n v="6"/>
    <n v="29"/>
    <n v="117.24"/>
    <n v="21427700000000"/>
    <n v="78.5"/>
    <n v="9.6"/>
    <n v="36.6"/>
    <n v="328239523"/>
    <x v="204"/>
    <d v="2024-12-24T00:00:00"/>
    <d v="1951-06-29T00:00:00"/>
  </r>
  <r>
    <n v="223"/>
    <x v="2"/>
    <x v="212"/>
    <s v="China"/>
    <s v="Beijing"/>
    <s v="E-commerce"/>
    <s v="Technology"/>
    <x v="1"/>
    <x v="0"/>
    <s v="Liu"/>
    <s v="Richard"/>
    <n v="8800"/>
    <n v="1974"/>
    <n v="3"/>
    <n v="10"/>
    <n v="125.08"/>
    <n v="19910000000000"/>
    <n v="77"/>
    <n v="9.4"/>
    <n v="59.2"/>
    <n v="1397715000"/>
    <x v="205"/>
    <d v="2024-12-24T00:00:00"/>
    <d v="1974-03-10T00:00:00"/>
  </r>
  <r>
    <n v="223"/>
    <x v="2"/>
    <x v="213"/>
    <s v="United States"/>
    <s v="San Francisco"/>
    <s v="Facebook"/>
    <s v="Technology"/>
    <x v="1"/>
    <x v="0"/>
    <s v="Moskovitz"/>
    <s v="Dustin"/>
    <n v="8800"/>
    <n v="1984"/>
    <n v="5"/>
    <n v="22"/>
    <n v="117.24"/>
    <n v="21427700000000"/>
    <n v="78.5"/>
    <n v="9.6"/>
    <n v="36.6"/>
    <n v="328239523"/>
    <x v="206"/>
    <d v="2024-12-24T00:00:00"/>
    <d v="1984-05-22T00:00:00"/>
  </r>
  <r>
    <n v="223"/>
    <x v="2"/>
    <x v="214"/>
    <s v="United States"/>
    <s v="Honolulu"/>
    <s v="EBay, PayPal"/>
    <s v="Technology"/>
    <x v="1"/>
    <x v="0"/>
    <s v="Omidyar"/>
    <s v="Pierre"/>
    <n v="8800"/>
    <n v="1967"/>
    <n v="6"/>
    <n v="21"/>
    <n v="117.24"/>
    <n v="21427700000000"/>
    <n v="78.5"/>
    <n v="9.6"/>
    <n v="36.6"/>
    <n v="328239523"/>
    <x v="207"/>
    <d v="2024-12-24T00:00:00"/>
    <d v="1967-06-21T00:00:00"/>
  </r>
  <r>
    <n v="223"/>
    <x v="12"/>
    <x v="215"/>
    <s v="China"/>
    <s v="Ningde"/>
    <s v="Batteries"/>
    <s v="Energy"/>
    <x v="1"/>
    <x v="0"/>
    <s v="Pei"/>
    <s v="Zhenhua"/>
    <n v="8800"/>
    <n v="1959"/>
    <n v="1"/>
    <n v="1"/>
    <n v="125.08"/>
    <n v="19910000000000"/>
    <n v="77"/>
    <n v="9.4"/>
    <n v="59.2"/>
    <n v="1397715000"/>
    <x v="208"/>
    <d v="2024-12-24T00:00:00"/>
    <d v="1959-01-01T00:00:00"/>
  </r>
  <r>
    <n v="223"/>
    <x v="12"/>
    <x v="216"/>
    <s v="United Kingdom"/>
    <s v="London"/>
    <s v="Oil"/>
    <s v="Energy"/>
    <x v="0"/>
    <x v="1"/>
    <s v="Perrodo"/>
    <s v="Carrie"/>
    <n v="8800"/>
    <n v="1951"/>
    <n v="1"/>
    <n v="1"/>
    <n v="119.62"/>
    <n v="2827113184696"/>
    <n v="81.3"/>
    <n v="25.5"/>
    <n v="30.6"/>
    <n v="66834405"/>
    <x v="96"/>
    <d v="2024-12-24T00:00:00"/>
    <d v="1951-01-01T00:00:00"/>
  </r>
  <r>
    <n v="230"/>
    <x v="10"/>
    <x v="217"/>
    <s v="China"/>
    <s v="Wujiang"/>
    <s v="Chemicals"/>
    <s v="Manufacturing"/>
    <x v="1"/>
    <x v="0"/>
    <s v="Chen"/>
    <s v="Jianhua"/>
    <n v="8700"/>
    <n v="1971"/>
    <n v="1"/>
    <n v="1"/>
    <n v="125.08"/>
    <n v="19910000000000"/>
    <n v="77"/>
    <n v="9.4"/>
    <n v="59.2"/>
    <n v="1397715000"/>
    <x v="209"/>
    <d v="2024-12-24T00:00:00"/>
    <d v="1971-01-01T00:00:00"/>
  </r>
  <r>
    <n v="230"/>
    <x v="0"/>
    <x v="218"/>
    <s v="Germany"/>
    <s v="Hamburg"/>
    <s v="Retail, real estate"/>
    <s v="Fashion &amp; Retail"/>
    <x v="0"/>
    <x v="0"/>
    <s v="Otto"/>
    <s v="Michael"/>
    <n v="8700"/>
    <n v="1943"/>
    <n v="4"/>
    <n v="12"/>
    <n v="112.85"/>
    <n v="3845630030824"/>
    <n v="80.900000000000006"/>
    <n v="11.5"/>
    <n v="48.8"/>
    <n v="83132799"/>
    <x v="210"/>
    <d v="2024-12-24T00:00:00"/>
    <d v="1943-04-12T00:00:00"/>
  </r>
  <r>
    <n v="232"/>
    <x v="3"/>
    <x v="219"/>
    <s v="United States"/>
    <s v="New York"/>
    <s v="Private equity"/>
    <s v="Finance &amp; Investments"/>
    <x v="1"/>
    <x v="0"/>
    <s v="Black"/>
    <s v="Leon"/>
    <n v="8600"/>
    <n v="1951"/>
    <n v="7"/>
    <n v="31"/>
    <n v="117.24"/>
    <n v="21427700000000"/>
    <n v="78.5"/>
    <n v="9.6"/>
    <n v="36.6"/>
    <n v="328239523"/>
    <x v="211"/>
    <d v="2024-12-24T00:00:00"/>
    <d v="1951-07-31T00:00:00"/>
  </r>
  <r>
    <n v="232"/>
    <x v="3"/>
    <x v="220"/>
    <s v="New Zealand"/>
    <s v="Auckland"/>
    <s v="Investments"/>
    <s v="Finance &amp; Investments"/>
    <x v="1"/>
    <x v="0"/>
    <s v="Hart"/>
    <s v="Graeme"/>
    <n v="8600"/>
    <n v="1955"/>
    <n v="6"/>
    <n v="6"/>
    <n v="114.24"/>
    <n v="206928765544"/>
    <n v="81.900000000000006"/>
    <n v="29"/>
    <n v="34.6"/>
    <n v="4841000"/>
    <x v="212"/>
    <d v="2024-12-24T00:00:00"/>
    <d v="1955-06-06T00:00:00"/>
  </r>
  <r>
    <n v="232"/>
    <x v="7"/>
    <x v="221"/>
    <s v="India"/>
    <s v="Delhi"/>
    <s v="Soft drinks, fast food"/>
    <s v="Food &amp; Beverage"/>
    <x v="0"/>
    <x v="0"/>
    <s v="Jaipuria"/>
    <s v="Ravi"/>
    <n v="8600"/>
    <n v="1954"/>
    <n v="11"/>
    <n v="28"/>
    <n v="180.44"/>
    <n v="2611000000000"/>
    <n v="69.400000000000006"/>
    <n v="11.2"/>
    <n v="49.7"/>
    <n v="1366417754"/>
    <x v="213"/>
    <d v="2024-12-24T00:00:00"/>
    <d v="1954-11-28T00:00:00"/>
  </r>
  <r>
    <n v="232"/>
    <x v="2"/>
    <x v="222"/>
    <s v="Germany"/>
    <s v="Heidelberg"/>
    <s v="Software"/>
    <s v="Technology"/>
    <x v="1"/>
    <x v="0"/>
    <s v="Plattner"/>
    <s v="Hasso"/>
    <n v="8600"/>
    <n v="1944"/>
    <n v="1"/>
    <n v="21"/>
    <n v="112.85"/>
    <n v="3845630030824"/>
    <n v="80.900000000000006"/>
    <n v="11.5"/>
    <n v="48.8"/>
    <n v="83132799"/>
    <x v="214"/>
    <d v="2024-12-24T00:00:00"/>
    <d v="1944-01-21T00:00:00"/>
  </r>
  <r>
    <n v="232"/>
    <x v="7"/>
    <x v="223"/>
    <s v="Switzerland"/>
    <s v="St. Gallen"/>
    <s v="Beer"/>
    <s v="Food &amp; Beverage"/>
    <x v="1"/>
    <x v="0"/>
    <s v="Sicupira"/>
    <s v="Carlos Alberto"/>
    <n v="8600"/>
    <n v="1948"/>
    <n v="1"/>
    <n v="1"/>
    <n v="99.55"/>
    <n v="703082435360"/>
    <n v="83.6"/>
    <n v="10.1"/>
    <n v="28.8"/>
    <n v="8574832"/>
    <x v="215"/>
    <d v="2024-12-24T00:00:00"/>
    <d v="1948-01-01T00:00:00"/>
  </r>
  <r>
    <n v="232"/>
    <x v="15"/>
    <x v="224"/>
    <s v="Philippines"/>
    <s v="Manila"/>
    <s v="Real estate"/>
    <s v="Real Estate"/>
    <x v="1"/>
    <x v="0"/>
    <s v="Villar"/>
    <s v="Manuel"/>
    <n v="8600"/>
    <n v="1949"/>
    <n v="12"/>
    <n v="13"/>
    <n v="129.61000000000001"/>
    <n v="376795508680"/>
    <n v="71.099999999999994"/>
    <n v="14"/>
    <n v="43.1"/>
    <n v="108116615"/>
    <x v="216"/>
    <d v="2024-12-24T00:00:00"/>
    <d v="1949-12-13T00:00:00"/>
  </r>
  <r>
    <n v="232"/>
    <x v="2"/>
    <x v="225"/>
    <s v="United States"/>
    <s v="Palo Alto"/>
    <s v="Google"/>
    <s v="Technology"/>
    <x v="1"/>
    <x v="0"/>
    <s v="von Bechtolsheim"/>
    <s v="Andreas"/>
    <n v="8600"/>
    <n v="1955"/>
    <n v="9"/>
    <n v="30"/>
    <n v="117.24"/>
    <n v="21427700000000"/>
    <n v="78.5"/>
    <n v="9.6"/>
    <n v="36.6"/>
    <n v="328239523"/>
    <x v="217"/>
    <d v="2024-12-24T00:00:00"/>
    <d v="1955-09-30T00:00:00"/>
  </r>
  <r>
    <n v="239"/>
    <x v="3"/>
    <x v="226"/>
    <s v="United States"/>
    <s v="New York"/>
    <s v="Investments"/>
    <s v="Finance &amp; Investments"/>
    <x v="1"/>
    <x v="0"/>
    <s v="Coleman"/>
    <s v="Chase"/>
    <n v="8500"/>
    <n v="1975"/>
    <n v="6"/>
    <n v="21"/>
    <n v="117.24"/>
    <n v="21427700000000"/>
    <n v="78.5"/>
    <n v="9.6"/>
    <n v="36.6"/>
    <n v="328239523"/>
    <x v="218"/>
    <d v="2024-12-24T00:00:00"/>
    <d v="1975-06-21T00:00:00"/>
  </r>
  <r>
    <n v="239"/>
    <x v="0"/>
    <x v="227"/>
    <s v="United States"/>
    <s v="Electra"/>
    <s v="Walmart"/>
    <s v="Fashion &amp; Retail"/>
    <x v="0"/>
    <x v="1"/>
    <s v="Kroenke"/>
    <s v="Ann Walton"/>
    <n v="8500"/>
    <n v="1948"/>
    <n v="12"/>
    <n v="18"/>
    <n v="117.24"/>
    <n v="21427700000000"/>
    <n v="78.5"/>
    <n v="9.6"/>
    <n v="36.6"/>
    <n v="328239523"/>
    <x v="219"/>
    <d v="2024-12-24T00:00:00"/>
    <d v="1948-12-18T00:00:00"/>
  </r>
  <r>
    <n v="239"/>
    <x v="10"/>
    <x v="228"/>
    <s v="China"/>
    <s v="Xi'an"/>
    <s v="Solar wafers and modules"/>
    <s v="Manufacturing"/>
    <x v="1"/>
    <x v="0"/>
    <s v="Li"/>
    <s v="Zhenguo"/>
    <n v="8500"/>
    <n v="1968"/>
    <n v="1"/>
    <n v="1"/>
    <n v="125.08"/>
    <n v="19910000000000"/>
    <n v="77"/>
    <n v="9.4"/>
    <n v="59.2"/>
    <n v="1397715000"/>
    <x v="220"/>
    <d v="2024-12-24T00:00:00"/>
    <d v="1968-01-01T00:00:00"/>
  </r>
  <r>
    <n v="242"/>
    <x v="4"/>
    <x v="229"/>
    <s v="United States"/>
    <s v="Atlanta"/>
    <s v="Media, automotive"/>
    <s v="Media &amp; Entertainment"/>
    <x v="0"/>
    <x v="0"/>
    <s v="Kennedy"/>
    <s v="Jim"/>
    <n v="8400"/>
    <n v="1947"/>
    <n v="11"/>
    <n v="29"/>
    <n v="117.24"/>
    <n v="21427700000000"/>
    <n v="78.5"/>
    <n v="9.6"/>
    <n v="36.6"/>
    <n v="328239523"/>
    <x v="221"/>
    <d v="2024-12-24T00:00:00"/>
    <d v="1947-11-29T00:00:00"/>
  </r>
  <r>
    <n v="242"/>
    <x v="11"/>
    <x v="230"/>
    <s v="South Africa"/>
    <s v="Johannesburg"/>
    <s v="Diamonds"/>
    <s v="Metals &amp; Mining"/>
    <x v="0"/>
    <x v="0"/>
    <s v="Oppenheimer"/>
    <s v="Nicky"/>
    <n v="8400"/>
    <n v="1945"/>
    <n v="6"/>
    <n v="8"/>
    <n v="158.93"/>
    <n v="351431649241"/>
    <n v="63.9"/>
    <n v="27.5"/>
    <n v="29.2"/>
    <n v="58558270"/>
    <x v="222"/>
    <d v="2024-12-24T00:00:00"/>
    <d v="1945-06-08T00:00:00"/>
  </r>
  <r>
    <n v="242"/>
    <x v="4"/>
    <x v="231"/>
    <s v="Australia"/>
    <s v="New South Wales"/>
    <s v="Media, automotive"/>
    <s v="Media &amp; Entertainment"/>
    <x v="0"/>
    <x v="1"/>
    <s v="Parry-Okeden"/>
    <s v="Blair"/>
    <n v="8400"/>
    <n v="1950"/>
    <n v="5"/>
    <n v="21"/>
    <n v="119.8"/>
    <n v="1392680589329"/>
    <n v="82.7"/>
    <n v="23"/>
    <n v="47.4"/>
    <n v="25766605"/>
    <x v="223"/>
    <d v="2024-12-24T00:00:00"/>
    <d v="1950-05-21T00:00:00"/>
  </r>
  <r>
    <n v="242"/>
    <x v="11"/>
    <x v="232"/>
    <s v="China"/>
    <s v="Binzhou"/>
    <s v="Aluminum products"/>
    <s v="Metals &amp; Mining"/>
    <x v="0"/>
    <x v="1"/>
    <s v="Zheng"/>
    <s v="Shuliang"/>
    <n v="8400"/>
    <n v="1946"/>
    <n v="1"/>
    <n v="1"/>
    <n v="125.08"/>
    <n v="19910000000000"/>
    <n v="77"/>
    <n v="9.4"/>
    <n v="59.2"/>
    <n v="1397715000"/>
    <x v="224"/>
    <d v="2024-12-24T00:00:00"/>
    <d v="1946-01-01T00:00:00"/>
  </r>
  <r>
    <n v="246"/>
    <x v="0"/>
    <x v="233"/>
    <s v="United States"/>
    <s v="Springfield"/>
    <s v="Sporting goods retail"/>
    <s v="Fashion &amp; Retail"/>
    <x v="1"/>
    <x v="0"/>
    <s v="Morris"/>
    <s v="John"/>
    <n v="8300"/>
    <n v="1948"/>
    <n v="3"/>
    <n v="19"/>
    <n v="117.24"/>
    <n v="21427700000000"/>
    <n v="78.5"/>
    <n v="9.6"/>
    <n v="36.6"/>
    <n v="328239523"/>
    <x v="225"/>
    <d v="2024-12-24T00:00:00"/>
    <d v="1948-03-19T00:00:00"/>
  </r>
  <r>
    <n v="249"/>
    <x v="12"/>
    <x v="234"/>
    <s v="Russia"/>
    <s v="Moscow"/>
    <s v="Oil, banking, telecom"/>
    <s v="Energy"/>
    <x v="1"/>
    <x v="0"/>
    <s v="Khan"/>
    <s v="German"/>
    <n v="8200"/>
    <n v="1961"/>
    <n v="10"/>
    <n v="24"/>
    <n v="180.75"/>
    <n v="1699876578871"/>
    <n v="72.7"/>
    <n v="11.4"/>
    <n v="46.2"/>
    <n v="144373535"/>
    <x v="226"/>
    <d v="2024-12-24T00:00:00"/>
    <d v="1961-10-24T00:00:00"/>
  </r>
  <r>
    <n v="249"/>
    <x v="6"/>
    <x v="235"/>
    <s v="Nigeria"/>
    <s v="Lagos"/>
    <s v="Cement, sugar"/>
    <s v="Diversified"/>
    <x v="0"/>
    <x v="0"/>
    <s v="Rabiu"/>
    <s v="Abdulsamad"/>
    <n v="8200"/>
    <n v="1960"/>
    <n v="8"/>
    <n v="4"/>
    <n v="267.51"/>
    <n v="448120428859"/>
    <n v="54.3"/>
    <n v="1.5"/>
    <n v="34.799999999999997"/>
    <n v="200963599"/>
    <x v="227"/>
    <d v="2024-12-24T00:00:00"/>
    <d v="1960-08-04T00:00:00"/>
  </r>
  <r>
    <n v="249"/>
    <x v="3"/>
    <x v="236"/>
    <s v="United States"/>
    <s v="Atherton"/>
    <s v="Private equity"/>
    <s v="Finance &amp; Investments"/>
    <x v="1"/>
    <x v="0"/>
    <s v="Roberts"/>
    <s v="George"/>
    <n v="8200"/>
    <n v="1943"/>
    <n v="9"/>
    <n v="14"/>
    <n v="117.24"/>
    <n v="21427700000000"/>
    <n v="78.5"/>
    <n v="9.6"/>
    <n v="36.6"/>
    <n v="328239523"/>
    <x v="228"/>
    <d v="2024-12-24T00:00:00"/>
    <d v="1943-09-14T00:00:00"/>
  </r>
  <r>
    <n v="249"/>
    <x v="15"/>
    <x v="237"/>
    <s v="India"/>
    <s v="Delhi"/>
    <s v="Real estate"/>
    <s v="Real Estate"/>
    <x v="0"/>
    <x v="0"/>
    <s v="Singh"/>
    <s v="Kushal Pal"/>
    <n v="8200"/>
    <n v="1931"/>
    <n v="8"/>
    <n v="15"/>
    <n v="180.44"/>
    <n v="2611000000000"/>
    <n v="69.400000000000006"/>
    <n v="11.2"/>
    <n v="49.7"/>
    <n v="1366417754"/>
    <x v="229"/>
    <d v="2024-12-24T00:00:00"/>
    <d v="1931-08-15T00:00:00"/>
  </r>
  <r>
    <n v="249"/>
    <x v="15"/>
    <x v="238"/>
    <s v="China"/>
    <s v="Beijing"/>
    <s v="Real estate"/>
    <s v="Real Estate"/>
    <x v="1"/>
    <x v="0"/>
    <s v="Wang"/>
    <s v="Jianlin"/>
    <n v="8200"/>
    <n v="1954"/>
    <n v="10"/>
    <n v="1"/>
    <n v="125.08"/>
    <n v="19910000000000"/>
    <n v="77"/>
    <n v="9.4"/>
    <n v="59.2"/>
    <n v="1397715000"/>
    <x v="230"/>
    <d v="2024-12-24T00:00:00"/>
    <d v="1954-10-01T00:00:00"/>
  </r>
  <r>
    <n v="249"/>
    <x v="15"/>
    <x v="239"/>
    <s v="China"/>
    <s v="Foshan"/>
    <s v="Real estate"/>
    <s v="Real Estate"/>
    <x v="0"/>
    <x v="1"/>
    <s v="Yang"/>
    <s v="Huiyan"/>
    <n v="8200"/>
    <n v="1981"/>
    <n v="9"/>
    <n v="27"/>
    <n v="125.08"/>
    <n v="19910000000000"/>
    <n v="77"/>
    <n v="9.4"/>
    <n v="59.2"/>
    <n v="1397715000"/>
    <x v="231"/>
    <d v="2024-12-24T00:00:00"/>
    <d v="1981-09-27T00:00:00"/>
  </r>
  <r>
    <n v="256"/>
    <x v="6"/>
    <x v="240"/>
    <s v="France"/>
    <s v="Paris"/>
    <s v="Diversified"/>
    <s v="Diversified"/>
    <x v="0"/>
    <x v="0"/>
    <s v="Dassault"/>
    <s v="Laurent"/>
    <n v="8100"/>
    <n v="1953"/>
    <n v="7"/>
    <n v="7"/>
    <n v="110.05"/>
    <n v="2715518274227"/>
    <n v="82.5"/>
    <n v="24.2"/>
    <n v="60.7"/>
    <n v="67059887"/>
    <x v="232"/>
    <d v="2024-12-24T00:00:00"/>
    <d v="1953-07-07T00:00:00"/>
  </r>
  <r>
    <n v="256"/>
    <x v="6"/>
    <x v="241"/>
    <s v="France"/>
    <s v="Paris"/>
    <s v="Diversified"/>
    <s v="Diversified"/>
    <x v="0"/>
    <x v="0"/>
    <s v="Dassault"/>
    <s v="Thierry"/>
    <n v="8100"/>
    <n v="1957"/>
    <n v="3"/>
    <n v="26"/>
    <n v="110.05"/>
    <n v="2715518274227"/>
    <n v="82.5"/>
    <n v="24.2"/>
    <n v="60.7"/>
    <n v="67059887"/>
    <x v="233"/>
    <d v="2024-12-24T00:00:00"/>
    <d v="1957-03-26T00:00:00"/>
  </r>
  <r>
    <n v="256"/>
    <x v="7"/>
    <x v="242"/>
    <s v="United States"/>
    <s v="Houston"/>
    <s v="Houston Rockets, entertainment"/>
    <s v="Food &amp; Beverage"/>
    <x v="1"/>
    <x v="0"/>
    <s v="Fertitta"/>
    <s v="Tilman"/>
    <n v="8100"/>
    <n v="1957"/>
    <n v="6"/>
    <n v="25"/>
    <n v="117.24"/>
    <n v="21427700000000"/>
    <n v="78.5"/>
    <n v="9.6"/>
    <n v="36.6"/>
    <n v="328239523"/>
    <x v="234"/>
    <d v="2024-12-24T00:00:00"/>
    <d v="1957-06-25T00:00:00"/>
  </r>
  <r>
    <n v="256"/>
    <x v="6"/>
    <x v="243"/>
    <s v="France"/>
    <s v="Paris"/>
    <s v="Diversified"/>
    <s v="Diversified"/>
    <x v="0"/>
    <x v="1"/>
    <s v="Habert-Dassault"/>
    <s v="Marie-Hélène"/>
    <n v="8100"/>
    <n v="1965"/>
    <n v="4"/>
    <n v="4"/>
    <n v="110.05"/>
    <n v="2715518274227"/>
    <n v="82.5"/>
    <n v="24.2"/>
    <n v="60.7"/>
    <n v="67059887"/>
    <x v="235"/>
    <d v="2024-12-24T00:00:00"/>
    <d v="1965-04-04T00:00:00"/>
  </r>
  <r>
    <n v="256"/>
    <x v="9"/>
    <x v="244"/>
    <s v="Switzerland"/>
    <s v="Verbier"/>
    <s v="Oil and gas, IT, lotteries"/>
    <s v="Gambling &amp; Casinos"/>
    <x v="1"/>
    <x v="0"/>
    <s v="Komarek"/>
    <s v="Karel"/>
    <n v="8100"/>
    <n v="1969"/>
    <n v="3"/>
    <n v="15"/>
    <n v="99.55"/>
    <n v="703082435360"/>
    <n v="83.6"/>
    <n v="10.1"/>
    <n v="28.8"/>
    <n v="8574832"/>
    <x v="236"/>
    <d v="2024-12-24T00:00:00"/>
    <d v="1969-03-15T00:00:00"/>
  </r>
  <r>
    <n v="261"/>
    <x v="2"/>
    <x v="245"/>
    <s v="United States"/>
    <s v="San Francisco"/>
    <s v="Airbnb"/>
    <s v="Technology"/>
    <x v="1"/>
    <x v="0"/>
    <s v="Blecharczyk"/>
    <s v="Nathan"/>
    <n v="8000"/>
    <n v="1983"/>
    <n v="6"/>
    <n v="11"/>
    <n v="117.24"/>
    <n v="21427700000000"/>
    <n v="78.5"/>
    <n v="9.6"/>
    <n v="36.6"/>
    <n v="328239523"/>
    <x v="237"/>
    <d v="2024-12-24T00:00:00"/>
    <d v="1983-06-11T00:00:00"/>
  </r>
  <r>
    <n v="261"/>
    <x v="12"/>
    <x v="246"/>
    <s v="Russia"/>
    <s v="Moscow"/>
    <s v="Oil"/>
    <s v="Energy"/>
    <x v="1"/>
    <x v="0"/>
    <s v="Fedun"/>
    <s v="Leonid"/>
    <n v="8000"/>
    <n v="1956"/>
    <n v="4"/>
    <n v="5"/>
    <n v="180.75"/>
    <n v="1699876578871"/>
    <n v="72.7"/>
    <n v="11.4"/>
    <n v="46.2"/>
    <n v="144373535"/>
    <x v="238"/>
    <d v="2024-12-24T00:00:00"/>
    <d v="1956-04-05T00:00:00"/>
  </r>
  <r>
    <n v="261"/>
    <x v="0"/>
    <x v="247"/>
    <s v="United States"/>
    <s v="Atlanta"/>
    <s v="Home Depot"/>
    <s v="Fashion &amp; Retail"/>
    <x v="1"/>
    <x v="0"/>
    <s v="Marcus"/>
    <s v="Bernard"/>
    <n v="8000"/>
    <n v="1929"/>
    <n v="5"/>
    <n v="12"/>
    <n v="117.24"/>
    <n v="21427700000000"/>
    <n v="78.5"/>
    <n v="9.6"/>
    <n v="36.6"/>
    <n v="328239523"/>
    <x v="239"/>
    <d v="2024-12-24T00:00:00"/>
    <d v="1929-05-12T00:00:00"/>
  </r>
  <r>
    <n v="261"/>
    <x v="3"/>
    <x v="248"/>
    <s v="United States"/>
    <s v="Winnetka"/>
    <s v="Insurance"/>
    <s v="Finance &amp; Investments"/>
    <x v="1"/>
    <x v="0"/>
    <s v="Ryan"/>
    <s v="Patrick"/>
    <n v="8000"/>
    <n v="1937"/>
    <n v="5"/>
    <n v="15"/>
    <n v="117.24"/>
    <n v="21427700000000"/>
    <n v="78.5"/>
    <n v="9.6"/>
    <n v="36.6"/>
    <n v="328239523"/>
    <x v="240"/>
    <d v="2024-12-24T00:00:00"/>
    <d v="1937-05-15T00:00:00"/>
  </r>
  <r>
    <n v="261"/>
    <x v="3"/>
    <x v="249"/>
    <s v="United States"/>
    <s v="Austin"/>
    <s v="Private equity"/>
    <s v="Finance &amp; Investments"/>
    <x v="1"/>
    <x v="0"/>
    <s v="Smith"/>
    <s v="Robert F."/>
    <n v="8000"/>
    <n v="1962"/>
    <n v="12"/>
    <n v="1"/>
    <n v="117.24"/>
    <n v="21427700000000"/>
    <n v="78.5"/>
    <n v="9.6"/>
    <n v="36.6"/>
    <n v="328239523"/>
    <x v="241"/>
    <d v="2024-12-24T00:00:00"/>
    <d v="1962-12-01T00:00:00"/>
  </r>
  <r>
    <n v="261"/>
    <x v="11"/>
    <x v="250"/>
    <s v="Czech Republic"/>
    <s v="Prague"/>
    <s v="Coal mines"/>
    <s v="Metals &amp; Mining"/>
    <x v="1"/>
    <x v="0"/>
    <s v="Tykac"/>
    <s v="Pavel"/>
    <n v="8000"/>
    <n v="1964"/>
    <n v="5"/>
    <n v="15"/>
    <n v="116.48"/>
    <n v="246489245495"/>
    <n v="79"/>
    <n v="14.9"/>
    <n v="46.1"/>
    <n v="10669709"/>
    <x v="242"/>
    <d v="2024-12-24T00:00:00"/>
    <d v="1964-05-15T00:00:00"/>
  </r>
  <r>
    <n v="268"/>
    <x v="3"/>
    <x v="251"/>
    <s v="United States"/>
    <s v="Miami Beach"/>
    <s v="Private equity"/>
    <s v="Finance &amp; Investments"/>
    <x v="1"/>
    <x v="0"/>
    <s v="Bravo"/>
    <s v="Orlando"/>
    <n v="7900"/>
    <n v="1970"/>
    <n v="9"/>
    <n v="23"/>
    <n v="117.24"/>
    <n v="21427700000000"/>
    <n v="78.5"/>
    <n v="9.6"/>
    <n v="36.6"/>
    <n v="328239523"/>
    <x v="243"/>
    <d v="2024-12-24T00:00:00"/>
    <d v="1970-09-23T00:00:00"/>
  </r>
  <r>
    <n v="268"/>
    <x v="0"/>
    <x v="252"/>
    <s v="China"/>
    <s v="Quanzhou"/>
    <s v="Sports apparel"/>
    <s v="Fashion &amp; Retail"/>
    <x v="1"/>
    <x v="0"/>
    <s v="Ding"/>
    <s v="Shizhong"/>
    <n v="7900"/>
    <n v="1970"/>
    <n v="12"/>
    <n v="1"/>
    <n v="125.08"/>
    <n v="19910000000000"/>
    <n v="77"/>
    <n v="9.4"/>
    <n v="59.2"/>
    <n v="1397715000"/>
    <x v="244"/>
    <d v="2024-12-24T00:00:00"/>
    <d v="1970-12-01T00:00:00"/>
  </r>
  <r>
    <n v="268"/>
    <x v="0"/>
    <x v="253"/>
    <s v="United States"/>
    <s v="Henderson"/>
    <s v="Walmart"/>
    <s v="Fashion &amp; Retail"/>
    <x v="0"/>
    <x v="1"/>
    <s v="Laurie"/>
    <s v="Nancy Walton"/>
    <n v="7900"/>
    <n v="1951"/>
    <n v="5"/>
    <n v="15"/>
    <n v="117.24"/>
    <n v="21427700000000"/>
    <n v="78.5"/>
    <n v="9.6"/>
    <n v="36.6"/>
    <n v="328239523"/>
    <x v="245"/>
    <d v="2024-12-24T00:00:00"/>
    <d v="1951-05-15T00:00:00"/>
  </r>
  <r>
    <n v="268"/>
    <x v="2"/>
    <x v="254"/>
    <s v="South Korea"/>
    <s v="Seoul"/>
    <s v="Samsung"/>
    <s v="Technology"/>
    <x v="0"/>
    <x v="0"/>
    <s v="Lee"/>
    <s v="Jay Y."/>
    <n v="7900"/>
    <n v="1968"/>
    <n v="6"/>
    <n v="23"/>
    <n v="115.16"/>
    <n v="2029000000000"/>
    <n v="82.6"/>
    <n v="15.6"/>
    <n v="33.200000000000003"/>
    <n v="51709098"/>
    <x v="246"/>
    <d v="2024-12-24T00:00:00"/>
    <d v="1968-06-23T00:00:00"/>
  </r>
  <r>
    <n v="268"/>
    <x v="3"/>
    <x v="255"/>
    <s v="United States"/>
    <s v="New York"/>
    <s v="Private equity"/>
    <s v="Finance &amp; Investments"/>
    <x v="1"/>
    <x v="0"/>
    <s v="Musallam"/>
    <s v="Ramzi"/>
    <n v="7900"/>
    <n v="1968"/>
    <n v="9"/>
    <n v="17"/>
    <n v="117.24"/>
    <n v="21427700000000"/>
    <n v="78.5"/>
    <n v="9.6"/>
    <n v="36.6"/>
    <n v="328239523"/>
    <x v="247"/>
    <d v="2024-12-24T00:00:00"/>
    <d v="1968-09-17T00:00:00"/>
  </r>
  <r>
    <n v="268"/>
    <x v="3"/>
    <x v="256"/>
    <s v="United States"/>
    <s v="New York"/>
    <s v="Hedge funds"/>
    <s v="Finance &amp; Investments"/>
    <x v="1"/>
    <x v="0"/>
    <s v="Shaw"/>
    <s v="David"/>
    <n v="7900"/>
    <n v="1951"/>
    <n v="3"/>
    <n v="29"/>
    <n v="117.24"/>
    <n v="21427700000000"/>
    <n v="78.5"/>
    <n v="9.6"/>
    <n v="36.6"/>
    <n v="328239523"/>
    <x v="197"/>
    <d v="2024-12-24T00:00:00"/>
    <d v="1951-03-29T00:00:00"/>
  </r>
  <r>
    <n v="268"/>
    <x v="11"/>
    <x v="257"/>
    <s v="Russia"/>
    <s v="Moscow"/>
    <s v="Metals and mining"/>
    <s v="Metals &amp; Mining"/>
    <x v="1"/>
    <x v="0"/>
    <s v="Skoch &amp; family"/>
    <s v="Andrei"/>
    <n v="7900"/>
    <n v="1966"/>
    <n v="1"/>
    <n v="30"/>
    <n v="180.75"/>
    <n v="1699876578871"/>
    <n v="72.7"/>
    <n v="11.4"/>
    <n v="46.2"/>
    <n v="144373535"/>
    <x v="248"/>
    <d v="2024-12-24T00:00:00"/>
    <d v="1966-01-30T00:00:00"/>
  </r>
  <r>
    <n v="268"/>
    <x v="6"/>
    <x v="258"/>
    <s v="Austria"/>
    <s v="Vienna"/>
    <s v="Real estate, construction"/>
    <s v="Diversified"/>
    <x v="1"/>
    <x v="0"/>
    <s v="Stumpf"/>
    <s v="Georg"/>
    <n v="7900"/>
    <n v="1972"/>
    <n v="9"/>
    <n v="14"/>
    <n v="118.06"/>
    <n v="446314739528"/>
    <n v="81.599999999999994"/>
    <n v="25.4"/>
    <n v="51.4"/>
    <n v="8877067"/>
    <x v="249"/>
    <d v="2024-12-24T00:00:00"/>
    <d v="1972-09-14T00:00:00"/>
  </r>
  <r>
    <n v="276"/>
    <x v="5"/>
    <x v="259"/>
    <s v="United States"/>
    <s v="Saddle River"/>
    <s v="Telecom"/>
    <s v="Telecom"/>
    <x v="1"/>
    <x v="0"/>
    <s v="Commisso"/>
    <s v="Rocco"/>
    <n v="7800"/>
    <n v="1949"/>
    <n v="11"/>
    <n v="25"/>
    <n v="117.24"/>
    <n v="21427700000000"/>
    <n v="78.5"/>
    <n v="9.6"/>
    <n v="36.6"/>
    <n v="328239523"/>
    <x v="250"/>
    <d v="2024-12-24T00:00:00"/>
    <d v="1949-11-25T00:00:00"/>
  </r>
  <r>
    <n v="276"/>
    <x v="10"/>
    <x v="260"/>
    <s v="China"/>
    <s v="Hangzhou"/>
    <s v="Petrochemicals"/>
    <s v="Manufacturing"/>
    <x v="1"/>
    <x v="0"/>
    <s v="Li"/>
    <s v="Shuirong"/>
    <n v="7800"/>
    <n v="1956"/>
    <n v="7"/>
    <n v="1"/>
    <n v="125.08"/>
    <n v="19910000000000"/>
    <n v="77"/>
    <n v="9.4"/>
    <n v="59.2"/>
    <n v="1397715000"/>
    <x v="251"/>
    <d v="2024-12-24T00:00:00"/>
    <d v="1956-07-01T00:00:00"/>
  </r>
  <r>
    <n v="276"/>
    <x v="2"/>
    <x v="261"/>
    <s v="China"/>
    <s v="Shanghai"/>
    <s v="Financial information"/>
    <s v="Technology"/>
    <x v="1"/>
    <x v="0"/>
    <s v="Qi"/>
    <s v="Shi"/>
    <n v="7800"/>
    <n v="1970"/>
    <n v="1"/>
    <n v="3"/>
    <n v="125.08"/>
    <n v="19910000000000"/>
    <n v="77"/>
    <n v="9.4"/>
    <n v="59.2"/>
    <n v="1397715000"/>
    <x v="252"/>
    <d v="2024-12-24T00:00:00"/>
    <d v="1970-01-03T00:00:00"/>
  </r>
  <r>
    <n v="276"/>
    <x v="10"/>
    <x v="262"/>
    <s v="China"/>
    <s v="Guangzhou"/>
    <s v="Furniture"/>
    <s v="Manufacturing"/>
    <x v="1"/>
    <x v="0"/>
    <s v="Yao"/>
    <s v="Liangsong"/>
    <n v="7800"/>
    <n v="1964"/>
    <n v="8"/>
    <n v="1"/>
    <n v="125.08"/>
    <n v="19910000000000"/>
    <n v="77"/>
    <n v="9.4"/>
    <n v="59.2"/>
    <n v="1397715000"/>
    <x v="253"/>
    <d v="2024-12-24T00:00:00"/>
    <d v="1964-08-01T00:00:00"/>
  </r>
  <r>
    <n v="282"/>
    <x v="7"/>
    <x v="263"/>
    <s v="France"/>
    <s v="Laval"/>
    <s v="Cheese"/>
    <s v="Food &amp; Beverage"/>
    <x v="0"/>
    <x v="0"/>
    <s v="Besnier"/>
    <s v="Jean-Michel"/>
    <n v="7700"/>
    <n v="1967"/>
    <n v="6"/>
    <n v="5"/>
    <n v="110.05"/>
    <n v="2715518274227"/>
    <n v="82.5"/>
    <n v="24.2"/>
    <n v="60.7"/>
    <n v="67059887"/>
    <x v="254"/>
    <d v="2024-12-24T00:00:00"/>
    <d v="1967-06-05T00:00:00"/>
  </r>
  <r>
    <n v="282"/>
    <x v="7"/>
    <x v="264"/>
    <s v="France"/>
    <s v="Laval"/>
    <s v="Cheese"/>
    <s v="Food &amp; Beverage"/>
    <x v="0"/>
    <x v="1"/>
    <s v="Besnier Beauvalot"/>
    <s v="Marie"/>
    <n v="7700"/>
    <n v="1980"/>
    <n v="7"/>
    <n v="30"/>
    <n v="110.05"/>
    <n v="2715518274227"/>
    <n v="82.5"/>
    <n v="24.2"/>
    <n v="60.7"/>
    <n v="67059887"/>
    <x v="255"/>
    <d v="2024-12-24T00:00:00"/>
    <d v="1980-07-30T00:00:00"/>
  </r>
  <r>
    <n v="282"/>
    <x v="4"/>
    <x v="265"/>
    <s v="United States"/>
    <s v="Beverly Hills"/>
    <s v="Movies, record labels"/>
    <s v="Media &amp; Entertainment"/>
    <x v="1"/>
    <x v="0"/>
    <s v="Geffen"/>
    <s v="David"/>
    <n v="7700"/>
    <n v="1943"/>
    <n v="2"/>
    <n v="21"/>
    <n v="117.24"/>
    <n v="21427700000000"/>
    <n v="78.5"/>
    <n v="9.6"/>
    <n v="36.6"/>
    <n v="328239523"/>
    <x v="256"/>
    <d v="2024-12-24T00:00:00"/>
    <d v="1943-02-21T00:00:00"/>
  </r>
  <r>
    <n v="282"/>
    <x v="2"/>
    <x v="266"/>
    <s v="China"/>
    <s v="Beijing"/>
    <s v="Internet search"/>
    <s v="Technology"/>
    <x v="1"/>
    <x v="0"/>
    <s v="Li"/>
    <s v="Robin"/>
    <n v="7700"/>
    <n v="1968"/>
    <n v="11"/>
    <n v="17"/>
    <n v="125.08"/>
    <n v="19910000000000"/>
    <n v="77"/>
    <n v="9.4"/>
    <n v="59.2"/>
    <n v="1397715000"/>
    <x v="257"/>
    <d v="2024-12-24T00:00:00"/>
    <d v="1968-11-17T00:00:00"/>
  </r>
  <r>
    <n v="282"/>
    <x v="14"/>
    <x v="267"/>
    <s v="China"/>
    <s v="Chengdu"/>
    <s v="Agribusiness"/>
    <s v="Service"/>
    <x v="1"/>
    <x v="0"/>
    <s v="Liu"/>
    <s v="Yonghao"/>
    <n v="7700"/>
    <n v="1951"/>
    <n v="9"/>
    <n v="1"/>
    <n v="125.08"/>
    <n v="19910000000000"/>
    <n v="77"/>
    <n v="9.4"/>
    <n v="59.2"/>
    <n v="1397715000"/>
    <x v="258"/>
    <d v="2024-12-24T00:00:00"/>
    <d v="1951-09-01T00:00:00"/>
  </r>
  <r>
    <n v="282"/>
    <x v="2"/>
    <x v="268"/>
    <s v="United States"/>
    <s v="Newport Beach"/>
    <s v="Semiconductors"/>
    <s v="Technology"/>
    <x v="1"/>
    <x v="0"/>
    <s v="Samueli"/>
    <s v="Henry"/>
    <n v="7700"/>
    <n v="1954"/>
    <n v="9"/>
    <n v="20"/>
    <n v="117.24"/>
    <n v="21427700000000"/>
    <n v="78.5"/>
    <n v="9.6"/>
    <n v="36.6"/>
    <n v="328239523"/>
    <x v="259"/>
    <d v="2024-12-24T00:00:00"/>
    <d v="1954-09-20T00:00:00"/>
  </r>
  <r>
    <n v="282"/>
    <x v="13"/>
    <x v="269"/>
    <s v="United States"/>
    <s v="Naples"/>
    <s v="Medical devices"/>
    <s v="Healthcare"/>
    <x v="1"/>
    <x v="0"/>
    <s v="Schmieding"/>
    <s v="Reinhold"/>
    <n v="7700"/>
    <n v="1955"/>
    <n v="1"/>
    <n v="3"/>
    <n v="117.24"/>
    <n v="21427700000000"/>
    <n v="78.5"/>
    <n v="9.6"/>
    <n v="36.6"/>
    <n v="328239523"/>
    <x v="260"/>
    <d v="2024-12-24T00:00:00"/>
    <d v="1955-01-03T00:00:00"/>
  </r>
  <r>
    <n v="282"/>
    <x v="15"/>
    <x v="270"/>
    <s v="Norway"/>
    <s v="Oslo"/>
    <s v="Real estate"/>
    <s v="Real Estate"/>
    <x v="1"/>
    <x v="0"/>
    <s v="Tollefsen"/>
    <s v="Ivar"/>
    <n v="7700"/>
    <n v="1961"/>
    <n v="6"/>
    <n v="23"/>
    <n v="120.27"/>
    <n v="403336363636"/>
    <n v="82.8"/>
    <n v="23.9"/>
    <n v="36.200000000000003"/>
    <n v="5347896"/>
    <x v="261"/>
    <d v="2024-12-24T00:00:00"/>
    <d v="1961-06-23T00:00:00"/>
  </r>
  <r>
    <n v="290"/>
    <x v="12"/>
    <x v="271"/>
    <s v="China"/>
    <s v="Hefei"/>
    <s v="Photovoltaic equipment"/>
    <s v="Energy"/>
    <x v="1"/>
    <x v="0"/>
    <s v="Cao"/>
    <s v="Renxian"/>
    <n v="7600"/>
    <n v="1968"/>
    <n v="7"/>
    <n v="24"/>
    <n v="125.08"/>
    <n v="19910000000000"/>
    <n v="77"/>
    <n v="9.4"/>
    <n v="59.2"/>
    <n v="1397715000"/>
    <x v="262"/>
    <d v="2024-12-24T00:00:00"/>
    <d v="1968-07-24T00:00:00"/>
  </r>
  <r>
    <n v="290"/>
    <x v="13"/>
    <x v="272"/>
    <s v="India"/>
    <s v="Ahmedabad"/>
    <s v="Pharmaceuticals"/>
    <s v="Healthcare"/>
    <x v="1"/>
    <x v="0"/>
    <s v="Chudgar"/>
    <s v="Hasmukh"/>
    <n v="7600"/>
    <n v="1933"/>
    <n v="9"/>
    <n v="19"/>
    <n v="180.44"/>
    <n v="2611000000000"/>
    <n v="69.400000000000006"/>
    <n v="11.2"/>
    <n v="49.7"/>
    <n v="1366417754"/>
    <x v="263"/>
    <d v="2024-12-24T00:00:00"/>
    <d v="1933-09-19T00:00:00"/>
  </r>
  <r>
    <n v="290"/>
    <x v="10"/>
    <x v="273"/>
    <s v="United Kingdom"/>
    <s v="London"/>
    <s v="Chemicals"/>
    <s v="Manufacturing"/>
    <x v="1"/>
    <x v="0"/>
    <s v="Currie"/>
    <s v="Andrew"/>
    <n v="7600"/>
    <n v="1955"/>
    <n v="12"/>
    <n v="4"/>
    <n v="119.62"/>
    <n v="2827113184696"/>
    <n v="81.3"/>
    <n v="25.5"/>
    <n v="30.6"/>
    <n v="66834405"/>
    <x v="264"/>
    <d v="2024-12-24T00:00:00"/>
    <d v="1955-12-04T00:00:00"/>
  </r>
  <r>
    <n v="290"/>
    <x v="2"/>
    <x v="274"/>
    <s v="United States"/>
    <s v="Austin"/>
    <s v="Airbnb"/>
    <s v="Technology"/>
    <x v="1"/>
    <x v="0"/>
    <s v="Gebbia"/>
    <s v="Joe"/>
    <n v="7600"/>
    <n v="1981"/>
    <n v="8"/>
    <n v="21"/>
    <n v="117.24"/>
    <n v="21427700000000"/>
    <n v="78.5"/>
    <n v="9.6"/>
    <n v="36.6"/>
    <n v="328239523"/>
    <x v="265"/>
    <d v="2024-12-24T00:00:00"/>
    <d v="1981-08-21T00:00:00"/>
  </r>
  <r>
    <n v="290"/>
    <x v="15"/>
    <x v="275"/>
    <s v="Singapore"/>
    <s v="Singapore"/>
    <s v="Real Estate"/>
    <s v="Real Estate"/>
    <x v="0"/>
    <x v="0"/>
    <s v="Ng"/>
    <s v="Philip"/>
    <n v="7600"/>
    <n v="1959"/>
    <n v="1"/>
    <n v="1"/>
    <n v="114.41"/>
    <n v="372062527489"/>
    <n v="83.1"/>
    <n v="13.1"/>
    <n v="21"/>
    <n v="5703569"/>
    <x v="208"/>
    <d v="2024-12-24T00:00:00"/>
    <d v="1959-01-01T00:00:00"/>
  </r>
  <r>
    <n v="290"/>
    <x v="10"/>
    <x v="276"/>
    <s v="United Kingdom"/>
    <s v="London"/>
    <s v="Chemicals"/>
    <s v="Manufacturing"/>
    <x v="1"/>
    <x v="0"/>
    <s v="Reece"/>
    <s v="John"/>
    <n v="7600"/>
    <n v="1957"/>
    <n v="3"/>
    <n v="7"/>
    <n v="119.62"/>
    <n v="2827113184696"/>
    <n v="81.3"/>
    <n v="25.5"/>
    <n v="30.6"/>
    <n v="66834405"/>
    <x v="266"/>
    <d v="2024-12-24T00:00:00"/>
    <d v="1957-03-07T00:00:00"/>
  </r>
  <r>
    <n v="290"/>
    <x v="15"/>
    <x v="277"/>
    <s v="United States"/>
    <s v="New York"/>
    <s v="Real estate"/>
    <s v="Real Estate"/>
    <x v="0"/>
    <x v="0"/>
    <s v="Stern"/>
    <s v="Leonard"/>
    <n v="7600"/>
    <n v="1938"/>
    <n v="3"/>
    <n v="28"/>
    <n v="117.24"/>
    <n v="21427700000000"/>
    <n v="78.5"/>
    <n v="9.6"/>
    <n v="36.6"/>
    <n v="328239523"/>
    <x v="267"/>
    <d v="2024-12-24T00:00:00"/>
    <d v="1938-03-28T00:00:00"/>
  </r>
  <r>
    <n v="290"/>
    <x v="13"/>
    <x v="278"/>
    <s v="China"/>
    <s v="Shanghai"/>
    <s v="Pharmaceuticals"/>
    <s v="Healthcare"/>
    <x v="1"/>
    <x v="1"/>
    <s v="Zhong"/>
    <s v="Huijuan"/>
    <n v="7600"/>
    <n v="1961"/>
    <n v="1"/>
    <n v="1"/>
    <n v="125.08"/>
    <n v="19910000000000"/>
    <n v="77"/>
    <n v="9.4"/>
    <n v="59.2"/>
    <n v="1397715000"/>
    <x v="268"/>
    <d v="2024-12-24T00:00:00"/>
    <d v="1961-01-01T00:00:00"/>
  </r>
  <r>
    <n v="299"/>
    <x v="17"/>
    <x v="279"/>
    <s v="United States"/>
    <s v="Atlanta"/>
    <s v="Home Depot"/>
    <s v="Sports"/>
    <x v="1"/>
    <x v="0"/>
    <s v="Blank"/>
    <s v="Arthur"/>
    <n v="7500"/>
    <n v="1942"/>
    <n v="9"/>
    <n v="27"/>
    <n v="117.24"/>
    <n v="21427700000000"/>
    <n v="78.5"/>
    <n v="9.6"/>
    <n v="36.6"/>
    <n v="328239523"/>
    <x v="269"/>
    <d v="2024-12-24T00:00:00"/>
    <d v="1942-09-27T00:00:00"/>
  </r>
  <r>
    <n v="299"/>
    <x v="0"/>
    <x v="280"/>
    <s v="United States"/>
    <s v="San Antonio"/>
    <s v="Supermarkets"/>
    <s v="Fashion &amp; Retail"/>
    <x v="0"/>
    <x v="0"/>
    <s v="Butt"/>
    <s v="Charles"/>
    <n v="7500"/>
    <n v="1938"/>
    <n v="2"/>
    <n v="3"/>
    <n v="117.24"/>
    <n v="21427700000000"/>
    <n v="78.5"/>
    <n v="9.6"/>
    <n v="36.6"/>
    <n v="328239523"/>
    <x v="270"/>
    <d v="2024-12-24T00:00:00"/>
    <d v="1938-02-03T00:00:00"/>
  </r>
  <r>
    <n v="299"/>
    <x v="0"/>
    <x v="281"/>
    <s v="China"/>
    <s v="Quanzhou"/>
    <s v="Sports apparel"/>
    <s v="Fashion &amp; Retail"/>
    <x v="1"/>
    <x v="0"/>
    <s v="Ding"/>
    <s v="Shijia"/>
    <n v="7500"/>
    <n v="1964"/>
    <n v="1"/>
    <n v="1"/>
    <n v="125.08"/>
    <n v="19910000000000"/>
    <n v="77"/>
    <n v="9.4"/>
    <n v="59.2"/>
    <n v="1397715000"/>
    <x v="136"/>
    <d v="2024-12-24T00:00:00"/>
    <d v="1964-01-01T00:00:00"/>
  </r>
  <r>
    <n v="299"/>
    <x v="3"/>
    <x v="282"/>
    <s v="United States"/>
    <s v="Palm Beach"/>
    <s v="Hedge funds"/>
    <s v="Finance &amp; Investments"/>
    <x v="1"/>
    <x v="0"/>
    <s v="Jones"/>
    <s v="Paul Tudor"/>
    <n v="7500"/>
    <n v="1954"/>
    <n v="9"/>
    <n v="28"/>
    <n v="117.24"/>
    <n v="21427700000000"/>
    <n v="78.5"/>
    <n v="9.6"/>
    <n v="36.6"/>
    <n v="328239523"/>
    <x v="271"/>
    <d v="2024-12-24T00:00:00"/>
    <d v="1954-09-28T00:00:00"/>
  </r>
  <r>
    <n v="299"/>
    <x v="3"/>
    <x v="283"/>
    <s v="United States"/>
    <s v="New York"/>
    <s v="Private equity"/>
    <s v="Finance &amp; Investments"/>
    <x v="1"/>
    <x v="0"/>
    <s v="Kravis"/>
    <s v="Henry"/>
    <n v="7500"/>
    <n v="1944"/>
    <n v="1"/>
    <n v="6"/>
    <n v="117.24"/>
    <n v="21427700000000"/>
    <n v="78.5"/>
    <n v="9.6"/>
    <n v="36.6"/>
    <n v="328239523"/>
    <x v="272"/>
    <d v="2024-12-24T00:00:00"/>
    <d v="1944-01-06T00:00:00"/>
  </r>
  <r>
    <n v="299"/>
    <x v="7"/>
    <x v="284"/>
    <s v="Singapore"/>
    <s v="Singapore"/>
    <s v="Restaurants"/>
    <s v="Food &amp; Beverage"/>
    <x v="1"/>
    <x v="0"/>
    <s v="Zhang"/>
    <s v="Yong"/>
    <n v="7500"/>
    <n v="1970"/>
    <n v="7"/>
    <n v="1"/>
    <n v="114.41"/>
    <n v="372062527489"/>
    <n v="83.1"/>
    <n v="13.1"/>
    <n v="21"/>
    <n v="5703569"/>
    <x v="273"/>
    <d v="2024-12-24T00:00:00"/>
    <d v="1970-07-01T00:00:00"/>
  </r>
  <r>
    <n v="305"/>
    <x v="2"/>
    <x v="285"/>
    <s v="United States"/>
    <s v="Cary"/>
    <s v="Software"/>
    <s v="Technology"/>
    <x v="1"/>
    <x v="0"/>
    <s v="Goodnight"/>
    <s v="James"/>
    <n v="7400"/>
    <n v="1943"/>
    <n v="1"/>
    <n v="6"/>
    <n v="117.24"/>
    <n v="21427700000000"/>
    <n v="78.5"/>
    <n v="9.6"/>
    <n v="36.6"/>
    <n v="328239523"/>
    <x v="274"/>
    <d v="2024-12-24T00:00:00"/>
    <d v="1943-01-06T00:00:00"/>
  </r>
  <r>
    <n v="305"/>
    <x v="10"/>
    <x v="286"/>
    <s v="United Kingdom"/>
    <s v="London"/>
    <s v="Petrochemicals"/>
    <s v="Manufacturing"/>
    <x v="0"/>
    <x v="0"/>
    <s v="Lohia"/>
    <s v="Sri Prakash"/>
    <n v="7400"/>
    <n v="1952"/>
    <n v="8"/>
    <n v="11"/>
    <n v="119.62"/>
    <n v="2827113184696"/>
    <n v="81.3"/>
    <n v="25.5"/>
    <n v="30.6"/>
    <n v="66834405"/>
    <x v="275"/>
    <d v="2024-12-24T00:00:00"/>
    <d v="1952-08-11T00:00:00"/>
  </r>
  <r>
    <n v="305"/>
    <x v="0"/>
    <x v="287"/>
    <s v="China"/>
    <s v="Ningbo"/>
    <s v="Textiles, apparel"/>
    <s v="Fashion &amp; Retail"/>
    <x v="1"/>
    <x v="0"/>
    <s v="Ma"/>
    <s v="Jianrong"/>
    <n v="7400"/>
    <n v="1964"/>
    <n v="1"/>
    <n v="1"/>
    <n v="125.08"/>
    <n v="19910000000000"/>
    <n v="77"/>
    <n v="9.4"/>
    <n v="59.2"/>
    <n v="1397715000"/>
    <x v="136"/>
    <d v="2024-12-24T00:00:00"/>
    <d v="1964-01-01T00:00:00"/>
  </r>
  <r>
    <n v="305"/>
    <x v="15"/>
    <x v="288"/>
    <s v="Singapore"/>
    <s v="Singapore"/>
    <s v="Real estate"/>
    <s v="Real Estate"/>
    <x v="0"/>
    <x v="0"/>
    <s v="Ng"/>
    <s v="Robert"/>
    <n v="7400"/>
    <n v="1952"/>
    <n v="1"/>
    <n v="1"/>
    <n v="114.41"/>
    <n v="372062527489"/>
    <n v="83.1"/>
    <n v="13.1"/>
    <n v="21"/>
    <n v="5703569"/>
    <x v="276"/>
    <d v="2024-12-24T00:00:00"/>
    <d v="1952-01-01T00:00:00"/>
  </r>
  <r>
    <n v="305"/>
    <x v="10"/>
    <x v="289"/>
    <s v="United States"/>
    <s v="Santa Barbara"/>
    <s v="Manufacturing, investments"/>
    <s v="Manufacturing"/>
    <x v="1"/>
    <x v="0"/>
    <s v="Rales"/>
    <s v="Steven"/>
    <n v="7400"/>
    <n v="1951"/>
    <n v="3"/>
    <n v="31"/>
    <n v="117.24"/>
    <n v="21427700000000"/>
    <n v="78.5"/>
    <n v="9.6"/>
    <n v="36.6"/>
    <n v="328239523"/>
    <x v="277"/>
    <d v="2024-12-24T00:00:00"/>
    <d v="1951-03-31T00:00:00"/>
  </r>
  <r>
    <n v="305"/>
    <x v="16"/>
    <x v="290"/>
    <s v="Egypt"/>
    <s v="Cairo"/>
    <s v="Construction, investments"/>
    <s v="Construction &amp; Engineering"/>
    <x v="0"/>
    <x v="0"/>
    <s v="Sawiris"/>
    <s v="Nassef"/>
    <n v="7400"/>
    <n v="1961"/>
    <n v="1"/>
    <n v="19"/>
    <n v="288.57"/>
    <n v="303175127598"/>
    <n v="71.8"/>
    <n v="12.5"/>
    <n v="44.4"/>
    <n v="100388073"/>
    <x v="278"/>
    <d v="2024-12-24T00:00:00"/>
    <d v="1961-01-19T00:00:00"/>
  </r>
  <r>
    <n v="305"/>
    <x v="7"/>
    <x v="291"/>
    <s v="United States"/>
    <s v="Adel"/>
    <s v="Agriculture"/>
    <s v="Food &amp; Beverage"/>
    <x v="1"/>
    <x v="0"/>
    <s v="Stine"/>
    <s v="Harry"/>
    <n v="7400"/>
    <n v="1941"/>
    <n v="11"/>
    <n v="30"/>
    <n v="117.24"/>
    <n v="21427700000000"/>
    <n v="78.5"/>
    <n v="9.6"/>
    <n v="36.6"/>
    <n v="328239523"/>
    <x v="279"/>
    <d v="2024-12-24T00:00:00"/>
    <d v="1941-11-30T00:00:00"/>
  </r>
  <r>
    <n v="312"/>
    <x v="10"/>
    <x v="292"/>
    <s v="India"/>
    <s v="Kolkata"/>
    <s v="Cement"/>
    <s v="Manufacturing"/>
    <x v="0"/>
    <x v="0"/>
    <s v="Bangur"/>
    <s v="Benu Gopal"/>
    <n v="7300"/>
    <n v="1931"/>
    <n v="6"/>
    <n v="1"/>
    <n v="180.44"/>
    <n v="2611000000000"/>
    <n v="69.400000000000006"/>
    <n v="11.2"/>
    <n v="49.7"/>
    <n v="1366417754"/>
    <x v="280"/>
    <d v="2024-12-24T00:00:00"/>
    <d v="1931-06-01T00:00:00"/>
  </r>
  <r>
    <n v="312"/>
    <x v="11"/>
    <x v="293"/>
    <s v="Russia"/>
    <s v="Moscow"/>
    <s v="Mining, metals, machinery"/>
    <s v="Metals &amp; Mining"/>
    <x v="1"/>
    <x v="0"/>
    <s v="Makhmudov"/>
    <s v="Iskander"/>
    <n v="7300"/>
    <n v="1963"/>
    <n v="12"/>
    <n v="5"/>
    <n v="180.75"/>
    <n v="1699876578871"/>
    <n v="72.7"/>
    <n v="11.4"/>
    <n v="46.2"/>
    <n v="144373535"/>
    <x v="281"/>
    <d v="2024-12-24T00:00:00"/>
    <d v="1963-12-05T00:00:00"/>
  </r>
  <r>
    <n v="312"/>
    <x v="0"/>
    <x v="294"/>
    <s v="Denmark"/>
    <s v="Aarhus"/>
    <s v="Fashion retail"/>
    <s v="Fashion &amp; Retail"/>
    <x v="0"/>
    <x v="0"/>
    <s v="Povlsen"/>
    <s v="Anders Holch"/>
    <n v="7300"/>
    <n v="1972"/>
    <n v="11"/>
    <n v="4"/>
    <n v="110.35"/>
    <n v="348078018464"/>
    <n v="81"/>
    <n v="32.4"/>
    <n v="23.8"/>
    <n v="5818553"/>
    <x v="282"/>
    <d v="2024-12-24T00:00:00"/>
    <d v="1972-11-04T00:00:00"/>
  </r>
  <r>
    <n v="312"/>
    <x v="8"/>
    <x v="295"/>
    <s v="Philippines"/>
    <s v="Manila"/>
    <s v="Ports"/>
    <s v="Logistics"/>
    <x v="0"/>
    <x v="0"/>
    <s v="Razon Jr."/>
    <s v="Enrique"/>
    <n v="7300"/>
    <n v="1960"/>
    <n v="3"/>
    <n v="3"/>
    <n v="129.61000000000001"/>
    <n v="376795508680"/>
    <n v="71.099999999999994"/>
    <n v="14"/>
    <n v="43.1"/>
    <n v="108116615"/>
    <x v="283"/>
    <d v="2024-12-24T00:00:00"/>
    <d v="1960-03-03T00:00:00"/>
  </r>
  <r>
    <n v="312"/>
    <x v="2"/>
    <x v="296"/>
    <s v="China"/>
    <s v="Shenzhen"/>
    <s v="Electronics components"/>
    <s v="Technology"/>
    <x v="1"/>
    <x v="1"/>
    <s v="Wang"/>
    <s v="Laichun"/>
    <n v="7300"/>
    <n v="1967"/>
    <n v="6"/>
    <n v="3"/>
    <n v="125.08"/>
    <n v="19910000000000"/>
    <n v="77"/>
    <n v="9.4"/>
    <n v="59.2"/>
    <n v="1397715000"/>
    <x v="284"/>
    <d v="2024-12-24T00:00:00"/>
    <d v="1967-06-03T00:00:00"/>
  </r>
  <r>
    <n v="317"/>
    <x v="3"/>
    <x v="297"/>
    <s v="United States"/>
    <s v="Gladwyne"/>
    <s v="Trading, investments"/>
    <s v="Finance &amp; Investments"/>
    <x v="1"/>
    <x v="0"/>
    <s v="Dantchik"/>
    <s v="Arthur"/>
    <n v="7200"/>
    <n v="1957"/>
    <n v="11"/>
    <n v="25"/>
    <n v="117.24"/>
    <n v="21427700000000"/>
    <n v="78.5"/>
    <n v="9.6"/>
    <n v="36.6"/>
    <n v="328239523"/>
    <x v="285"/>
    <d v="2024-12-24T00:00:00"/>
    <d v="1957-11-25T00:00:00"/>
  </r>
  <r>
    <n v="317"/>
    <x v="15"/>
    <x v="298"/>
    <s v="United States"/>
    <s v="Palm Beach"/>
    <s v="Real estate, investments"/>
    <s v="Real Estate"/>
    <x v="1"/>
    <x v="0"/>
    <s v="Greene"/>
    <s v="Jeff"/>
    <n v="7200"/>
    <n v="1954"/>
    <n v="12"/>
    <n v="10"/>
    <n v="117.24"/>
    <n v="21427700000000"/>
    <n v="78.5"/>
    <n v="9.6"/>
    <n v="36.6"/>
    <n v="328239523"/>
    <x v="286"/>
    <d v="2024-12-24T00:00:00"/>
    <d v="1954-12-10T00:00:00"/>
  </r>
  <r>
    <n v="317"/>
    <x v="3"/>
    <x v="299"/>
    <s v="United States"/>
    <s v="Malibu"/>
    <s v="Auto loans"/>
    <s v="Finance &amp; Investments"/>
    <x v="1"/>
    <x v="0"/>
    <s v="Hankey"/>
    <s v="Don"/>
    <n v="7200"/>
    <n v="1943"/>
    <n v="6"/>
    <n v="13"/>
    <n v="117.24"/>
    <n v="21427700000000"/>
    <n v="78.5"/>
    <n v="9.6"/>
    <n v="36.6"/>
    <n v="328239523"/>
    <x v="287"/>
    <d v="2024-12-24T00:00:00"/>
    <d v="1943-06-13T00:00:00"/>
  </r>
  <r>
    <n v="317"/>
    <x v="12"/>
    <x v="300"/>
    <s v="United States"/>
    <s v="Houston"/>
    <s v="Pipelines"/>
    <s v="Energy"/>
    <x v="1"/>
    <x v="0"/>
    <s v="Kinder"/>
    <s v="Richard"/>
    <n v="7200"/>
    <n v="1944"/>
    <n v="10"/>
    <n v="19"/>
    <n v="117.24"/>
    <n v="21427700000000"/>
    <n v="78.5"/>
    <n v="9.6"/>
    <n v="36.6"/>
    <n v="328239523"/>
    <x v="288"/>
    <d v="2024-12-24T00:00:00"/>
    <d v="1944-10-19T00:00:00"/>
  </r>
  <r>
    <n v="317"/>
    <x v="3"/>
    <x v="301"/>
    <s v="United Arab Emirates"/>
    <s v="Dubai"/>
    <s v="Fintech"/>
    <s v="Finance &amp; Investments"/>
    <x v="1"/>
    <x v="0"/>
    <s v="Pousaz"/>
    <s v="Guillaume"/>
    <n v="7200"/>
    <n v="1981"/>
    <n v="8"/>
    <n v="15"/>
    <n v="114.52"/>
    <n v="421142267938"/>
    <n v="77.8"/>
    <n v="0.1"/>
    <n v="15.9"/>
    <n v="9770529"/>
    <x v="289"/>
    <d v="2024-12-24T00:00:00"/>
    <d v="1981-08-15T00:00:00"/>
  </r>
  <r>
    <n v="317"/>
    <x v="0"/>
    <x v="302"/>
    <s v="Japan"/>
    <s v="Tokyo"/>
    <s v="Personal care goods"/>
    <s v="Fashion &amp; Retail"/>
    <x v="0"/>
    <x v="0"/>
    <s v="Takahara"/>
    <s v="Takahisa"/>
    <n v="7200"/>
    <n v="1961"/>
    <n v="7"/>
    <n v="12"/>
    <n v="105.48"/>
    <n v="5081769542380"/>
    <n v="84.2"/>
    <n v="11.9"/>
    <n v="46.7"/>
    <n v="126226568"/>
    <x v="290"/>
    <d v="2024-12-24T00:00:00"/>
    <d v="1961-07-12T00:00:00"/>
  </r>
  <r>
    <n v="317"/>
    <x v="7"/>
    <x v="303"/>
    <s v="China"/>
    <s v="Hangzhou"/>
    <s v="Beverages"/>
    <s v="Food &amp; Beverage"/>
    <x v="1"/>
    <x v="0"/>
    <s v="Zong"/>
    <s v="Qinghou"/>
    <n v="7200"/>
    <n v="1945"/>
    <n v="10"/>
    <n v="1"/>
    <n v="125.08"/>
    <n v="19910000000000"/>
    <n v="77"/>
    <n v="9.4"/>
    <n v="59.2"/>
    <n v="1397715000"/>
    <x v="291"/>
    <d v="2024-12-24T00:00:00"/>
    <d v="1945-10-01T00:00:00"/>
  </r>
  <r>
    <n v="325"/>
    <x v="2"/>
    <x v="304"/>
    <s v="United States"/>
    <s v="Madison"/>
    <s v="Healthcare software"/>
    <s v="Technology"/>
    <x v="1"/>
    <x v="1"/>
    <s v="Faulkner"/>
    <s v="Judy"/>
    <n v="7100"/>
    <n v="1943"/>
    <n v="8"/>
    <n v="1"/>
    <n v="117.24"/>
    <n v="21427700000000"/>
    <n v="78.5"/>
    <n v="9.6"/>
    <n v="36.6"/>
    <n v="328239523"/>
    <x v="292"/>
    <d v="2024-12-24T00:00:00"/>
    <d v="1943-08-01T00:00:00"/>
  </r>
  <r>
    <n v="325"/>
    <x v="9"/>
    <x v="305"/>
    <s v="Austria"/>
    <s v="Vienna"/>
    <s v="Gambling"/>
    <s v="Gambling &amp; Casinos"/>
    <x v="1"/>
    <x v="0"/>
    <s v="Graf"/>
    <s v="Johann"/>
    <n v="7100"/>
    <n v="1947"/>
    <n v="1"/>
    <n v="3"/>
    <n v="118.06"/>
    <n v="446314739528"/>
    <n v="81.599999999999994"/>
    <n v="25.4"/>
    <n v="51.4"/>
    <n v="8877067"/>
    <x v="293"/>
    <d v="2024-12-24T00:00:00"/>
    <d v="1947-01-03T00:00:00"/>
  </r>
  <r>
    <n v="325"/>
    <x v="14"/>
    <x v="306"/>
    <s v="United States"/>
    <s v="Lexington"/>
    <s v="Self storage"/>
    <s v="Service"/>
    <x v="0"/>
    <x v="1"/>
    <s v="Gustavson"/>
    <s v="Tamara"/>
    <n v="7100"/>
    <n v="1961"/>
    <n v="11"/>
    <n v="16"/>
    <n v="117.24"/>
    <n v="21427700000000"/>
    <n v="78.5"/>
    <n v="9.6"/>
    <n v="36.6"/>
    <n v="328239523"/>
    <x v="294"/>
    <d v="2024-12-24T00:00:00"/>
    <d v="1961-11-16T00:00:00"/>
  </r>
  <r>
    <n v="325"/>
    <x v="10"/>
    <x v="307"/>
    <s v="China"/>
    <s v="Changsha"/>
    <s v="Construction equipment"/>
    <s v="Manufacturing"/>
    <x v="1"/>
    <x v="0"/>
    <s v="Liang"/>
    <s v="Wengen"/>
    <n v="7100"/>
    <n v="1956"/>
    <n v="12"/>
    <n v="14"/>
    <n v="125.08"/>
    <n v="19910000000000"/>
    <n v="77"/>
    <n v="9.4"/>
    <n v="59.2"/>
    <n v="1397715000"/>
    <x v="295"/>
    <d v="2024-12-24T00:00:00"/>
    <d v="1956-12-14T00:00:00"/>
  </r>
  <r>
    <n v="325"/>
    <x v="13"/>
    <x v="308"/>
    <s v="Switzerland"/>
    <s v="Lausanne"/>
    <s v="Health care"/>
    <s v="Healthcare"/>
    <x v="0"/>
    <x v="0"/>
    <s v="Paulsen"/>
    <s v="Frederik"/>
    <n v="7100"/>
    <n v="1950"/>
    <n v="10"/>
    <n v="30"/>
    <n v="99.55"/>
    <n v="703082435360"/>
    <n v="83.6"/>
    <n v="10.1"/>
    <n v="28.8"/>
    <n v="8574832"/>
    <x v="296"/>
    <d v="2024-12-24T00:00:00"/>
    <d v="1950-10-30T00:00:00"/>
  </r>
  <r>
    <n v="325"/>
    <x v="3"/>
    <x v="309"/>
    <s v="Singapore"/>
    <s v="Singapore"/>
    <s v="Banking"/>
    <s v="Finance &amp; Investments"/>
    <x v="0"/>
    <x v="0"/>
    <s v="Wee"/>
    <s v="Cho Yaw"/>
    <n v="7100"/>
    <n v="1929"/>
    <n v="1"/>
    <n v="10"/>
    <n v="114.41"/>
    <n v="372062527489"/>
    <n v="83.1"/>
    <n v="13.1"/>
    <n v="21"/>
    <n v="5703569"/>
    <x v="297"/>
    <d v="2024-12-24T00:00:00"/>
    <d v="1929-01-10T00:00:00"/>
  </r>
  <r>
    <n v="325"/>
    <x v="10"/>
    <x v="310"/>
    <s v="China"/>
    <s v="Ningbo"/>
    <s v="Electronics"/>
    <s v="Manufacturing"/>
    <x v="1"/>
    <x v="0"/>
    <s v="Zhang"/>
    <s v="Hejun"/>
    <n v="7100"/>
    <n v="1952"/>
    <n v="1"/>
    <n v="1"/>
    <n v="125.08"/>
    <n v="19910000000000"/>
    <n v="77"/>
    <n v="9.4"/>
    <n v="59.2"/>
    <n v="1397715000"/>
    <x v="276"/>
    <d v="2024-12-24T00:00:00"/>
    <d v="1952-01-01T00:00:00"/>
  </r>
  <r>
    <n v="332"/>
    <x v="2"/>
    <x v="311"/>
    <s v="United States"/>
    <s v="San Francisco"/>
    <s v="Business software"/>
    <s v="Technology"/>
    <x v="1"/>
    <x v="0"/>
    <s v="Benioff"/>
    <s v="Marc"/>
    <n v="7000"/>
    <n v="1964"/>
    <n v="9"/>
    <n v="25"/>
    <n v="117.24"/>
    <n v="21427700000000"/>
    <n v="78.5"/>
    <n v="9.6"/>
    <n v="36.6"/>
    <n v="328239523"/>
    <x v="298"/>
    <d v="2024-12-24T00:00:00"/>
    <d v="1964-09-25T00:00:00"/>
  </r>
  <r>
    <n v="332"/>
    <x v="4"/>
    <x v="312"/>
    <s v="United Kingdom"/>
    <s v="London"/>
    <s v="Online games"/>
    <s v="Media &amp; Entertainment"/>
    <x v="1"/>
    <x v="0"/>
    <s v="Bukhman"/>
    <s v="Dmitri"/>
    <n v="7000"/>
    <n v="1985"/>
    <n v="5"/>
    <n v="27"/>
    <n v="119.62"/>
    <n v="2827113184696"/>
    <n v="81.3"/>
    <n v="25.5"/>
    <n v="30.6"/>
    <n v="66834405"/>
    <x v="299"/>
    <d v="2024-12-24T00:00:00"/>
    <d v="1985-05-27T00:00:00"/>
  </r>
  <r>
    <n v="332"/>
    <x v="4"/>
    <x v="313"/>
    <s v="United Kingdom"/>
    <s v="London"/>
    <s v="Online games"/>
    <s v="Media &amp; Entertainment"/>
    <x v="1"/>
    <x v="0"/>
    <s v="Bukhman"/>
    <s v="Igor"/>
    <n v="7000"/>
    <n v="1982"/>
    <n v="3"/>
    <n v="29"/>
    <n v="119.62"/>
    <n v="2827113184696"/>
    <n v="81.3"/>
    <n v="25.5"/>
    <n v="30.6"/>
    <n v="66834405"/>
    <x v="300"/>
    <d v="2024-12-24T00:00:00"/>
    <d v="1982-03-29T00:00:00"/>
  </r>
  <r>
    <n v="332"/>
    <x v="2"/>
    <x v="314"/>
    <s v="United States"/>
    <s v="Redlands"/>
    <s v="Mapping software"/>
    <s v="Technology"/>
    <x v="1"/>
    <x v="0"/>
    <s v="Dangermond"/>
    <s v="Jack"/>
    <n v="7000"/>
    <n v="1945"/>
    <n v="7"/>
    <n v="23"/>
    <n v="117.24"/>
    <n v="21427700000000"/>
    <n v="78.5"/>
    <n v="9.6"/>
    <n v="36.6"/>
    <n v="328239523"/>
    <x v="301"/>
    <d v="2024-12-24T00:00:00"/>
    <d v="1945-07-23T00:00:00"/>
  </r>
  <r>
    <n v="332"/>
    <x v="10"/>
    <x v="315"/>
    <s v="India"/>
    <s v="Mumbai"/>
    <s v="Paints"/>
    <s v="Manufacturing"/>
    <x v="0"/>
    <x v="0"/>
    <s v="Dani"/>
    <s v="Ashwin"/>
    <n v="7000"/>
    <n v="1942"/>
    <n v="10"/>
    <n v="24"/>
    <n v="180.44"/>
    <n v="2611000000000"/>
    <n v="69.400000000000006"/>
    <n v="11.2"/>
    <n v="49.7"/>
    <n v="1366417754"/>
    <x v="302"/>
    <d v="2024-12-24T00:00:00"/>
    <d v="1942-10-24T00:00:00"/>
  </r>
  <r>
    <n v="332"/>
    <x v="0"/>
    <x v="316"/>
    <s v="United States"/>
    <s v="New York"/>
    <s v="Apparel"/>
    <s v="Fashion &amp; Retail"/>
    <x v="1"/>
    <x v="0"/>
    <s v="Lauren"/>
    <s v="Ralph"/>
    <n v="7000"/>
    <n v="1939"/>
    <n v="10"/>
    <n v="14"/>
    <n v="117.24"/>
    <n v="21427700000000"/>
    <n v="78.5"/>
    <n v="9.6"/>
    <n v="36.6"/>
    <n v="328239523"/>
    <x v="303"/>
    <d v="2024-12-24T00:00:00"/>
    <d v="1939-10-14T00:00:00"/>
  </r>
  <r>
    <n v="332"/>
    <x v="6"/>
    <x v="317"/>
    <s v="India"/>
    <s v="Mumbai"/>
    <s v="Diversified"/>
    <s v="Diversified"/>
    <x v="0"/>
    <x v="1"/>
    <s v="Mistry"/>
    <s v="Rohiqa Cyrus"/>
    <n v="7000"/>
    <n v="1967"/>
    <n v="6"/>
    <n v="6"/>
    <n v="180.44"/>
    <n v="2611000000000"/>
    <n v="69.400000000000006"/>
    <n v="11.2"/>
    <n v="49.7"/>
    <n v="1366417754"/>
    <x v="304"/>
    <d v="2024-12-24T00:00:00"/>
    <d v="1967-06-06T00:00:00"/>
  </r>
  <r>
    <n v="332"/>
    <x v="6"/>
    <x v="318"/>
    <s v="India"/>
    <s v="Mumbai"/>
    <s v="Diversified"/>
    <s v="Diversified"/>
    <x v="0"/>
    <x v="0"/>
    <s v="Mistry"/>
    <s v="Shapoor"/>
    <n v="7000"/>
    <n v="1964"/>
    <n v="9"/>
    <n v="6"/>
    <n v="180.44"/>
    <n v="2611000000000"/>
    <n v="69.400000000000006"/>
    <n v="11.2"/>
    <n v="49.7"/>
    <n v="1366417754"/>
    <x v="305"/>
    <d v="2024-12-24T00:00:00"/>
    <d v="1964-09-06T00:00:00"/>
  </r>
  <r>
    <n v="332"/>
    <x v="7"/>
    <x v="319"/>
    <s v="United States"/>
    <s v="Hobe Sound"/>
    <s v="Food distribution"/>
    <s v="Food &amp; Beverage"/>
    <x v="1"/>
    <x v="0"/>
    <s v="Reyes"/>
    <s v="J. Christopher"/>
    <n v="7000"/>
    <n v="1953"/>
    <n v="12"/>
    <n v="29"/>
    <n v="117.24"/>
    <n v="21427700000000"/>
    <n v="78.5"/>
    <n v="9.6"/>
    <n v="36.6"/>
    <n v="328239523"/>
    <x v="306"/>
    <d v="2024-12-24T00:00:00"/>
    <d v="1953-12-29T00:00:00"/>
  </r>
  <r>
    <n v="332"/>
    <x v="7"/>
    <x v="320"/>
    <s v="United States"/>
    <s v="Palm Beach"/>
    <s v="Food distribution"/>
    <s v="Food &amp; Beverage"/>
    <x v="1"/>
    <x v="0"/>
    <s v="Reyes"/>
    <s v="Jude"/>
    <n v="7000"/>
    <n v="1955"/>
    <n v="9"/>
    <n v="16"/>
    <n v="117.24"/>
    <n v="21427700000000"/>
    <n v="78.5"/>
    <n v="9.6"/>
    <n v="36.6"/>
    <n v="328239523"/>
    <x v="307"/>
    <d v="2024-12-24T00:00:00"/>
    <d v="1955-09-16T00:00:00"/>
  </r>
  <r>
    <n v="332"/>
    <x v="7"/>
    <x v="321"/>
    <s v="United States"/>
    <s v="Port Washington"/>
    <s v="Beverages"/>
    <s v="Food &amp; Beverage"/>
    <x v="1"/>
    <x v="0"/>
    <s v="Vultaggio"/>
    <s v="Don"/>
    <n v="7000"/>
    <n v="1952"/>
    <n v="2"/>
    <n v="26"/>
    <n v="117.24"/>
    <n v="21427700000000"/>
    <n v="78.5"/>
    <n v="9.6"/>
    <n v="36.6"/>
    <n v="328239523"/>
    <x v="308"/>
    <d v="2024-12-24T00:00:00"/>
    <d v="1952-02-26T00:00:00"/>
  </r>
  <r>
    <n v="344"/>
    <x v="6"/>
    <x v="322"/>
    <s v="United States"/>
    <s v="Los Angeles"/>
    <s v="Homebuilding, insurance"/>
    <s v="Diversified"/>
    <x v="0"/>
    <x v="1"/>
    <s v="Broad"/>
    <s v="Edythe"/>
    <n v="6900"/>
    <n v="1936"/>
    <n v="1"/>
    <n v="1"/>
    <n v="117.24"/>
    <n v="21427700000000"/>
    <n v="78.5"/>
    <n v="9.6"/>
    <n v="36.6"/>
    <n v="328239523"/>
    <x v="309"/>
    <d v="2024-12-24T00:00:00"/>
    <d v="1936-01-01T00:00:00"/>
  </r>
  <r>
    <n v="344"/>
    <x v="7"/>
    <x v="323"/>
    <s v="United States"/>
    <s v="St. Louis"/>
    <s v="Cargill"/>
    <s v="Food &amp; Beverage"/>
    <x v="0"/>
    <x v="1"/>
    <s v="Keinath"/>
    <s v="Pauline MacMillan"/>
    <n v="6900"/>
    <n v="1934"/>
    <n v="1"/>
    <n v="1"/>
    <n v="117.24"/>
    <n v="21427700000000"/>
    <n v="78.5"/>
    <n v="9.6"/>
    <n v="36.6"/>
    <n v="328239523"/>
    <x v="310"/>
    <d v="2024-12-24T00:00:00"/>
    <d v="1934-01-01T00:00:00"/>
  </r>
  <r>
    <n v="344"/>
    <x v="3"/>
    <x v="324"/>
    <s v="United States"/>
    <s v="New York"/>
    <s v="Hedge fund"/>
    <s v="Finance &amp; Investments"/>
    <x v="1"/>
    <x v="0"/>
    <s v="Laffont"/>
    <s v="Philippe"/>
    <n v="6900"/>
    <n v="1967"/>
    <n v="9"/>
    <n v="16"/>
    <n v="117.24"/>
    <n v="21427700000000"/>
    <n v="78.5"/>
    <n v="9.6"/>
    <n v="36.6"/>
    <n v="328239523"/>
    <x v="311"/>
    <d v="2024-12-24T00:00:00"/>
    <d v="1967-09-16T00:00:00"/>
  </r>
  <r>
    <n v="344"/>
    <x v="2"/>
    <x v="325"/>
    <s v="China"/>
    <s v="Huizhou"/>
    <s v="Lithium batteries"/>
    <s v="Technology"/>
    <x v="1"/>
    <x v="0"/>
    <s v="Liu"/>
    <s v="Jincheng"/>
    <n v="6900"/>
    <n v="1964"/>
    <n v="9"/>
    <n v="22"/>
    <n v="125.08"/>
    <n v="19910000000000"/>
    <n v="77"/>
    <n v="9.4"/>
    <n v="59.2"/>
    <n v="1397715000"/>
    <x v="312"/>
    <d v="2024-12-24T00:00:00"/>
    <d v="1964-09-22T00:00:00"/>
  </r>
  <r>
    <n v="344"/>
    <x v="15"/>
    <x v="326"/>
    <s v="United States"/>
    <s v="Lighthouse Point"/>
    <s v="Real estate"/>
    <s v="Real Estate"/>
    <x v="1"/>
    <x v="0"/>
    <s v="Olenicoff"/>
    <s v="Igor"/>
    <n v="6900"/>
    <n v="1942"/>
    <n v="9"/>
    <n v="20"/>
    <n v="117.24"/>
    <n v="21427700000000"/>
    <n v="78.5"/>
    <n v="9.6"/>
    <n v="36.6"/>
    <n v="328239523"/>
    <x v="313"/>
    <d v="2024-12-24T00:00:00"/>
    <d v="1942-09-20T00:00:00"/>
  </r>
  <r>
    <n v="344"/>
    <x v="0"/>
    <x v="327"/>
    <s v="Spain"/>
    <s v="La Coruna"/>
    <s v="Zara"/>
    <s v="Fashion &amp; Retail"/>
    <x v="0"/>
    <x v="1"/>
    <s v="Ortega Mera"/>
    <s v="Sandra"/>
    <n v="6900"/>
    <n v="1968"/>
    <n v="7"/>
    <n v="9"/>
    <n v="110.96"/>
    <n v="1394116310769"/>
    <n v="83.3"/>
    <n v="14.2"/>
    <n v="47"/>
    <n v="47076781"/>
    <x v="314"/>
    <d v="2024-12-24T00:00:00"/>
    <d v="1968-07-09T00:00:00"/>
  </r>
  <r>
    <n v="344"/>
    <x v="13"/>
    <x v="328"/>
    <s v="United States"/>
    <s v="Portage"/>
    <s v="Medical equipment"/>
    <s v="Healthcare"/>
    <x v="0"/>
    <x v="1"/>
    <s v="Stryker"/>
    <s v="Ronda"/>
    <n v="6900"/>
    <n v="1954"/>
    <n v="5"/>
    <n v="1"/>
    <n v="117.24"/>
    <n v="21427700000000"/>
    <n v="78.5"/>
    <n v="9.6"/>
    <n v="36.6"/>
    <n v="328239523"/>
    <x v="315"/>
    <d v="2024-12-24T00:00:00"/>
    <d v="1954-05-01T00:00:00"/>
  </r>
  <r>
    <n v="352"/>
    <x v="12"/>
    <x v="329"/>
    <s v="United States"/>
    <s v="Houston"/>
    <s v="Pipelines"/>
    <s v="Energy"/>
    <x v="0"/>
    <x v="1"/>
    <s v="Avara"/>
    <s v="Dannine"/>
    <n v="6800"/>
    <n v="1964"/>
    <n v="3"/>
    <n v="9"/>
    <n v="117.24"/>
    <n v="21427700000000"/>
    <n v="78.5"/>
    <n v="9.6"/>
    <n v="36.6"/>
    <n v="328239523"/>
    <x v="316"/>
    <d v="2024-12-24T00:00:00"/>
    <d v="1964-03-09T00:00:00"/>
  </r>
  <r>
    <n v="352"/>
    <x v="6"/>
    <x v="330"/>
    <s v="Italy"/>
    <s v="Milan"/>
    <s v="Media"/>
    <s v="Diversified"/>
    <x v="1"/>
    <x v="0"/>
    <s v="Berlusconi"/>
    <s v="Silvio"/>
    <n v="6800"/>
    <n v="1936"/>
    <n v="9"/>
    <n v="29"/>
    <n v="110.62"/>
    <n v="2001244392042"/>
    <n v="82.9"/>
    <n v="24.3"/>
    <n v="59.1"/>
    <n v="60297396"/>
    <x v="317"/>
    <d v="2024-12-24T00:00:00"/>
    <d v="1936-09-29T00:00:00"/>
  </r>
  <r>
    <n v="352"/>
    <x v="9"/>
    <x v="331"/>
    <s v="United Kingdom"/>
    <s v="Stoke-on-Trent"/>
    <s v="Online gambling"/>
    <s v="Gambling &amp; Casinos"/>
    <x v="1"/>
    <x v="1"/>
    <s v="Coates"/>
    <s v="Denise"/>
    <n v="6800"/>
    <n v="1967"/>
    <n v="9"/>
    <n v="26"/>
    <n v="119.62"/>
    <n v="2827113184696"/>
    <n v="81.3"/>
    <n v="25.5"/>
    <n v="30.6"/>
    <n v="66834405"/>
    <x v="318"/>
    <d v="2024-12-24T00:00:00"/>
    <d v="1967-09-26T00:00:00"/>
  </r>
  <r>
    <n v="352"/>
    <x v="12"/>
    <x v="332"/>
    <s v="United States"/>
    <s v="Houston"/>
    <s v="Pipelines"/>
    <s v="Energy"/>
    <x v="0"/>
    <x v="0"/>
    <s v="Duncan"/>
    <s v="Scott"/>
    <n v="6800"/>
    <n v="1982"/>
    <n v="11"/>
    <n v="1"/>
    <n v="117.24"/>
    <n v="21427700000000"/>
    <n v="78.5"/>
    <n v="9.6"/>
    <n v="36.6"/>
    <n v="328239523"/>
    <x v="319"/>
    <d v="2024-12-24T00:00:00"/>
    <d v="1982-11-01T00:00:00"/>
  </r>
  <r>
    <n v="352"/>
    <x v="12"/>
    <x v="333"/>
    <s v="United States"/>
    <s v="Houston"/>
    <s v="Pipelines"/>
    <s v="Energy"/>
    <x v="0"/>
    <x v="1"/>
    <s v="Frantz"/>
    <s v="Milane"/>
    <n v="6800"/>
    <n v="1969"/>
    <n v="8"/>
    <n v="12"/>
    <n v="117.24"/>
    <n v="21427700000000"/>
    <n v="78.5"/>
    <n v="9.6"/>
    <n v="36.6"/>
    <n v="328239523"/>
    <x v="320"/>
    <d v="2024-12-24T00:00:00"/>
    <d v="1969-08-12T00:00:00"/>
  </r>
  <r>
    <n v="352"/>
    <x v="3"/>
    <x v="334"/>
    <s v="United States"/>
    <s v="Boston"/>
    <s v="Fidelity"/>
    <s v="Finance &amp; Investments"/>
    <x v="0"/>
    <x v="0"/>
    <s v="Johnson"/>
    <s v="Edward"/>
    <n v="6800"/>
    <n v="1964"/>
    <n v="11"/>
    <n v="18"/>
    <n v="117.24"/>
    <n v="21427700000000"/>
    <n v="78.5"/>
    <n v="9.6"/>
    <n v="36.6"/>
    <n v="328239523"/>
    <x v="321"/>
    <d v="2024-12-24T00:00:00"/>
    <d v="1964-11-18T00:00:00"/>
  </r>
  <r>
    <n v="352"/>
    <x v="3"/>
    <x v="335"/>
    <s v="United States"/>
    <s v="Los Altos"/>
    <s v="Tech investments"/>
    <s v="Finance &amp; Investments"/>
    <x v="1"/>
    <x v="0"/>
    <s v="Milner"/>
    <s v="Yuri"/>
    <n v="6800"/>
    <n v="1961"/>
    <n v="11"/>
    <n v="11"/>
    <n v="117.24"/>
    <n v="21427700000000"/>
    <n v="78.5"/>
    <n v="9.6"/>
    <n v="36.6"/>
    <n v="328239523"/>
    <x v="322"/>
    <d v="2024-12-24T00:00:00"/>
    <d v="1961-11-11T00:00:00"/>
  </r>
  <r>
    <n v="352"/>
    <x v="2"/>
    <x v="336"/>
    <s v="United States"/>
    <s v="Woodside"/>
    <s v="Intel"/>
    <s v="Technology"/>
    <x v="1"/>
    <x v="0"/>
    <s v="Moore"/>
    <s v="Gordon"/>
    <n v="6800"/>
    <n v="1929"/>
    <n v="1"/>
    <n v="3"/>
    <n v="117.24"/>
    <n v="21427700000000"/>
    <n v="78.5"/>
    <n v="9.6"/>
    <n v="36.6"/>
    <n v="328239523"/>
    <x v="323"/>
    <d v="2024-12-24T00:00:00"/>
    <d v="1929-01-03T00:00:00"/>
  </r>
  <r>
    <n v="352"/>
    <x v="3"/>
    <x v="337"/>
    <s v="United States"/>
    <s v="Millburn"/>
    <s v="Hedge funds"/>
    <s v="Finance &amp; Investments"/>
    <x v="1"/>
    <x v="0"/>
    <s v="Overdeck"/>
    <s v="John"/>
    <n v="6800"/>
    <n v="1969"/>
    <n v="12"/>
    <n v="21"/>
    <n v="117.24"/>
    <n v="21427700000000"/>
    <n v="78.5"/>
    <n v="9.6"/>
    <n v="36.6"/>
    <n v="328239523"/>
    <x v="324"/>
    <d v="2024-12-24T00:00:00"/>
    <d v="1969-12-21T00:00:00"/>
  </r>
  <r>
    <n v="352"/>
    <x v="3"/>
    <x v="338"/>
    <s v="United States"/>
    <s v="Scarsdale"/>
    <s v="Hedge funds"/>
    <s v="Finance &amp; Investments"/>
    <x v="1"/>
    <x v="0"/>
    <s v="Siegel"/>
    <s v="David"/>
    <n v="6800"/>
    <n v="1961"/>
    <n v="7"/>
    <n v="15"/>
    <n v="117.24"/>
    <n v="21427700000000"/>
    <n v="78.5"/>
    <n v="9.6"/>
    <n v="36.6"/>
    <n v="328239523"/>
    <x v="325"/>
    <d v="2024-12-24T00:00:00"/>
    <d v="1961-07-15T00:00:00"/>
  </r>
  <r>
    <n v="352"/>
    <x v="6"/>
    <x v="339"/>
    <s v="Russia"/>
    <s v="Moscow"/>
    <s v="Metals, investments"/>
    <s v="Diversified"/>
    <x v="1"/>
    <x v="0"/>
    <s v="Vekselberg"/>
    <s v="Viktor"/>
    <n v="6800"/>
    <n v="1957"/>
    <n v="4"/>
    <n v="14"/>
    <n v="180.75"/>
    <n v="1699876578871"/>
    <n v="72.7"/>
    <n v="11.4"/>
    <n v="46.2"/>
    <n v="144373535"/>
    <x v="326"/>
    <d v="2024-12-24T00:00:00"/>
    <d v="1957-04-14T00:00:00"/>
  </r>
  <r>
    <n v="352"/>
    <x v="2"/>
    <x v="340"/>
    <s v="China"/>
    <s v="Shenzhen"/>
    <s v="Electronics components"/>
    <s v="Technology"/>
    <x v="1"/>
    <x v="0"/>
    <s v="Wang"/>
    <s v="Laisheng"/>
    <n v="6800"/>
    <n v="1964"/>
    <n v="12"/>
    <n v="14"/>
    <n v="125.08"/>
    <n v="19910000000000"/>
    <n v="77"/>
    <n v="9.4"/>
    <n v="59.2"/>
    <n v="1397715000"/>
    <x v="327"/>
    <d v="2024-12-24T00:00:00"/>
    <d v="1964-12-14T00:00:00"/>
  </r>
  <r>
    <n v="352"/>
    <x v="12"/>
    <x v="341"/>
    <s v="United States"/>
    <s v="Houston"/>
    <s v="Pipelines"/>
    <s v="Energy"/>
    <x v="0"/>
    <x v="1"/>
    <s v="Williams"/>
    <s v="Randa Duncan"/>
    <n v="6800"/>
    <n v="1961"/>
    <n v="8"/>
    <n v="28"/>
    <n v="117.24"/>
    <n v="21427700000000"/>
    <n v="78.5"/>
    <n v="9.6"/>
    <n v="36.6"/>
    <n v="328239523"/>
    <x v="328"/>
    <d v="2024-12-24T00:00:00"/>
    <d v="1961-08-28T00:00:00"/>
  </r>
  <r>
    <n v="365"/>
    <x v="3"/>
    <x v="342"/>
    <s v="United States"/>
    <s v="Dallas"/>
    <s v="Money management"/>
    <s v="Finance &amp; Investments"/>
    <x v="1"/>
    <x v="0"/>
    <s v="Fisher"/>
    <s v="Ken"/>
    <n v="6700"/>
    <n v="1950"/>
    <n v="11"/>
    <n v="29"/>
    <n v="117.24"/>
    <n v="21427700000000"/>
    <n v="78.5"/>
    <n v="9.6"/>
    <n v="36.6"/>
    <n v="328239523"/>
    <x v="329"/>
    <d v="2024-12-24T00:00:00"/>
    <d v="1950-11-29T00:00:00"/>
  </r>
  <r>
    <n v="365"/>
    <x v="3"/>
    <x v="343"/>
    <s v="United Kingdom"/>
    <s v="London"/>
    <s v="Hedge funds"/>
    <s v="Finance &amp; Investments"/>
    <x v="1"/>
    <x v="0"/>
    <s v="Hohn"/>
    <s v="Christopher"/>
    <n v="6700"/>
    <n v="1966"/>
    <n v="10"/>
    <n v="27"/>
    <n v="119.62"/>
    <n v="2827113184696"/>
    <n v="81.3"/>
    <n v="25.5"/>
    <n v="30.6"/>
    <n v="66834405"/>
    <x v="330"/>
    <d v="2024-12-24T00:00:00"/>
    <d v="1966-10-27T00:00:00"/>
  </r>
  <r>
    <n v="365"/>
    <x v="10"/>
    <x v="344"/>
    <s v="Denmark"/>
    <s v="Billund"/>
    <s v="Lego"/>
    <s v="Manufacturing"/>
    <x v="0"/>
    <x v="0"/>
    <s v="Kristiansen"/>
    <s v="Kjeld Kirk"/>
    <n v="6700"/>
    <n v="1947"/>
    <n v="12"/>
    <n v="27"/>
    <n v="110.35"/>
    <n v="348078018464"/>
    <n v="81"/>
    <n v="32.4"/>
    <n v="23.8"/>
    <n v="5818553"/>
    <x v="331"/>
    <d v="2024-12-24T00:00:00"/>
    <d v="1947-12-27T00:00:00"/>
  </r>
  <r>
    <n v="365"/>
    <x v="10"/>
    <x v="345"/>
    <s v="Denmark"/>
    <s v="Billund"/>
    <s v="Lego"/>
    <s v="Manufacturing"/>
    <x v="0"/>
    <x v="1"/>
    <s v="Kristiansen"/>
    <s v="Sofie Kirk"/>
    <n v="6700"/>
    <n v="1976"/>
    <n v="1"/>
    <n v="1"/>
    <n v="110.35"/>
    <n v="348078018464"/>
    <n v="81"/>
    <n v="32.4"/>
    <n v="23.8"/>
    <n v="5818553"/>
    <x v="332"/>
    <d v="2024-12-24T00:00:00"/>
    <d v="1976-01-01T00:00:00"/>
  </r>
  <r>
    <n v="365"/>
    <x v="10"/>
    <x v="346"/>
    <s v="Denmark"/>
    <s v="Billund"/>
    <s v="Lego"/>
    <s v="Manufacturing"/>
    <x v="0"/>
    <x v="0"/>
    <s v="Kristiansen"/>
    <s v="Thomas Kirk"/>
    <n v="6700"/>
    <n v="1979"/>
    <n v="1"/>
    <n v="1"/>
    <n v="110.35"/>
    <n v="348078018464"/>
    <n v="81"/>
    <n v="32.4"/>
    <n v="23.8"/>
    <n v="5818553"/>
    <x v="333"/>
    <d v="2024-12-24T00:00:00"/>
    <d v="1979-01-01T00:00:00"/>
  </r>
  <r>
    <n v="365"/>
    <x v="13"/>
    <x v="347"/>
    <s v="Italy"/>
    <s v="Fiesole"/>
    <s v="Pharmaceuticals"/>
    <s v="Healthcare"/>
    <x v="0"/>
    <x v="1"/>
    <s v="Landini Aleotti"/>
    <s v="Massimiliana"/>
    <n v="6700"/>
    <n v="1943"/>
    <n v="1"/>
    <n v="1"/>
    <n v="110.62"/>
    <n v="2001244392042"/>
    <n v="82.9"/>
    <n v="24.3"/>
    <n v="59.1"/>
    <n v="60297396"/>
    <x v="62"/>
    <d v="2024-12-24T00:00:00"/>
    <d v="1943-01-01T00:00:00"/>
  </r>
  <r>
    <n v="365"/>
    <x v="1"/>
    <x v="348"/>
    <s v="China"/>
    <s v="Ningde"/>
    <s v="Batteries"/>
    <s v="Automotive"/>
    <x v="1"/>
    <x v="0"/>
    <s v="Li"/>
    <s v="Ping"/>
    <n v="6700"/>
    <n v="1968"/>
    <n v="1"/>
    <n v="1"/>
    <n v="125.08"/>
    <n v="19910000000000"/>
    <n v="77"/>
    <n v="9.4"/>
    <n v="59.2"/>
    <n v="1397715000"/>
    <x v="220"/>
    <d v="2024-12-24T00:00:00"/>
    <d v="1968-01-01T00:00:00"/>
  </r>
  <r>
    <n v="365"/>
    <x v="10"/>
    <x v="349"/>
    <s v="China"/>
    <s v="Hangzhou"/>
    <s v="Solar panel components"/>
    <s v="Manufacturing"/>
    <x v="1"/>
    <x v="0"/>
    <s v="Lin"/>
    <s v="Jianhua"/>
    <n v="6700"/>
    <n v="1962"/>
    <n v="8"/>
    <n v="1"/>
    <n v="125.08"/>
    <n v="19910000000000"/>
    <n v="77"/>
    <n v="9.4"/>
    <n v="59.2"/>
    <n v="1397715000"/>
    <x v="334"/>
    <d v="2024-12-24T00:00:00"/>
    <d v="1962-08-01T00:00:00"/>
  </r>
  <r>
    <n v="365"/>
    <x v="10"/>
    <x v="350"/>
    <s v="Switzerland"/>
    <s v="Feldmeilen"/>
    <s v="Chemicals"/>
    <s v="Manufacturing"/>
    <x v="0"/>
    <x v="1"/>
    <s v="Martullo-Blocher"/>
    <s v="Magdalena"/>
    <n v="6700"/>
    <n v="1969"/>
    <n v="1"/>
    <n v="1"/>
    <n v="99.55"/>
    <n v="703082435360"/>
    <n v="83.6"/>
    <n v="10.1"/>
    <n v="28.8"/>
    <n v="8574832"/>
    <x v="36"/>
    <d v="2024-12-24T00:00:00"/>
    <d v="1969-01-01T00:00:00"/>
  </r>
  <r>
    <n v="365"/>
    <x v="5"/>
    <x v="351"/>
    <s v="France"/>
    <s v="Paris"/>
    <s v="Internet, telecom"/>
    <s v="Telecom"/>
    <x v="1"/>
    <x v="0"/>
    <s v="Niel"/>
    <s v="Xavier"/>
    <n v="6700"/>
    <n v="1967"/>
    <n v="8"/>
    <n v="25"/>
    <n v="110.05"/>
    <n v="2715518274227"/>
    <n v="82.5"/>
    <n v="24.2"/>
    <n v="60.7"/>
    <n v="67059887"/>
    <x v="335"/>
    <d v="2024-12-24T00:00:00"/>
    <d v="1967-08-25T00:00:00"/>
  </r>
  <r>
    <n v="365"/>
    <x v="12"/>
    <x v="352"/>
    <s v="United States"/>
    <s v="Boca Raton"/>
    <s v="Natural gas"/>
    <s v="Energy"/>
    <x v="1"/>
    <x v="0"/>
    <s v="Pegula"/>
    <s v="Terrence"/>
    <n v="6700"/>
    <n v="1951"/>
    <n v="3"/>
    <n v="27"/>
    <n v="117.24"/>
    <n v="21427700000000"/>
    <n v="78.5"/>
    <n v="9.6"/>
    <n v="36.6"/>
    <n v="328239523"/>
    <x v="336"/>
    <d v="2024-12-24T00:00:00"/>
    <d v="1951-03-27T00:00:00"/>
  </r>
  <r>
    <n v="365"/>
    <x v="15"/>
    <x v="353"/>
    <s v="United States"/>
    <s v="Los Angeles"/>
    <s v="Real estate"/>
    <s v="Real Estate"/>
    <x v="0"/>
    <x v="0"/>
    <s v="Roski"/>
    <s v="Edward"/>
    <n v="6700"/>
    <n v="1938"/>
    <n v="12"/>
    <n v="25"/>
    <n v="117.24"/>
    <n v="21427700000000"/>
    <n v="78.5"/>
    <n v="9.6"/>
    <n v="36.6"/>
    <n v="328239523"/>
    <x v="337"/>
    <d v="2024-12-24T00:00:00"/>
    <d v="1938-12-25T00:00:00"/>
  </r>
  <r>
    <n v="365"/>
    <x v="15"/>
    <x v="354"/>
    <s v="United States"/>
    <s v="Atherton"/>
    <s v="Real estate"/>
    <s v="Real Estate"/>
    <x v="1"/>
    <x v="0"/>
    <s v="Sobrato"/>
    <s v="John A."/>
    <n v="6700"/>
    <n v="1939"/>
    <n v="5"/>
    <n v="23"/>
    <n v="117.24"/>
    <n v="21427700000000"/>
    <n v="78.5"/>
    <n v="9.6"/>
    <n v="36.6"/>
    <n v="328239523"/>
    <x v="338"/>
    <d v="2024-12-24T00:00:00"/>
    <d v="1939-05-23T00:00:00"/>
  </r>
  <r>
    <n v="365"/>
    <x v="3"/>
    <x v="355"/>
    <s v="United States"/>
    <s v="Katonah"/>
    <s v="Hedge funds"/>
    <s v="Finance &amp; Investments"/>
    <x v="1"/>
    <x v="0"/>
    <s v="Soros"/>
    <s v="George"/>
    <n v="6700"/>
    <n v="1930"/>
    <n v="8"/>
    <n v="12"/>
    <n v="117.24"/>
    <n v="21427700000000"/>
    <n v="78.5"/>
    <n v="9.6"/>
    <n v="36.6"/>
    <n v="328239523"/>
    <x v="339"/>
    <d v="2024-12-24T00:00:00"/>
    <d v="1930-08-12T00:00:00"/>
  </r>
  <r>
    <n v="365"/>
    <x v="2"/>
    <x v="356"/>
    <s v="United States"/>
    <s v="Irvine"/>
    <s v="Computer hardware"/>
    <s v="Technology"/>
    <x v="1"/>
    <x v="0"/>
    <s v="Sun"/>
    <s v="David"/>
    <n v="6700"/>
    <n v="1951"/>
    <n v="10"/>
    <n v="12"/>
    <n v="117.24"/>
    <n v="21427700000000"/>
    <n v="78.5"/>
    <n v="9.6"/>
    <n v="36.6"/>
    <n v="328239523"/>
    <x v="340"/>
    <d v="2024-12-24T00:00:00"/>
    <d v="1951-10-12T00:00:00"/>
  </r>
  <r>
    <n v="365"/>
    <x v="10"/>
    <x v="357"/>
    <s v="Denmark"/>
    <s v="Billund"/>
    <s v="Lego"/>
    <s v="Manufacturing"/>
    <x v="0"/>
    <x v="1"/>
    <s v="Thinggaard"/>
    <s v="Agnete Kirk"/>
    <n v="6700"/>
    <n v="1983"/>
    <n v="5"/>
    <n v="18"/>
    <n v="110.35"/>
    <n v="348078018464"/>
    <n v="81"/>
    <n v="32.4"/>
    <n v="23.8"/>
    <n v="5818553"/>
    <x v="341"/>
    <d v="2024-12-24T00:00:00"/>
    <d v="1983-05-18T00:00:00"/>
  </r>
  <r>
    <n v="365"/>
    <x v="2"/>
    <x v="358"/>
    <s v="United States"/>
    <s v="Rolling Hills"/>
    <s v="Computer hardware"/>
    <s v="Technology"/>
    <x v="1"/>
    <x v="0"/>
    <s v="Tu"/>
    <s v="John"/>
    <n v="6700"/>
    <n v="1941"/>
    <n v="8"/>
    <n v="12"/>
    <n v="117.24"/>
    <n v="21427700000000"/>
    <n v="78.5"/>
    <n v="9.6"/>
    <n v="36.6"/>
    <n v="328239523"/>
    <x v="163"/>
    <d v="2024-12-24T00:00:00"/>
    <d v="1941-08-12T00:00:00"/>
  </r>
  <r>
    <n v="365"/>
    <x v="7"/>
    <x v="359"/>
    <s v="China"/>
    <s v="Quanzhou"/>
    <s v="Snacks, beverages"/>
    <s v="Food &amp; Beverage"/>
    <x v="1"/>
    <x v="0"/>
    <s v="Xu"/>
    <s v="Shihui"/>
    <n v="6700"/>
    <n v="1958"/>
    <n v="1"/>
    <n v="1"/>
    <n v="125.08"/>
    <n v="19910000000000"/>
    <n v="77"/>
    <n v="9.4"/>
    <n v="59.2"/>
    <n v="1397715000"/>
    <x v="342"/>
    <d v="2024-12-24T00:00:00"/>
    <d v="1958-01-01T00:00:00"/>
  </r>
  <r>
    <n v="383"/>
    <x v="10"/>
    <x v="360"/>
    <s v="Switzerland"/>
    <s v="Wilen bei Wollerau"/>
    <s v="Chemicals"/>
    <s v="Manufacturing"/>
    <x v="0"/>
    <x v="1"/>
    <s v="Blocher"/>
    <s v="Rahel"/>
    <n v="6600"/>
    <n v="1976"/>
    <n v="1"/>
    <n v="1"/>
    <n v="99.55"/>
    <n v="703082435360"/>
    <n v="83.6"/>
    <n v="10.1"/>
    <n v="28.8"/>
    <n v="8574832"/>
    <x v="332"/>
    <d v="2024-12-24T00:00:00"/>
    <d v="1976-01-01T00:00:00"/>
  </r>
  <r>
    <n v="383"/>
    <x v="7"/>
    <x v="361"/>
    <s v="United States"/>
    <s v="Atlanta"/>
    <s v="Chick-fil-A"/>
    <s v="Food &amp; Beverage"/>
    <x v="0"/>
    <x v="0"/>
    <s v="Cathy"/>
    <s v="Bubba"/>
    <n v="6600"/>
    <n v="1954"/>
    <n v="4"/>
    <n v="22"/>
    <n v="117.24"/>
    <n v="21427700000000"/>
    <n v="78.5"/>
    <n v="9.6"/>
    <n v="36.6"/>
    <n v="328239523"/>
    <x v="343"/>
    <d v="2024-12-24T00:00:00"/>
    <d v="1954-04-22T00:00:00"/>
  </r>
  <r>
    <n v="383"/>
    <x v="7"/>
    <x v="362"/>
    <s v="United States"/>
    <s v="Atlanta"/>
    <s v="Chick-fil-A"/>
    <s v="Food &amp; Beverage"/>
    <x v="0"/>
    <x v="0"/>
    <s v="Cathy"/>
    <s v="Dan"/>
    <n v="6600"/>
    <n v="1953"/>
    <n v="3"/>
    <n v="1"/>
    <n v="117.24"/>
    <n v="21427700000000"/>
    <n v="78.5"/>
    <n v="9.6"/>
    <n v="36.6"/>
    <n v="328239523"/>
    <x v="344"/>
    <d v="2024-12-24T00:00:00"/>
    <d v="1953-03-01T00:00:00"/>
  </r>
  <r>
    <n v="383"/>
    <x v="7"/>
    <x v="363"/>
    <s v="United States"/>
    <s v="Hampton"/>
    <s v="Chick-fil-A"/>
    <s v="Food &amp; Beverage"/>
    <x v="0"/>
    <x v="1"/>
    <s v="Cathy White"/>
    <s v="Trudy"/>
    <n v="6600"/>
    <n v="1955"/>
    <n v="12"/>
    <n v="17"/>
    <n v="117.24"/>
    <n v="21427700000000"/>
    <n v="78.5"/>
    <n v="9.6"/>
    <n v="36.6"/>
    <n v="328239523"/>
    <x v="345"/>
    <d v="2024-12-24T00:00:00"/>
    <d v="1955-12-17T00:00:00"/>
  </r>
  <r>
    <n v="383"/>
    <x v="3"/>
    <x v="364"/>
    <s v="United States"/>
    <s v="New York"/>
    <s v="Hedge funds"/>
    <s v="Finance &amp; Investments"/>
    <x v="1"/>
    <x v="0"/>
    <s v="Kovner"/>
    <s v="Bruce"/>
    <n v="6600"/>
    <n v="1945"/>
    <n v="2"/>
    <n v="25"/>
    <n v="117.24"/>
    <n v="21427700000000"/>
    <n v="78.5"/>
    <n v="9.6"/>
    <n v="36.6"/>
    <n v="328239523"/>
    <x v="346"/>
    <d v="2024-12-24T00:00:00"/>
    <d v="1945-02-25T00:00:00"/>
  </r>
  <r>
    <n v="383"/>
    <x v="2"/>
    <x v="365"/>
    <s v="United States"/>
    <s v="Newport Coast"/>
    <s v="Semiconductors"/>
    <s v="Technology"/>
    <x v="1"/>
    <x v="0"/>
    <s v="Nicholas"/>
    <s v="Henry"/>
    <n v="6600"/>
    <n v="1959"/>
    <n v="10"/>
    <n v="8"/>
    <n v="117.24"/>
    <n v="21427700000000"/>
    <n v="78.5"/>
    <n v="9.6"/>
    <n v="36.6"/>
    <n v="328239523"/>
    <x v="347"/>
    <d v="2024-12-24T00:00:00"/>
    <d v="1959-10-08T00:00:00"/>
  </r>
  <r>
    <n v="383"/>
    <x v="3"/>
    <x v="366"/>
    <s v="Germany"/>
    <s v="Munich"/>
    <s v="Investments"/>
    <s v="Finance &amp; Investments"/>
    <x v="0"/>
    <x v="1"/>
    <s v="Thiele"/>
    <s v="Nadia"/>
    <n v="6600"/>
    <n v="1976"/>
    <n v="1"/>
    <n v="7"/>
    <n v="112.85"/>
    <n v="3845630030824"/>
    <n v="80.900000000000006"/>
    <n v="11.5"/>
    <n v="48.8"/>
    <n v="83132799"/>
    <x v="348"/>
    <d v="2024-12-24T00:00:00"/>
    <d v="1976-01-07T00:00:00"/>
  </r>
  <r>
    <n v="390"/>
    <x v="3"/>
    <x v="367"/>
    <s v="United States"/>
    <s v="Fort Worth"/>
    <s v="Private equity"/>
    <s v="Finance &amp; Investments"/>
    <x v="1"/>
    <x v="0"/>
    <s v="Bonderman"/>
    <s v="David"/>
    <n v="6500"/>
    <n v="1942"/>
    <n v="11"/>
    <n v="27"/>
    <n v="117.24"/>
    <n v="21427700000000"/>
    <n v="78.5"/>
    <n v="9.6"/>
    <n v="36.6"/>
    <n v="328239523"/>
    <x v="349"/>
    <d v="2024-12-24T00:00:00"/>
    <d v="1942-11-27T00:00:00"/>
  </r>
  <r>
    <n v="390"/>
    <x v="2"/>
    <x v="368"/>
    <s v="United States"/>
    <s v="Medina"/>
    <s v="Microsoft"/>
    <s v="Technology"/>
    <x v="0"/>
    <x v="1"/>
    <s v="French Gates"/>
    <s v="Melinda"/>
    <n v="6500"/>
    <n v="1964"/>
    <n v="8"/>
    <n v="15"/>
    <n v="117.24"/>
    <n v="21427700000000"/>
    <n v="78.5"/>
    <n v="9.6"/>
    <n v="36.6"/>
    <n v="328239523"/>
    <x v="350"/>
    <d v="2024-12-24T00:00:00"/>
    <d v="1964-08-15T00:00:00"/>
  </r>
  <r>
    <n v="390"/>
    <x v="15"/>
    <x v="369"/>
    <s v="United States"/>
    <s v="Chevy Chase"/>
    <s v="Real estate"/>
    <s v="Real Estate"/>
    <x v="0"/>
    <x v="1"/>
    <s v="Lerner"/>
    <s v="Annette"/>
    <n v="6500"/>
    <n v="1930"/>
    <n v="2"/>
    <n v="27"/>
    <n v="117.24"/>
    <n v="21427700000000"/>
    <n v="78.5"/>
    <n v="9.6"/>
    <n v="36.6"/>
    <n v="328239523"/>
    <x v="351"/>
    <d v="2024-12-24T00:00:00"/>
    <d v="1930-02-27T00:00:00"/>
  </r>
  <r>
    <n v="390"/>
    <x v="15"/>
    <x v="370"/>
    <s v="United Kingdom"/>
    <s v="London"/>
    <s v="Investments, real estate"/>
    <s v="Real Estate"/>
    <x v="1"/>
    <x v="0"/>
    <s v="Reuben"/>
    <s v="David"/>
    <n v="6500"/>
    <n v="1938"/>
    <n v="9"/>
    <n v="1"/>
    <n v="119.62"/>
    <n v="2827113184696"/>
    <n v="81.3"/>
    <n v="25.5"/>
    <n v="30.6"/>
    <n v="66834405"/>
    <x v="352"/>
    <d v="2024-12-24T00:00:00"/>
    <d v="1938-09-01T00:00:00"/>
  </r>
  <r>
    <n v="390"/>
    <x v="15"/>
    <x v="371"/>
    <s v="Switzerland"/>
    <s v="Crans Montana"/>
    <s v="Real estate"/>
    <s v="Real Estate"/>
    <x v="1"/>
    <x v="0"/>
    <s v="Vitek"/>
    <s v="Radovan"/>
    <n v="6500"/>
    <n v="1971"/>
    <n v="4"/>
    <n v="22"/>
    <n v="99.55"/>
    <n v="703082435360"/>
    <n v="83.6"/>
    <n v="10.1"/>
    <n v="28.8"/>
    <n v="8574832"/>
    <x v="353"/>
    <d v="2024-12-24T00:00:00"/>
    <d v="1971-04-22T00:00:00"/>
  </r>
  <r>
    <n v="397"/>
    <x v="3"/>
    <x v="372"/>
    <s v="Sweden"/>
    <s v="Gothenberg"/>
    <s v="Investments"/>
    <s v="Finance &amp; Investments"/>
    <x v="1"/>
    <x v="0"/>
    <s v="Bennet"/>
    <s v="Carl"/>
    <n v="6400"/>
    <n v="1951"/>
    <n v="8"/>
    <n v="19"/>
    <n v="110.51"/>
    <n v="530832908738"/>
    <n v="82.5"/>
    <n v="27.9"/>
    <n v="49.1"/>
    <n v="10285453"/>
    <x v="354"/>
    <d v="2024-12-24T00:00:00"/>
    <d v="1951-08-19T00:00:00"/>
  </r>
  <r>
    <n v="397"/>
    <x v="17"/>
    <x v="373"/>
    <s v="United States"/>
    <s v="Hobe Sound"/>
    <s v="Staffing, Baltimore Ravens"/>
    <s v="Sports"/>
    <x v="1"/>
    <x v="0"/>
    <s v="Bisciotti"/>
    <s v="Stephen"/>
    <n v="6400"/>
    <n v="1960"/>
    <n v="4"/>
    <n v="10"/>
    <n v="117.24"/>
    <n v="21427700000000"/>
    <n v="78.5"/>
    <n v="9.6"/>
    <n v="36.6"/>
    <n v="328239523"/>
    <x v="355"/>
    <d v="2024-12-24T00:00:00"/>
    <d v="1960-04-10T00:00:00"/>
  </r>
  <r>
    <n v="397"/>
    <x v="3"/>
    <x v="374"/>
    <s v="United States"/>
    <s v="New York"/>
    <s v="Hedge funds"/>
    <s v="Finance &amp; Investments"/>
    <x v="1"/>
    <x v="0"/>
    <s v="Druckenmiller"/>
    <s v="Stanley"/>
    <n v="6400"/>
    <n v="1953"/>
    <n v="6"/>
    <n v="14"/>
    <n v="117.24"/>
    <n v="21427700000000"/>
    <n v="78.5"/>
    <n v="9.6"/>
    <n v="36.6"/>
    <n v="328239523"/>
    <x v="356"/>
    <d v="2024-12-24T00:00:00"/>
    <d v="1953-06-14T00:00:00"/>
  </r>
  <r>
    <n v="397"/>
    <x v="13"/>
    <x v="375"/>
    <s v="China"/>
    <s v="Beijing"/>
    <s v="Biomedical products"/>
    <s v="Healthcare"/>
    <x v="1"/>
    <x v="1"/>
    <s v="Jian"/>
    <s v="Jun"/>
    <n v="6400"/>
    <n v="1963"/>
    <n v="11"/>
    <n v="1"/>
    <n v="125.08"/>
    <n v="19910000000000"/>
    <n v="77"/>
    <n v="9.4"/>
    <n v="59.2"/>
    <n v="1397715000"/>
    <x v="357"/>
    <d v="2024-12-24T00:00:00"/>
    <d v="1963-11-01T00:00:00"/>
  </r>
  <r>
    <n v="397"/>
    <x v="12"/>
    <x v="376"/>
    <s v="France"/>
    <s v="Paris"/>
    <s v="Oil, banking, telecom"/>
    <s v="Energy"/>
    <x v="1"/>
    <x v="0"/>
    <s v="Kuzmichev"/>
    <s v="Alexei"/>
    <n v="6400"/>
    <n v="1962"/>
    <n v="10"/>
    <n v="15"/>
    <n v="110.05"/>
    <n v="2715518274227"/>
    <n v="82.5"/>
    <n v="24.2"/>
    <n v="60.7"/>
    <n v="67059887"/>
    <x v="358"/>
    <d v="2024-12-24T00:00:00"/>
    <d v="1962-10-15T00:00:00"/>
  </r>
  <r>
    <n v="397"/>
    <x v="3"/>
    <x v="377"/>
    <s v="Colombia"/>
    <s v="Bogota"/>
    <s v="Banking"/>
    <s v="Finance &amp; Investments"/>
    <x v="1"/>
    <x v="0"/>
    <s v="Sarmiento"/>
    <s v="Luis Carlos"/>
    <n v="6400"/>
    <n v="1933"/>
    <n v="1"/>
    <n v="27"/>
    <n v="140.94999999999999"/>
    <n v="323802808108"/>
    <n v="77.099999999999994"/>
    <n v="14.4"/>
    <n v="71.2"/>
    <n v="50339443"/>
    <x v="359"/>
    <d v="2024-12-24T00:00:00"/>
    <d v="1933-01-27T00:00:00"/>
  </r>
  <r>
    <n v="397"/>
    <x v="8"/>
    <x v="378"/>
    <s v="United States"/>
    <s v="Missoula"/>
    <s v="Construction, mining"/>
    <s v="Logistics"/>
    <x v="1"/>
    <x v="0"/>
    <s v="Washington"/>
    <s v="Dennis"/>
    <n v="6400"/>
    <n v="1934"/>
    <n v="7"/>
    <n v="27"/>
    <n v="117.24"/>
    <n v="21427700000000"/>
    <n v="78.5"/>
    <n v="9.6"/>
    <n v="36.6"/>
    <n v="328239523"/>
    <x v="360"/>
    <d v="2024-12-24T00:00:00"/>
    <d v="1934-07-27T00:00:00"/>
  </r>
  <r>
    <n v="405"/>
    <x v="16"/>
    <x v="379"/>
    <s v="United Kingdom"/>
    <s v="Gloucestershire"/>
    <s v="Construction equipment"/>
    <s v="Construction &amp; Engineering"/>
    <x v="0"/>
    <x v="0"/>
    <s v="Bamford"/>
    <s v="Anthony"/>
    <n v="6300"/>
    <n v="1945"/>
    <n v="10"/>
    <n v="23"/>
    <n v="119.62"/>
    <n v="2827113184696"/>
    <n v="81.3"/>
    <n v="25.5"/>
    <n v="30.6"/>
    <n v="66834405"/>
    <x v="361"/>
    <d v="2024-12-24T00:00:00"/>
    <d v="1945-10-23T00:00:00"/>
  </r>
  <r>
    <n v="405"/>
    <x v="12"/>
    <x v="380"/>
    <s v="China"/>
    <s v="Changzhou"/>
    <s v="Solar equipment"/>
    <s v="Energy"/>
    <x v="1"/>
    <x v="0"/>
    <s v="Gao"/>
    <s v="Jifan"/>
    <n v="6300"/>
    <n v="1965"/>
    <n v="1"/>
    <n v="1"/>
    <n v="125.08"/>
    <n v="19910000000000"/>
    <n v="77"/>
    <n v="9.4"/>
    <n v="59.2"/>
    <n v="1397715000"/>
    <x v="362"/>
    <d v="2024-12-24T00:00:00"/>
    <d v="1965-01-01T00:00:00"/>
  </r>
  <r>
    <n v="405"/>
    <x v="3"/>
    <x v="381"/>
    <s v="United Kingdom"/>
    <s v="London"/>
    <s v="Private equity"/>
    <s v="Finance &amp; Investments"/>
    <x v="1"/>
    <x v="0"/>
    <s v="Grayken"/>
    <s v="John"/>
    <n v="6300"/>
    <n v="1956"/>
    <n v="6"/>
    <n v="1"/>
    <n v="119.62"/>
    <n v="2827113184696"/>
    <n v="81.3"/>
    <n v="25.5"/>
    <n v="30.6"/>
    <n v="66834405"/>
    <x v="363"/>
    <d v="2024-12-24T00:00:00"/>
    <d v="1956-06-01T00:00:00"/>
  </r>
  <r>
    <n v="405"/>
    <x v="13"/>
    <x v="382"/>
    <s v="France"/>
    <s v="Lyon"/>
    <s v="Pharmaceuticals"/>
    <s v="Healthcare"/>
    <x v="0"/>
    <x v="0"/>
    <s v="Merieux"/>
    <s v="Alain"/>
    <n v="6300"/>
    <n v="1938"/>
    <n v="1"/>
    <n v="1"/>
    <n v="110.05"/>
    <n v="2715518274227"/>
    <n v="82.5"/>
    <n v="24.2"/>
    <n v="60.7"/>
    <n v="67059887"/>
    <x v="364"/>
    <d v="2024-12-24T00:00:00"/>
    <d v="1938-01-01T00:00:00"/>
  </r>
  <r>
    <n v="405"/>
    <x v="12"/>
    <x v="383"/>
    <s v="China"/>
    <s v="Langfang"/>
    <s v="Natural gas distribution"/>
    <s v="Energy"/>
    <x v="1"/>
    <x v="0"/>
    <s v="Wang"/>
    <s v="Yusuo"/>
    <n v="6300"/>
    <n v="1964"/>
    <n v="3"/>
    <n v="11"/>
    <n v="125.08"/>
    <n v="19910000000000"/>
    <n v="77"/>
    <n v="9.4"/>
    <n v="59.2"/>
    <n v="1397715000"/>
    <x v="365"/>
    <d v="2024-12-24T00:00:00"/>
    <d v="1964-03-11T00:00:00"/>
  </r>
  <r>
    <n v="405"/>
    <x v="10"/>
    <x v="384"/>
    <s v="Israel"/>
    <s v="Tel Aviv"/>
    <s v="Metalworking tools"/>
    <s v="Manufacturing"/>
    <x v="1"/>
    <x v="0"/>
    <s v="Wertheimer"/>
    <s v="Stef"/>
    <n v="6300"/>
    <n v="1926"/>
    <n v="7"/>
    <n v="16"/>
    <n v="108.15"/>
    <n v="395098666122"/>
    <n v="82.8"/>
    <n v="23.1"/>
    <n v="25.3"/>
    <n v="9053300"/>
    <x v="366"/>
    <d v="2024-12-24T00:00:00"/>
    <d v="1926-07-16T00:00:00"/>
  </r>
  <r>
    <n v="411"/>
    <x v="7"/>
    <x v="385"/>
    <s v="Mexico"/>
    <s v="Mexico City"/>
    <s v="Beer, investments"/>
    <s v="Food &amp; Beverage"/>
    <x v="0"/>
    <x v="1"/>
    <s v="Aramburuzabala"/>
    <s v="Maria Asuncion"/>
    <n v="6200"/>
    <n v="1963"/>
    <n v="5"/>
    <n v="2"/>
    <n v="141.54"/>
    <n v="1258286717125"/>
    <n v="75"/>
    <n v="13.1"/>
    <n v="55.1"/>
    <n v="126014024"/>
    <x v="367"/>
    <d v="2024-12-24T00:00:00"/>
    <d v="1963-05-02T00:00:00"/>
  </r>
  <r>
    <n v="411"/>
    <x v="6"/>
    <x v="386"/>
    <s v="Sweden"/>
    <s v="Stockholm"/>
    <s v="Investments"/>
    <s v="Diversified"/>
    <x v="1"/>
    <x v="0"/>
    <s v="Douglas"/>
    <s v="Gustaf"/>
    <n v="6200"/>
    <n v="1938"/>
    <n v="3"/>
    <n v="3"/>
    <n v="110.51"/>
    <n v="530832908738"/>
    <n v="82.5"/>
    <n v="27.9"/>
    <n v="49.1"/>
    <n v="10285453"/>
    <x v="368"/>
    <d v="2024-12-24T00:00:00"/>
    <d v="1938-03-03T00:00:00"/>
  </r>
  <r>
    <n v="411"/>
    <x v="14"/>
    <x v="387"/>
    <s v="Netherlands"/>
    <s v="Amsterdam"/>
    <s v="Temp agency"/>
    <s v="Service"/>
    <x v="1"/>
    <x v="0"/>
    <s v="Goldschmeding"/>
    <s v="Frits"/>
    <n v="6200"/>
    <n v="1933"/>
    <n v="8"/>
    <n v="2"/>
    <n v="115.91"/>
    <n v="909070395161"/>
    <n v="81.8"/>
    <n v="23"/>
    <n v="41.2"/>
    <n v="17332850"/>
    <x v="369"/>
    <d v="2024-12-24T00:00:00"/>
    <d v="1933-08-02T00:00:00"/>
  </r>
  <r>
    <n v="411"/>
    <x v="7"/>
    <x v="388"/>
    <s v="China"/>
    <s v="Shenzhen"/>
    <s v="Beverages"/>
    <s v="Food &amp; Beverage"/>
    <x v="1"/>
    <x v="0"/>
    <s v="Lin"/>
    <s v="Muqin"/>
    <n v="6200"/>
    <n v="1964"/>
    <n v="1"/>
    <n v="1"/>
    <n v="125.08"/>
    <n v="19910000000000"/>
    <n v="77"/>
    <n v="9.4"/>
    <n v="59.2"/>
    <n v="1397715000"/>
    <x v="136"/>
    <d v="2024-12-24T00:00:00"/>
    <d v="1964-01-01T00:00:00"/>
  </r>
  <r>
    <n v="411"/>
    <x v="10"/>
    <x v="389"/>
    <s v="China"/>
    <s v="Ningbo"/>
    <s v="Power strips"/>
    <s v="Manufacturing"/>
    <x v="1"/>
    <x v="0"/>
    <s v="Ruan"/>
    <s v="Liping"/>
    <n v="6200"/>
    <n v="1964"/>
    <n v="1"/>
    <n v="1"/>
    <n v="125.08"/>
    <n v="19910000000000"/>
    <n v="77"/>
    <n v="9.4"/>
    <n v="59.2"/>
    <n v="1397715000"/>
    <x v="136"/>
    <d v="2024-12-24T00:00:00"/>
    <d v="1964-01-01T00:00:00"/>
  </r>
  <r>
    <n v="411"/>
    <x v="10"/>
    <x v="390"/>
    <s v="China"/>
    <s v="Ningbo"/>
    <s v="Power strip"/>
    <s v="Manufacturing"/>
    <x v="1"/>
    <x v="0"/>
    <s v="Ruan"/>
    <s v="Xueping"/>
    <n v="6200"/>
    <n v="1972"/>
    <n v="1"/>
    <n v="1"/>
    <n v="125.08"/>
    <n v="19910000000000"/>
    <n v="77"/>
    <n v="9.4"/>
    <n v="59.2"/>
    <n v="1397715000"/>
    <x v="144"/>
    <d v="2024-12-24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12-24T00:00:00"/>
    <d v="1962-07-11T00:00:00"/>
  </r>
  <r>
    <n v="418"/>
    <x v="6"/>
    <x v="392"/>
    <s v="Nigeria"/>
    <s v="Lagos"/>
    <s v="Telecom, oil"/>
    <s v="Diversified"/>
    <x v="1"/>
    <x v="0"/>
    <s v="Adenuga"/>
    <s v="Mike"/>
    <n v="6100"/>
    <n v="1953"/>
    <n v="4"/>
    <n v="29"/>
    <n v="267.51"/>
    <n v="448120428859"/>
    <n v="54.3"/>
    <n v="1.5"/>
    <n v="34.799999999999997"/>
    <n v="200963599"/>
    <x v="371"/>
    <d v="2024-12-24T00:00:00"/>
    <d v="1953-04-29T00:00:00"/>
  </r>
  <r>
    <n v="418"/>
    <x v="3"/>
    <x v="393"/>
    <s v="United States"/>
    <s v="Beverly Hills"/>
    <s v="Private equity"/>
    <s v="Finance &amp; Investments"/>
    <x v="1"/>
    <x v="0"/>
    <s v="Gores"/>
    <s v="Tom"/>
    <n v="6100"/>
    <n v="1964"/>
    <n v="7"/>
    <n v="31"/>
    <n v="117.24"/>
    <n v="21427700000000"/>
    <n v="78.5"/>
    <n v="9.6"/>
    <n v="36.6"/>
    <n v="328239523"/>
    <x v="372"/>
    <d v="2024-12-24T00:00:00"/>
    <d v="1964-07-31T00:00:00"/>
  </r>
  <r>
    <n v="418"/>
    <x v="0"/>
    <x v="394"/>
    <s v="Germany"/>
    <s v="Hamburg"/>
    <s v="Coffee"/>
    <s v="Fashion &amp; Retail"/>
    <x v="0"/>
    <x v="0"/>
    <s v="Herz"/>
    <s v="Michael"/>
    <n v="6100"/>
    <n v="1943"/>
    <n v="9"/>
    <n v="28"/>
    <n v="112.85"/>
    <n v="3845630030824"/>
    <n v="80.900000000000006"/>
    <n v="11.5"/>
    <n v="48.8"/>
    <n v="83132799"/>
    <x v="373"/>
    <d v="2024-12-24T00:00:00"/>
    <d v="1943-09-28T00:00:00"/>
  </r>
  <r>
    <n v="418"/>
    <x v="0"/>
    <x v="395"/>
    <s v="Germany"/>
    <s v="Hamburg"/>
    <s v="Coffee"/>
    <s v="Fashion &amp; Retail"/>
    <x v="0"/>
    <x v="0"/>
    <s v="Herz"/>
    <s v="Wolfgang"/>
    <n v="6100"/>
    <n v="1951"/>
    <n v="1"/>
    <n v="1"/>
    <n v="112.85"/>
    <n v="3845630030824"/>
    <n v="80.900000000000006"/>
    <n v="11.5"/>
    <n v="48.8"/>
    <n v="83132799"/>
    <x v="96"/>
    <d v="2024-12-24T00:00:00"/>
    <d v="1951-01-01T00:00:00"/>
  </r>
  <r>
    <n v="425"/>
    <x v="11"/>
    <x v="396"/>
    <s v="Russia"/>
    <s v="Moscow"/>
    <s v="Steel, mining"/>
    <s v="Metals &amp; Mining"/>
    <x v="1"/>
    <x v="0"/>
    <s v="Abramov"/>
    <s v="Alexander"/>
    <n v="6000"/>
    <n v="1959"/>
    <n v="2"/>
    <n v="20"/>
    <n v="180.75"/>
    <n v="1699876578871"/>
    <n v="72.7"/>
    <n v="11.4"/>
    <n v="46.2"/>
    <n v="144373535"/>
    <x v="374"/>
    <d v="2024-12-24T00:00:00"/>
    <d v="1959-02-20T00:00:00"/>
  </r>
  <r>
    <n v="425"/>
    <x v="15"/>
    <x v="397"/>
    <s v="United States"/>
    <s v="Chicago"/>
    <s v="Real estate"/>
    <s v="Real Estate"/>
    <x v="1"/>
    <x v="0"/>
    <s v="Bluhm"/>
    <s v="Neil"/>
    <n v="6000"/>
    <n v="1938"/>
    <n v="1"/>
    <n v="12"/>
    <n v="117.24"/>
    <n v="21427700000000"/>
    <n v="78.5"/>
    <n v="9.6"/>
    <n v="36.6"/>
    <n v="328239523"/>
    <x v="375"/>
    <d v="2024-12-24T00:00:00"/>
    <d v="1938-01-12T00:00:00"/>
  </r>
  <r>
    <n v="425"/>
    <x v="0"/>
    <x v="398"/>
    <s v="Canada"/>
    <s v="Montreal"/>
    <s v="Convinience stores"/>
    <s v="Fashion &amp; Retail"/>
    <x v="1"/>
    <x v="0"/>
    <s v="Bouchard"/>
    <s v="Alain"/>
    <n v="6000"/>
    <n v="1949"/>
    <n v="2"/>
    <n v="18"/>
    <n v="116.76"/>
    <n v="1736425629520"/>
    <n v="81.900000000000006"/>
    <n v="12.8"/>
    <n v="24.5"/>
    <n v="36991981"/>
    <x v="376"/>
    <d v="2024-12-24T00:00:00"/>
    <d v="1949-02-18T00:00:00"/>
  </r>
  <r>
    <n v="425"/>
    <x v="2"/>
    <x v="399"/>
    <s v="United States"/>
    <s v="Reno"/>
    <s v="Security software"/>
    <s v="Technology"/>
    <x v="1"/>
    <x v="0"/>
    <s v="Chaudhry"/>
    <s v="Jay"/>
    <n v="6000"/>
    <n v="1959"/>
    <n v="8"/>
    <n v="26"/>
    <n v="117.24"/>
    <n v="21427700000000"/>
    <n v="78.5"/>
    <n v="9.6"/>
    <n v="36.6"/>
    <n v="328239523"/>
    <x v="377"/>
    <d v="2024-12-24T00:00:00"/>
    <d v="1959-08-26T00:00:00"/>
  </r>
  <r>
    <n v="425"/>
    <x v="0"/>
    <x v="400"/>
    <s v="India"/>
    <s v="Mumbai"/>
    <s v="Retail, investments"/>
    <s v="Fashion &amp; Retail"/>
    <x v="1"/>
    <x v="0"/>
    <s v="Damani"/>
    <s v="Gopikishan"/>
    <n v="6000"/>
    <n v="1958"/>
    <n v="1"/>
    <n v="1"/>
    <n v="180.44"/>
    <n v="2611000000000"/>
    <n v="69.400000000000006"/>
    <n v="11.2"/>
    <n v="49.7"/>
    <n v="1366417754"/>
    <x v="342"/>
    <d v="2024-12-24T00:00:00"/>
    <d v="1958-01-01T00:00:00"/>
  </r>
  <r>
    <n v="425"/>
    <x v="6"/>
    <x v="401"/>
    <s v="Thailand"/>
    <s v="Bangkok"/>
    <s v="Diversified"/>
    <s v="Diversified"/>
    <x v="0"/>
    <x v="0"/>
    <s v="Jiaravanon"/>
    <s v="Sumet"/>
    <n v="6000"/>
    <n v="1934"/>
    <n v="11"/>
    <n v="2"/>
    <n v="113.27"/>
    <n v="543649976166"/>
    <n v="76.900000000000006"/>
    <n v="14.9"/>
    <n v="29.5"/>
    <n v="69625582"/>
    <x v="378"/>
    <d v="2024-12-24T00:00:00"/>
    <d v="1934-11-02T00:00:00"/>
  </r>
  <r>
    <n v="425"/>
    <x v="3"/>
    <x v="402"/>
    <s v="Israel"/>
    <s v="Tel Aviv"/>
    <s v="Investments"/>
    <s v="Finance &amp; Investments"/>
    <x v="1"/>
    <x v="0"/>
    <s v="Lowy"/>
    <s v="Frank"/>
    <n v="6000"/>
    <n v="1930"/>
    <n v="10"/>
    <n v="22"/>
    <n v="108.15"/>
    <n v="395098666122"/>
    <n v="82.8"/>
    <n v="23.1"/>
    <n v="25.3"/>
    <n v="9053300"/>
    <x v="379"/>
    <d v="2024-12-24T00:00:00"/>
    <d v="1930-10-22T00:00:00"/>
  </r>
  <r>
    <n v="425"/>
    <x v="3"/>
    <x v="403"/>
    <s v="United States"/>
    <s v="Los Angeles"/>
    <s v="Investments"/>
    <s v="Finance &amp; Investments"/>
    <x v="1"/>
    <x v="0"/>
    <s v="Milken"/>
    <s v="Michael"/>
    <n v="6000"/>
    <n v="1946"/>
    <n v="7"/>
    <n v="4"/>
    <n v="117.24"/>
    <n v="21427700000000"/>
    <n v="78.5"/>
    <n v="9.6"/>
    <n v="36.6"/>
    <n v="328239523"/>
    <x v="380"/>
    <d v="2024-12-24T00:00:00"/>
    <d v="1946-07-04T00:00:00"/>
  </r>
  <r>
    <n v="425"/>
    <x v="2"/>
    <x v="404"/>
    <s v="United States"/>
    <s v="St. Louis"/>
    <s v="IT provider"/>
    <s v="Technology"/>
    <x v="1"/>
    <x v="0"/>
    <s v="Steward"/>
    <s v="David"/>
    <n v="6000"/>
    <n v="1951"/>
    <n v="7"/>
    <n v="2"/>
    <n v="117.24"/>
    <n v="21427700000000"/>
    <n v="78.5"/>
    <n v="9.6"/>
    <n v="36.6"/>
    <n v="328239523"/>
    <x v="381"/>
    <d v="2024-12-24T00:00:00"/>
    <d v="1951-07-02T00:00:00"/>
  </r>
  <r>
    <n v="425"/>
    <x v="0"/>
    <x v="405"/>
    <s v="United States"/>
    <s v="New Albany"/>
    <s v="Retail"/>
    <s v="Fashion &amp; Retail"/>
    <x v="1"/>
    <x v="0"/>
    <s v="Wexner"/>
    <s v="Les"/>
    <n v="6000"/>
    <n v="1937"/>
    <n v="9"/>
    <n v="8"/>
    <n v="117.24"/>
    <n v="21427700000000"/>
    <n v="78.5"/>
    <n v="9.6"/>
    <n v="36.6"/>
    <n v="328239523"/>
    <x v="382"/>
    <d v="2024-12-24T00:00:00"/>
    <d v="1937-09-08T00:00:00"/>
  </r>
  <r>
    <n v="437"/>
    <x v="15"/>
    <x v="406"/>
    <s v="China"/>
    <s v="Chengdu"/>
    <s v="Real estate"/>
    <s v="Real Estate"/>
    <x v="1"/>
    <x v="0"/>
    <s v="Cai"/>
    <s v="Kui"/>
    <n v="5900"/>
    <n v="1963"/>
    <n v="1"/>
    <n v="1"/>
    <n v="125.08"/>
    <n v="19910000000000"/>
    <n v="77"/>
    <n v="9.4"/>
    <n v="59.2"/>
    <n v="1397715000"/>
    <x v="383"/>
    <d v="2024-12-24T00:00:00"/>
    <d v="1963-01-01T00:00:00"/>
  </r>
  <r>
    <n v="437"/>
    <x v="6"/>
    <x v="407"/>
    <s v="Thailand"/>
    <s v="Bangkok"/>
    <s v="Diversified"/>
    <s v="Diversified"/>
    <x v="0"/>
    <x v="0"/>
    <s v="Chiaravanont"/>
    <s v="Jaran"/>
    <n v="5900"/>
    <n v="1930"/>
    <n v="4"/>
    <n v="1"/>
    <n v="113.27"/>
    <n v="543649976166"/>
    <n v="76.900000000000006"/>
    <n v="14.9"/>
    <n v="29.5"/>
    <n v="69625582"/>
    <x v="384"/>
    <d v="2024-12-24T00:00:00"/>
    <d v="1930-04-01T00:00:00"/>
  </r>
  <r>
    <n v="437"/>
    <x v="3"/>
    <x v="408"/>
    <s v="United States"/>
    <s v="Darien"/>
    <s v="Hedge funds"/>
    <s v="Finance &amp; Investments"/>
    <x v="1"/>
    <x v="0"/>
    <s v="Halvorsen"/>
    <s v="Andreas"/>
    <n v="5900"/>
    <n v="1961"/>
    <n v="4"/>
    <n v="23"/>
    <n v="117.24"/>
    <n v="21427700000000"/>
    <n v="78.5"/>
    <n v="9.6"/>
    <n v="36.6"/>
    <n v="328239523"/>
    <x v="385"/>
    <d v="2024-12-24T00:00:00"/>
    <d v="1961-04-23T00:00:00"/>
  </r>
  <r>
    <n v="437"/>
    <x v="3"/>
    <x v="409"/>
    <s v="United States"/>
    <s v="Los Angeles"/>
    <s v="Finance"/>
    <s v="Finance &amp; Investments"/>
    <x v="1"/>
    <x v="0"/>
    <s v="Ressler"/>
    <s v="Antony"/>
    <n v="5900"/>
    <n v="1960"/>
    <n v="10"/>
    <n v="12"/>
    <n v="117.24"/>
    <n v="21427700000000"/>
    <n v="78.5"/>
    <n v="9.6"/>
    <n v="36.6"/>
    <n v="328239523"/>
    <x v="386"/>
    <d v="2024-12-24T00:00:00"/>
    <d v="1960-10-12T00:00:00"/>
  </r>
  <r>
    <n v="437"/>
    <x v="7"/>
    <x v="410"/>
    <s v="China"/>
    <s v="Shanghai"/>
    <s v="Food, beverages"/>
    <s v="Food &amp; Beverage"/>
    <x v="0"/>
    <x v="0"/>
    <s v="Tsai"/>
    <s v="Eng-meng"/>
    <n v="5900"/>
    <n v="1957"/>
    <n v="1"/>
    <n v="15"/>
    <n v="125.08"/>
    <n v="19910000000000"/>
    <n v="77"/>
    <n v="9.4"/>
    <n v="59.2"/>
    <n v="1397715000"/>
    <x v="387"/>
    <d v="2024-12-24T00:00:00"/>
    <d v="1957-01-15T00:00:00"/>
  </r>
  <r>
    <n v="442"/>
    <x v="3"/>
    <x v="411"/>
    <s v="United States"/>
    <s v="Miami"/>
    <s v="Private equity"/>
    <s v="Finance &amp; Investments"/>
    <x v="1"/>
    <x v="0"/>
    <s v="Harris"/>
    <s v="Josh"/>
    <n v="5800"/>
    <n v="1964"/>
    <n v="12"/>
    <n v="29"/>
    <n v="117.24"/>
    <n v="21427700000000"/>
    <n v="78.5"/>
    <n v="9.6"/>
    <n v="36.6"/>
    <n v="328239523"/>
    <x v="388"/>
    <d v="2024-12-24T00:00:00"/>
    <d v="1964-12-29T00:00:00"/>
  </r>
  <r>
    <n v="442"/>
    <x v="13"/>
    <x v="412"/>
    <s v="Denmark"/>
    <s v="Humlebaek"/>
    <s v="Medical devices"/>
    <s v="Healthcare"/>
    <x v="0"/>
    <x v="0"/>
    <s v="Louis-Hansen"/>
    <s v="Niels Peter"/>
    <n v="5800"/>
    <n v="1947"/>
    <n v="10"/>
    <n v="25"/>
    <n v="110.35"/>
    <n v="348078018464"/>
    <n v="81"/>
    <n v="32.4"/>
    <n v="23.8"/>
    <n v="5818553"/>
    <x v="389"/>
    <d v="2024-12-24T00:00:00"/>
    <d v="1947-10-25T00:00:00"/>
  </r>
  <r>
    <n v="442"/>
    <x v="13"/>
    <x v="413"/>
    <s v="United States"/>
    <s v="Los Angeles"/>
    <s v="Pharmaceuticals"/>
    <s v="Healthcare"/>
    <x v="1"/>
    <x v="0"/>
    <s v="Soon-Shiong"/>
    <s v="Patrick"/>
    <n v="5800"/>
    <n v="1952"/>
    <n v="7"/>
    <n v="29"/>
    <n v="117.24"/>
    <n v="21427700000000"/>
    <n v="78.5"/>
    <n v="9.6"/>
    <n v="36.6"/>
    <n v="328239523"/>
    <x v="390"/>
    <d v="2024-12-24T00:00:00"/>
    <d v="1952-07-29T00:00:00"/>
  </r>
  <r>
    <n v="445"/>
    <x v="11"/>
    <x v="414"/>
    <s v="Ukraine"/>
    <s v="Donetsk"/>
    <s v="Steel, coal"/>
    <s v="Metals &amp; Mining"/>
    <x v="1"/>
    <x v="0"/>
    <s v="Akhmetov"/>
    <s v="Rinat"/>
    <n v="5700"/>
    <n v="1966"/>
    <n v="9"/>
    <n v="21"/>
    <n v="281.66000000000003"/>
    <n v="153781069118"/>
    <n v="71.599999999999994"/>
    <n v="20.100000000000001"/>
    <n v="45.2"/>
    <n v="44385155"/>
    <x v="391"/>
    <d v="2024-12-24T00:00:00"/>
    <d v="1966-09-21T00:00:00"/>
  </r>
  <r>
    <n v="445"/>
    <x v="13"/>
    <x v="415"/>
    <s v="United States"/>
    <s v="Atlanta"/>
    <s v="Medical equipment"/>
    <s v="Healthcare"/>
    <x v="1"/>
    <x v="0"/>
    <s v="Brown"/>
    <s v="John"/>
    <n v="5700"/>
    <n v="1934"/>
    <n v="9"/>
    <n v="15"/>
    <n v="117.24"/>
    <n v="21427700000000"/>
    <n v="78.5"/>
    <n v="9.6"/>
    <n v="36.6"/>
    <n v="328239523"/>
    <x v="392"/>
    <d v="2024-12-24T00:00:00"/>
    <d v="1934-09-15T00:00:00"/>
  </r>
  <r>
    <n v="445"/>
    <x v="12"/>
    <x v="416"/>
    <s v="Canada"/>
    <s v="Saint John"/>
    <s v="Oil"/>
    <s v="Energy"/>
    <x v="0"/>
    <x v="0"/>
    <s v="Irving"/>
    <s v="Arthur"/>
    <n v="5700"/>
    <n v="1930"/>
    <n v="1"/>
    <n v="1"/>
    <n v="116.76"/>
    <n v="1736425629520"/>
    <n v="81.900000000000006"/>
    <n v="12.8"/>
    <n v="24.5"/>
    <n v="36991981"/>
    <x v="393"/>
    <d v="2024-12-24T00:00:00"/>
    <d v="1930-01-01T00:00:00"/>
  </r>
  <r>
    <n v="445"/>
    <x v="15"/>
    <x v="417"/>
    <s v="Sweden"/>
    <s v="Stockholm"/>
    <s v="Real estate, investments"/>
    <s v="Real Estate"/>
    <x v="0"/>
    <x v="0"/>
    <s v="Lundberg"/>
    <s v="Fredrik"/>
    <n v="5700"/>
    <n v="1951"/>
    <n v="8"/>
    <n v="5"/>
    <n v="110.51"/>
    <n v="530832908738"/>
    <n v="82.5"/>
    <n v="27.9"/>
    <n v="49.1"/>
    <n v="10285453"/>
    <x v="394"/>
    <d v="2024-12-24T00:00:00"/>
    <d v="1951-08-05T00:00:00"/>
  </r>
  <r>
    <n v="445"/>
    <x v="16"/>
    <x v="418"/>
    <s v="Switzerland"/>
    <s v="Jona"/>
    <s v="Cement"/>
    <s v="Construction &amp; Engineering"/>
    <x v="0"/>
    <x v="0"/>
    <s v="Schmidheiny"/>
    <s v="Thomas"/>
    <n v="5700"/>
    <n v="1945"/>
    <n v="12"/>
    <n v="17"/>
    <n v="99.55"/>
    <n v="703082435360"/>
    <n v="83.6"/>
    <n v="10.1"/>
    <n v="28.8"/>
    <n v="8574832"/>
    <x v="395"/>
    <d v="2024-12-24T00:00:00"/>
    <d v="1945-12-17T00:00:00"/>
  </r>
  <r>
    <n v="445"/>
    <x v="3"/>
    <x v="419"/>
    <s v="United States"/>
    <s v="New York"/>
    <s v="Investments"/>
    <s v="Finance &amp; Investments"/>
    <x v="0"/>
    <x v="0"/>
    <s v="Ziff"/>
    <s v="Daniel"/>
    <n v="5700"/>
    <n v="1971"/>
    <n v="11"/>
    <n v="2"/>
    <n v="117.24"/>
    <n v="21427700000000"/>
    <n v="78.5"/>
    <n v="9.6"/>
    <n v="36.6"/>
    <n v="328239523"/>
    <x v="396"/>
    <d v="2024-12-24T00:00:00"/>
    <d v="1971-11-02T00:00:00"/>
  </r>
  <r>
    <n v="445"/>
    <x v="3"/>
    <x v="420"/>
    <s v="United States"/>
    <s v="North Palm Beach"/>
    <s v="Investments"/>
    <s v="Finance &amp; Investments"/>
    <x v="0"/>
    <x v="0"/>
    <s v="Ziff"/>
    <s v="Dirk"/>
    <n v="5700"/>
    <n v="1964"/>
    <n v="4"/>
    <n v="1"/>
    <n v="117.24"/>
    <n v="21427700000000"/>
    <n v="78.5"/>
    <n v="9.6"/>
    <n v="36.6"/>
    <n v="328239523"/>
    <x v="397"/>
    <d v="2024-12-24T00:00:00"/>
    <d v="1964-04-01T00:00:00"/>
  </r>
  <r>
    <n v="445"/>
    <x v="3"/>
    <x v="421"/>
    <s v="United States"/>
    <s v="New York"/>
    <s v="Investments"/>
    <s v="Finance &amp; Investments"/>
    <x v="0"/>
    <x v="0"/>
    <s v="Ziff"/>
    <s v="Robert"/>
    <n v="5700"/>
    <n v="1966"/>
    <n v="8"/>
    <n v="12"/>
    <n v="117.24"/>
    <n v="21427700000000"/>
    <n v="78.5"/>
    <n v="9.6"/>
    <n v="36.6"/>
    <n v="328239523"/>
    <x v="398"/>
    <d v="2024-12-24T00:00:00"/>
    <d v="1966-08-12T00:00:00"/>
  </r>
  <r>
    <n v="455"/>
    <x v="12"/>
    <x v="422"/>
    <s v="United States"/>
    <s v="Dallas"/>
    <s v="Oil, real estate"/>
    <s v="Energy"/>
    <x v="0"/>
    <x v="0"/>
    <s v="Hunt"/>
    <s v="Ray Lee"/>
    <n v="5600"/>
    <n v="1943"/>
    <n v="4"/>
    <n v="6"/>
    <n v="117.24"/>
    <n v="21427700000000"/>
    <n v="78.5"/>
    <n v="9.6"/>
    <n v="36.6"/>
    <n v="328239523"/>
    <x v="399"/>
    <d v="2024-12-24T00:00:00"/>
    <d v="1943-04-06T00:00:00"/>
  </r>
  <r>
    <n v="455"/>
    <x v="8"/>
    <x v="423"/>
    <s v="China"/>
    <s v="Shanghai"/>
    <s v="Package delivery"/>
    <s v="Logistics"/>
    <x v="1"/>
    <x v="0"/>
    <s v="Lai"/>
    <s v="Meisong"/>
    <n v="5600"/>
    <n v="1970"/>
    <n v="12"/>
    <n v="1"/>
    <n v="125.08"/>
    <n v="19910000000000"/>
    <n v="77"/>
    <n v="9.4"/>
    <n v="59.2"/>
    <n v="1397715000"/>
    <x v="244"/>
    <d v="2024-12-24T00:00:00"/>
    <d v="1970-12-01T00:00:00"/>
  </r>
  <r>
    <n v="455"/>
    <x v="1"/>
    <x v="424"/>
    <s v="India"/>
    <s v="Delhi"/>
    <s v="Motorcycles"/>
    <s v="Automotive"/>
    <x v="0"/>
    <x v="0"/>
    <s v="Lal"/>
    <s v="Vikram"/>
    <n v="5600"/>
    <n v="1942"/>
    <n v="3"/>
    <n v="5"/>
    <n v="180.44"/>
    <n v="2611000000000"/>
    <n v="69.400000000000006"/>
    <n v="11.2"/>
    <n v="49.7"/>
    <n v="1366417754"/>
    <x v="400"/>
    <d v="2024-12-24T00:00:00"/>
    <d v="1942-03-05T00:00:00"/>
  </r>
  <r>
    <n v="455"/>
    <x v="3"/>
    <x v="425"/>
    <s v="United States"/>
    <s v="Sands Point"/>
    <s v="Investments"/>
    <s v="Finance &amp; Investments"/>
    <x v="1"/>
    <x v="0"/>
    <s v="Langone"/>
    <s v="Ken"/>
    <n v="5600"/>
    <n v="1935"/>
    <n v="9"/>
    <n v="16"/>
    <n v="117.24"/>
    <n v="21427700000000"/>
    <n v="78.5"/>
    <n v="9.6"/>
    <n v="36.6"/>
    <n v="328239523"/>
    <x v="401"/>
    <d v="2024-12-24T00:00:00"/>
    <d v="1935-09-16T00:00:00"/>
  </r>
  <r>
    <n v="455"/>
    <x v="13"/>
    <x v="426"/>
    <s v="China"/>
    <s v="Shanghai"/>
    <s v="Pharmaceutical ingredients"/>
    <s v="Healthcare"/>
    <x v="1"/>
    <x v="0"/>
    <s v="Li"/>
    <s v="Ge"/>
    <n v="5600"/>
    <n v="1967"/>
    <n v="1"/>
    <n v="1"/>
    <n v="125.08"/>
    <n v="19910000000000"/>
    <n v="77"/>
    <n v="9.4"/>
    <n v="59.2"/>
    <n v="1397715000"/>
    <x v="106"/>
    <d v="2024-12-24T00:00:00"/>
    <d v="1967-01-01T00:00:00"/>
  </r>
  <r>
    <n v="455"/>
    <x v="3"/>
    <x v="427"/>
    <s v="United States"/>
    <s v="Branford"/>
    <s v="Hotels, investments"/>
    <s v="Finance &amp; Investments"/>
    <x v="0"/>
    <x v="1"/>
    <s v="Pritzker"/>
    <s v="Karen"/>
    <n v="5600"/>
    <n v="1958"/>
    <n v="1"/>
    <n v="7"/>
    <n v="117.24"/>
    <n v="21427700000000"/>
    <n v="78.5"/>
    <n v="9.6"/>
    <n v="36.6"/>
    <n v="328239523"/>
    <x v="402"/>
    <d v="2024-12-24T00:00:00"/>
    <d v="1958-01-07T00:00:00"/>
  </r>
  <r>
    <n v="455"/>
    <x v="14"/>
    <x v="428"/>
    <s v="United States"/>
    <s v="Dallas"/>
    <s v="Hotels, investments"/>
    <s v="Service"/>
    <x v="0"/>
    <x v="0"/>
    <s v="Rowling"/>
    <s v="Robert"/>
    <n v="5600"/>
    <n v="1953"/>
    <n v="9"/>
    <n v="26"/>
    <n v="117.24"/>
    <n v="21427700000000"/>
    <n v="78.5"/>
    <n v="9.6"/>
    <n v="36.6"/>
    <n v="328239523"/>
    <x v="403"/>
    <d v="2024-12-24T00:00:00"/>
    <d v="1953-09-26T00:00:00"/>
  </r>
  <r>
    <n v="455"/>
    <x v="9"/>
    <x v="429"/>
    <s v="Israel"/>
    <s v="Tel Aviv"/>
    <s v="Gambling software"/>
    <s v="Gambling &amp; Casinos"/>
    <x v="1"/>
    <x v="0"/>
    <s v="Sagi"/>
    <s v="Teddy"/>
    <n v="5600"/>
    <n v="1971"/>
    <n v="11"/>
    <n v="1"/>
    <n v="108.15"/>
    <n v="395098666122"/>
    <n v="82.8"/>
    <n v="23.1"/>
    <n v="25.3"/>
    <n v="9053300"/>
    <x v="404"/>
    <d v="2024-12-24T00:00:00"/>
    <d v="1971-11-01T00:00:00"/>
  </r>
  <r>
    <n v="455"/>
    <x v="13"/>
    <x v="430"/>
    <s v="South Korea"/>
    <s v="Seoul"/>
    <s v="Biotech"/>
    <s v="Healthcare"/>
    <x v="1"/>
    <x v="0"/>
    <s v="Seo"/>
    <s v="Jung-jin"/>
    <n v="5600"/>
    <n v="1957"/>
    <n v="10"/>
    <n v="23"/>
    <n v="115.16"/>
    <n v="2029000000000"/>
    <n v="82.6"/>
    <n v="15.6"/>
    <n v="33.200000000000003"/>
    <n v="51709098"/>
    <x v="405"/>
    <d v="2024-12-24T00:00:00"/>
    <d v="1957-10-23T00:00:00"/>
  </r>
  <r>
    <n v="455"/>
    <x v="1"/>
    <x v="431"/>
    <s v="China"/>
    <s v="Ningbo"/>
    <s v="Auto parts"/>
    <s v="Automotive"/>
    <x v="1"/>
    <x v="0"/>
    <s v="Wu"/>
    <s v="Jianshu"/>
    <n v="5600"/>
    <n v="1964"/>
    <n v="1"/>
    <n v="1"/>
    <n v="125.08"/>
    <n v="19910000000000"/>
    <n v="77"/>
    <n v="9.4"/>
    <n v="59.2"/>
    <n v="1397715000"/>
    <x v="136"/>
    <d v="2024-12-24T00:00:00"/>
    <d v="1964-01-01T00:00:00"/>
  </r>
  <r>
    <n v="466"/>
    <x v="14"/>
    <x v="432"/>
    <s v="United States"/>
    <s v="Bal Harbour"/>
    <s v="Carnival Cruises"/>
    <s v="Service"/>
    <x v="0"/>
    <x v="0"/>
    <s v="Arison"/>
    <s v="Micky"/>
    <n v="5500"/>
    <n v="1949"/>
    <n v="6"/>
    <n v="29"/>
    <n v="117.24"/>
    <n v="21427700000000"/>
    <n v="78.5"/>
    <n v="9.6"/>
    <n v="36.6"/>
    <n v="328239523"/>
    <x v="406"/>
    <d v="2024-12-24T00:00:00"/>
    <d v="1949-06-29T00:00:00"/>
  </r>
  <r>
    <n v="466"/>
    <x v="4"/>
    <x v="433"/>
    <s v="United States"/>
    <s v="Palisades"/>
    <s v="Media, automotive"/>
    <s v="Media &amp; Entertainment"/>
    <x v="0"/>
    <x v="0"/>
    <s v="Chambers"/>
    <s v="James"/>
    <n v="5500"/>
    <n v="1957"/>
    <n v="4"/>
    <n v="12"/>
    <n v="117.24"/>
    <n v="21427700000000"/>
    <n v="78.5"/>
    <n v="9.6"/>
    <n v="36.6"/>
    <n v="328239523"/>
    <x v="407"/>
    <d v="2024-12-24T00:00:00"/>
    <d v="1957-04-12T00:00:00"/>
  </r>
  <r>
    <n v="466"/>
    <x v="2"/>
    <x v="434"/>
    <s v="United States"/>
    <s v="San Francisco"/>
    <s v="Payments software"/>
    <s v="Technology"/>
    <x v="1"/>
    <x v="0"/>
    <s v="Collison"/>
    <s v="John"/>
    <n v="5500"/>
    <n v="1990"/>
    <n v="8"/>
    <n v="6"/>
    <n v="117.24"/>
    <n v="21427700000000"/>
    <n v="78.5"/>
    <n v="9.6"/>
    <n v="36.6"/>
    <n v="328239523"/>
    <x v="408"/>
    <d v="2024-12-24T00:00:00"/>
    <d v="1990-08-06T00:00:00"/>
  </r>
  <r>
    <n v="466"/>
    <x v="2"/>
    <x v="435"/>
    <s v="United States"/>
    <s v="San Francisco"/>
    <s v="Payment software"/>
    <s v="Technology"/>
    <x v="1"/>
    <x v="0"/>
    <s v="Collison"/>
    <s v="Patrick"/>
    <n v="5500"/>
    <n v="1988"/>
    <n v="9"/>
    <n v="9"/>
    <n v="117.24"/>
    <n v="21427700000000"/>
    <n v="78.5"/>
    <n v="9.6"/>
    <n v="36.6"/>
    <n v="328239523"/>
    <x v="409"/>
    <d v="2024-12-24T00:00:00"/>
    <d v="1988-09-09T00:00:00"/>
  </r>
  <r>
    <n v="466"/>
    <x v="10"/>
    <x v="436"/>
    <s v="United States"/>
    <s v="Redding"/>
    <s v="Timberland, lumber mills"/>
    <s v="Manufacturing"/>
    <x v="1"/>
    <x v="0"/>
    <s v="Emmerson"/>
    <s v="Archie Aldis"/>
    <n v="5500"/>
    <n v="1929"/>
    <n v="4"/>
    <n v="10"/>
    <n v="117.24"/>
    <n v="21427700000000"/>
    <n v="78.5"/>
    <n v="9.6"/>
    <n v="36.6"/>
    <n v="328239523"/>
    <x v="410"/>
    <d v="2024-12-24T00:00:00"/>
    <d v="1929-04-10T00:00:00"/>
  </r>
  <r>
    <n v="466"/>
    <x v="1"/>
    <x v="437"/>
    <s v="Italy"/>
    <s v="Modena"/>
    <s v="Automobiles"/>
    <s v="Automotive"/>
    <x v="0"/>
    <x v="0"/>
    <s v="Ferrari"/>
    <s v="Piero"/>
    <n v="5500"/>
    <n v="1945"/>
    <n v="5"/>
    <n v="22"/>
    <n v="110.62"/>
    <n v="2001244392042"/>
    <n v="82.9"/>
    <n v="24.3"/>
    <n v="59.1"/>
    <n v="60297396"/>
    <x v="411"/>
    <d v="2024-12-24T00:00:00"/>
    <d v="1945-05-22T00:00:00"/>
  </r>
  <r>
    <n v="466"/>
    <x v="1"/>
    <x v="438"/>
    <s v="United States"/>
    <s v="Houston"/>
    <s v="Toyota dealerships"/>
    <s v="Automotive"/>
    <x v="0"/>
    <x v="0"/>
    <s v="Friedkin"/>
    <s v="Dan"/>
    <n v="5500"/>
    <n v="1965"/>
    <n v="2"/>
    <n v="27"/>
    <n v="117.24"/>
    <n v="21427700000000"/>
    <n v="78.5"/>
    <n v="9.6"/>
    <n v="36.6"/>
    <n v="328239523"/>
    <x v="412"/>
    <d v="2024-12-24T00:00:00"/>
    <d v="1965-02-27T00:00:00"/>
  </r>
  <r>
    <n v="466"/>
    <x v="6"/>
    <x v="439"/>
    <s v="Canada"/>
    <s v="Saint John"/>
    <s v="Diversified"/>
    <s v="Diversified"/>
    <x v="0"/>
    <x v="0"/>
    <s v="Irving"/>
    <s v="James"/>
    <n v="5500"/>
    <n v="1928"/>
    <n v="3"/>
    <n v="20"/>
    <n v="116.76"/>
    <n v="1736425629520"/>
    <n v="81.900000000000006"/>
    <n v="12.8"/>
    <n v="24.5"/>
    <n v="36991981"/>
    <x v="413"/>
    <d v="2024-12-24T00:00:00"/>
    <d v="1928-03-20T00:00:00"/>
  </r>
  <r>
    <n v="466"/>
    <x v="10"/>
    <x v="440"/>
    <s v="China"/>
    <s v="Chengdu"/>
    <s v="Chemicals"/>
    <s v="Manufacturing"/>
    <x v="1"/>
    <x v="0"/>
    <s v="Jiang"/>
    <s v="Weiping"/>
    <n v="5500"/>
    <n v="1955"/>
    <n v="3"/>
    <n v="1"/>
    <n v="125.08"/>
    <n v="19910000000000"/>
    <n v="77"/>
    <n v="9.4"/>
    <n v="59.2"/>
    <n v="1397715000"/>
    <x v="414"/>
    <d v="2024-12-24T00:00:00"/>
    <d v="1955-03-01T00:00:00"/>
  </r>
  <r>
    <n v="466"/>
    <x v="13"/>
    <x v="441"/>
    <s v="Germany"/>
    <s v="Heidelberg"/>
    <s v="Pharmaceuticals"/>
    <s v="Healthcare"/>
    <x v="1"/>
    <x v="0"/>
    <s v="Marguerre"/>
    <s v="Wolfgang"/>
    <n v="5500"/>
    <n v="1941"/>
    <n v="6"/>
    <n v="4"/>
    <n v="112.85"/>
    <n v="3845630030824"/>
    <n v="80.900000000000006"/>
    <n v="11.5"/>
    <n v="48.8"/>
    <n v="83132799"/>
    <x v="415"/>
    <d v="2024-12-24T00:00:00"/>
    <d v="1941-06-04T00:00:00"/>
  </r>
  <r>
    <n v="466"/>
    <x v="3"/>
    <x v="442"/>
    <s v="Germany"/>
    <s v="Ulm"/>
    <s v="Pharmaceuticals"/>
    <s v="Finance &amp; Investments"/>
    <x v="0"/>
    <x v="0"/>
    <s v="Merckle"/>
    <s v="Ludwig"/>
    <n v="5500"/>
    <n v="1965"/>
    <n v="1"/>
    <n v="1"/>
    <n v="112.85"/>
    <n v="3845630030824"/>
    <n v="80.900000000000006"/>
    <n v="11.5"/>
    <n v="48.8"/>
    <n v="83132799"/>
    <x v="362"/>
    <d v="2024-12-24T00:00:00"/>
    <d v="1965-01-01T00:00:00"/>
  </r>
  <r>
    <n v="466"/>
    <x v="10"/>
    <x v="443"/>
    <s v="United States"/>
    <s v="Potomac"/>
    <s v="Manufacturing, investments"/>
    <s v="Manufacturing"/>
    <x v="1"/>
    <x v="0"/>
    <s v="Rales"/>
    <s v="Mitchell"/>
    <n v="5500"/>
    <n v="1956"/>
    <n v="8"/>
    <n v="21"/>
    <n v="117.24"/>
    <n v="21427700000000"/>
    <n v="78.5"/>
    <n v="9.6"/>
    <n v="36.6"/>
    <n v="328239523"/>
    <x v="416"/>
    <d v="2024-12-24T00:00:00"/>
    <d v="1956-08-21T00:00:00"/>
  </r>
  <r>
    <n v="466"/>
    <x v="4"/>
    <x v="444"/>
    <s v="United States"/>
    <s v="East Hampton"/>
    <s v="Media, automotive"/>
    <s v="Media &amp; Entertainment"/>
    <x v="0"/>
    <x v="1"/>
    <s v="Rayner"/>
    <s v="Katharine"/>
    <n v="5500"/>
    <n v="1945"/>
    <n v="1"/>
    <n v="12"/>
    <n v="117.24"/>
    <n v="21427700000000"/>
    <n v="78.5"/>
    <n v="9.6"/>
    <n v="36.6"/>
    <n v="328239523"/>
    <x v="417"/>
    <d v="2024-12-24T00:00:00"/>
    <d v="1945-01-12T00:00:00"/>
  </r>
  <r>
    <n v="466"/>
    <x v="3"/>
    <x v="445"/>
    <s v="United States"/>
    <s v="New York"/>
    <s v="Hedge funds"/>
    <s v="Finance &amp; Investments"/>
    <x v="1"/>
    <x v="0"/>
    <s v="Singer"/>
    <s v="Paul"/>
    <n v="5500"/>
    <n v="1944"/>
    <n v="8"/>
    <n v="22"/>
    <n v="117.24"/>
    <n v="21427700000000"/>
    <n v="78.5"/>
    <n v="9.6"/>
    <n v="36.6"/>
    <n v="328239523"/>
    <x v="418"/>
    <d v="2024-12-24T00:00:00"/>
    <d v="1944-08-22T00:00:00"/>
  </r>
  <r>
    <n v="466"/>
    <x v="13"/>
    <x v="446"/>
    <s v="Italy"/>
    <s v="Venice"/>
    <s v="Medical packaging"/>
    <s v="Healthcare"/>
    <x v="1"/>
    <x v="0"/>
    <s v="Stevanato"/>
    <s v="Sergio"/>
    <n v="5500"/>
    <n v="1943"/>
    <n v="3"/>
    <n v="20"/>
    <n v="110.62"/>
    <n v="2001244392042"/>
    <n v="82.9"/>
    <n v="24.3"/>
    <n v="59.1"/>
    <n v="60297396"/>
    <x v="419"/>
    <d v="2024-12-24T00:00:00"/>
    <d v="1943-03-20T00:00:00"/>
  </r>
  <r>
    <n v="466"/>
    <x v="4"/>
    <x v="447"/>
    <s v="United States"/>
    <s v="Southampton"/>
    <s v="Media, automotive"/>
    <s v="Media &amp; Entertainment"/>
    <x v="0"/>
    <x v="1"/>
    <s v="Taylor"/>
    <s v="Margaretta"/>
    <n v="5500"/>
    <n v="1942"/>
    <n v="4"/>
    <n v="15"/>
    <n v="117.24"/>
    <n v="21427700000000"/>
    <n v="78.5"/>
    <n v="9.6"/>
    <n v="36.6"/>
    <n v="328239523"/>
    <x v="420"/>
    <d v="2024-12-24T00:00:00"/>
    <d v="1942-04-15T00:00:00"/>
  </r>
  <r>
    <n v="466"/>
    <x v="2"/>
    <x v="448"/>
    <s v="Australia"/>
    <s v="Sydney"/>
    <s v="Software"/>
    <s v="Technology"/>
    <x v="1"/>
    <x v="0"/>
    <s v="White"/>
    <s v="Richard"/>
    <n v="5500"/>
    <n v="1955"/>
    <n v="4"/>
    <n v="1"/>
    <n v="119.8"/>
    <n v="1392680589329"/>
    <n v="82.7"/>
    <n v="23"/>
    <n v="47.4"/>
    <n v="25766605"/>
    <x v="421"/>
    <d v="2024-12-24T00:00:00"/>
    <d v="1955-04-01T00:00:00"/>
  </r>
  <r>
    <n v="466"/>
    <x v="6"/>
    <x v="449"/>
    <s v="China"/>
    <s v="Beijing"/>
    <s v="Biotech"/>
    <s v="Diversified"/>
    <x v="1"/>
    <x v="1"/>
    <s v="Zhao"/>
    <s v="Yan"/>
    <n v="5500"/>
    <n v="1967"/>
    <n v="1"/>
    <n v="1"/>
    <n v="125.08"/>
    <n v="19910000000000"/>
    <n v="77"/>
    <n v="9.4"/>
    <n v="59.2"/>
    <n v="1397715000"/>
    <x v="106"/>
    <d v="2024-12-24T00:00:00"/>
    <d v="1967-01-01T00:00:00"/>
  </r>
  <r>
    <n v="486"/>
    <x v="0"/>
    <x v="450"/>
    <s v="Italy"/>
    <s v="Milan"/>
    <s v="Luxury goods"/>
    <s v="Fashion &amp; Retail"/>
    <x v="1"/>
    <x v="0"/>
    <s v="Bertelli"/>
    <s v="Patrizio"/>
    <n v="5400"/>
    <n v="1946"/>
    <n v="1"/>
    <n v="1"/>
    <n v="110.62"/>
    <n v="2001244392042"/>
    <n v="82.9"/>
    <n v="24.3"/>
    <n v="59.1"/>
    <n v="60297396"/>
    <x v="224"/>
    <d v="2024-12-24T00:00:00"/>
    <d v="1946-01-01T00:00:00"/>
  </r>
  <r>
    <n v="486"/>
    <x v="10"/>
    <x v="451"/>
    <s v="India"/>
    <s v="Mumbai"/>
    <s v="Paints"/>
    <s v="Manufacturing"/>
    <x v="0"/>
    <x v="0"/>
    <s v="Choksi"/>
    <s v="Mahendra"/>
    <n v="5400"/>
    <n v="1941"/>
    <n v="4"/>
    <n v="19"/>
    <n v="180.44"/>
    <n v="2611000000000"/>
    <n v="69.400000000000006"/>
    <n v="11.2"/>
    <n v="49.7"/>
    <n v="1366417754"/>
    <x v="422"/>
    <d v="2024-12-24T00:00:00"/>
    <d v="1941-04-19T00:00:00"/>
  </r>
  <r>
    <n v="486"/>
    <x v="3"/>
    <x v="452"/>
    <s v="United States"/>
    <s v="Bloomfield Hills"/>
    <s v="Mortgage lender"/>
    <s v="Finance &amp; Investments"/>
    <x v="0"/>
    <x v="0"/>
    <s v="Ishbia"/>
    <s v="Mat"/>
    <n v="5400"/>
    <n v="1980"/>
    <n v="1"/>
    <n v="6"/>
    <n v="117.24"/>
    <n v="21427700000000"/>
    <n v="78.5"/>
    <n v="9.6"/>
    <n v="36.6"/>
    <n v="328239523"/>
    <x v="423"/>
    <d v="2024-12-24T00:00:00"/>
    <d v="1980-01-06T00:00:00"/>
  </r>
  <r>
    <n v="486"/>
    <x v="2"/>
    <x v="453"/>
    <s v="Singapore"/>
    <s v="Singapore"/>
    <s v="IT provider"/>
    <s v="Technology"/>
    <x v="1"/>
    <x v="0"/>
    <s v="Koguan"/>
    <s v="Leo"/>
    <n v="5400"/>
    <n v="1955"/>
    <n v="2"/>
    <n v="15"/>
    <n v="114.41"/>
    <n v="372062527489"/>
    <n v="83.1"/>
    <n v="13.1"/>
    <n v="21"/>
    <n v="5703569"/>
    <x v="424"/>
    <d v="2024-12-24T00:00:00"/>
    <d v="1955-02-15T00:00:00"/>
  </r>
  <r>
    <n v="486"/>
    <x v="6"/>
    <x v="454"/>
    <s v="China"/>
    <s v="Suzhou"/>
    <s v="Textiles, petrochemicals"/>
    <s v="Diversified"/>
    <x v="1"/>
    <x v="0"/>
    <s v="Miao"/>
    <s v="Hangen"/>
    <n v="5400"/>
    <n v="1965"/>
    <n v="1"/>
    <n v="1"/>
    <n v="125.08"/>
    <n v="19910000000000"/>
    <n v="77"/>
    <n v="9.4"/>
    <n v="59.2"/>
    <n v="1397715000"/>
    <x v="362"/>
    <d v="2024-12-24T00:00:00"/>
    <d v="1965-01-01T00:00:00"/>
  </r>
  <r>
    <n v="486"/>
    <x v="10"/>
    <x v="455"/>
    <s v="Switzerland"/>
    <s v="Lucerne"/>
    <s v="Kitchen appliances"/>
    <s v="Manufacturing"/>
    <x v="1"/>
    <x v="0"/>
    <s v="Pieper"/>
    <s v="Michael"/>
    <n v="5400"/>
    <n v="1946"/>
    <n v="2"/>
    <n v="5"/>
    <n v="99.55"/>
    <n v="703082435360"/>
    <n v="83.6"/>
    <n v="10.1"/>
    <n v="28.8"/>
    <n v="8574832"/>
    <x v="425"/>
    <d v="2024-12-24T00:00:00"/>
    <d v="1946-02-05T00:00:00"/>
  </r>
  <r>
    <n v="486"/>
    <x v="0"/>
    <x v="456"/>
    <s v="Italy"/>
    <s v="Milan"/>
    <s v="Luxury goods"/>
    <s v="Fashion &amp; Retail"/>
    <x v="0"/>
    <x v="1"/>
    <s v="Prada"/>
    <s v="Miuccia"/>
    <n v="5400"/>
    <n v="1949"/>
    <n v="5"/>
    <n v="10"/>
    <n v="110.62"/>
    <n v="2001244392042"/>
    <n v="82.9"/>
    <n v="24.3"/>
    <n v="59.1"/>
    <n v="60297396"/>
    <x v="426"/>
    <d v="2024-12-24T00:00:00"/>
    <d v="1949-05-10T00:00:00"/>
  </r>
  <r>
    <n v="486"/>
    <x v="0"/>
    <x v="457"/>
    <s v="Germany"/>
    <s v="Passau"/>
    <s v="Consumer goods"/>
    <s v="Fashion &amp; Retail"/>
    <x v="0"/>
    <x v="0"/>
    <s v="Reimann"/>
    <s v="Wolfgang"/>
    <n v="5400"/>
    <n v="1952"/>
    <n v="10"/>
    <n v="4"/>
    <n v="112.85"/>
    <n v="3845630030824"/>
    <n v="80.900000000000006"/>
    <n v="11.5"/>
    <n v="48.8"/>
    <n v="83132799"/>
    <x v="427"/>
    <d v="2024-12-24T00:00:00"/>
    <d v="1952-10-04T00:00:00"/>
  </r>
  <r>
    <n v="486"/>
    <x v="0"/>
    <x v="458"/>
    <s v="Germany"/>
    <s v="Munich"/>
    <s v="Consumer goods"/>
    <s v="Fashion &amp; Retail"/>
    <x v="0"/>
    <x v="0"/>
    <s v="Reimann-Andersen"/>
    <s v="Matthias"/>
    <n v="5400"/>
    <n v="1965"/>
    <n v="3"/>
    <n v="30"/>
    <n v="112.85"/>
    <n v="3845630030824"/>
    <n v="80.900000000000006"/>
    <n v="11.5"/>
    <n v="48.8"/>
    <n v="83132799"/>
    <x v="428"/>
    <d v="2024-12-24T00:00:00"/>
    <d v="1965-03-30T00:00:00"/>
  </r>
  <r>
    <n v="486"/>
    <x v="0"/>
    <x v="459"/>
    <s v="Austria"/>
    <s v="Vienna"/>
    <s v="Consumer goods"/>
    <s v="Fashion &amp; Retail"/>
    <x v="0"/>
    <x v="0"/>
    <s v="Reimann-Andersen"/>
    <s v="Stefan"/>
    <n v="5400"/>
    <n v="1963"/>
    <n v="7"/>
    <n v="13"/>
    <n v="118.06"/>
    <n v="446314739528"/>
    <n v="81.599999999999994"/>
    <n v="25.4"/>
    <n v="51.4"/>
    <n v="8877067"/>
    <x v="429"/>
    <d v="2024-12-24T00:00:00"/>
    <d v="1963-07-13T00:00:00"/>
  </r>
  <r>
    <n v="486"/>
    <x v="0"/>
    <x v="460"/>
    <s v="Austria"/>
    <s v="Vienna"/>
    <s v="Consumer goods"/>
    <s v="Fashion &amp; Retail"/>
    <x v="0"/>
    <x v="1"/>
    <s v="Reimann-Haas"/>
    <s v="Renate"/>
    <n v="5400"/>
    <n v="1951"/>
    <n v="10"/>
    <n v="8"/>
    <n v="118.06"/>
    <n v="446314739528"/>
    <n v="81.599999999999994"/>
    <n v="25.4"/>
    <n v="51.4"/>
    <n v="8877067"/>
    <x v="430"/>
    <d v="2024-12-24T00:00:00"/>
    <d v="1951-10-08T00:00:00"/>
  </r>
  <r>
    <n v="497"/>
    <x v="3"/>
    <x v="461"/>
    <s v="United States"/>
    <s v="Darien"/>
    <s v="Finance"/>
    <s v="Finance &amp; Investments"/>
    <x v="1"/>
    <x v="0"/>
    <s v="Boehly"/>
    <s v="Todd"/>
    <n v="5300"/>
    <n v="1973"/>
    <n v="9"/>
    <n v="20"/>
    <n v="117.24"/>
    <n v="21427700000000"/>
    <n v="78.5"/>
    <n v="9.6"/>
    <n v="36.6"/>
    <n v="328239523"/>
    <x v="431"/>
    <d v="2024-12-24T00:00:00"/>
    <d v="1973-09-20T00:00:00"/>
  </r>
  <r>
    <n v="497"/>
    <x v="15"/>
    <x v="462"/>
    <s v="United States"/>
    <s v="Los Angeles"/>
    <s v="Real estate"/>
    <s v="Real Estate"/>
    <x v="1"/>
    <x v="0"/>
    <s v="Caruso"/>
    <s v="Rick"/>
    <n v="5300"/>
    <n v="1959"/>
    <n v="1"/>
    <n v="7"/>
    <n v="117.24"/>
    <n v="21427700000000"/>
    <n v="78.5"/>
    <n v="9.6"/>
    <n v="36.6"/>
    <n v="328239523"/>
    <x v="432"/>
    <d v="2024-12-24T00:00:00"/>
    <d v="1959-01-07T00:00:00"/>
  </r>
  <r>
    <n v="497"/>
    <x v="10"/>
    <x v="463"/>
    <s v="Turkey"/>
    <s v="Istanbul"/>
    <s v="Carpet"/>
    <s v="Manufacturing"/>
    <x v="1"/>
    <x v="0"/>
    <s v="Erdemoglu"/>
    <s v="Ibrahim"/>
    <n v="5300"/>
    <n v="1962"/>
    <n v="9"/>
    <n v="26"/>
    <n v="234.44"/>
    <n v="754411708203"/>
    <n v="77.400000000000006"/>
    <n v="17.899999999999999"/>
    <n v="42.3"/>
    <n v="83429615"/>
    <x v="433"/>
    <d v="2024-12-24T00:00:00"/>
    <d v="1962-09-26T00:00:00"/>
  </r>
  <r>
    <n v="497"/>
    <x v="3"/>
    <x v="464"/>
    <s v="United States"/>
    <s v="Boston"/>
    <s v="Fidelity"/>
    <s v="Finance &amp; Investments"/>
    <x v="0"/>
    <x v="1"/>
    <s v="Johnson"/>
    <s v="Elizabeth"/>
    <n v="5300"/>
    <n v="1963"/>
    <n v="5"/>
    <n v="7"/>
    <n v="117.24"/>
    <n v="21427700000000"/>
    <n v="78.5"/>
    <n v="9.6"/>
    <n v="36.6"/>
    <n v="328239523"/>
    <x v="434"/>
    <d v="2024-12-24T00:00:00"/>
    <d v="1963-05-07T00:00:00"/>
  </r>
  <r>
    <n v="497"/>
    <x v="3"/>
    <x v="465"/>
    <s v="United States"/>
    <s v="Atherton"/>
    <s v="Venture capital"/>
    <s v="Finance &amp; Investments"/>
    <x v="1"/>
    <x v="0"/>
    <s v="Leone"/>
    <s v="Douglas"/>
    <n v="5300"/>
    <n v="1957"/>
    <n v="7"/>
    <n v="4"/>
    <n v="117.24"/>
    <n v="21427700000000"/>
    <n v="78.5"/>
    <n v="9.6"/>
    <n v="36.6"/>
    <n v="328239523"/>
    <x v="435"/>
    <d v="2024-12-24T00:00:00"/>
    <d v="1957-07-04T00:00:00"/>
  </r>
  <r>
    <n v="497"/>
    <x v="6"/>
    <x v="466"/>
    <s v="Indonesia"/>
    <s v="Jakarta"/>
    <s v="Petrochemicals"/>
    <s v="Diversified"/>
    <x v="0"/>
    <x v="0"/>
    <s v="Pangestu"/>
    <s v="Prajogo"/>
    <n v="5300"/>
    <n v="1944"/>
    <n v="5"/>
    <n v="13"/>
    <n v="151.18"/>
    <n v="1119190780753"/>
    <n v="71.5"/>
    <n v="10.199999999999999"/>
    <n v="30.1"/>
    <n v="270203917"/>
    <x v="436"/>
    <d v="2024-12-24T00:00:00"/>
    <d v="1944-05-13T00:00:00"/>
  </r>
  <r>
    <n v="497"/>
    <x v="3"/>
    <x v="467"/>
    <s v="United States"/>
    <s v="Chicago"/>
    <s v="Hotels, investments"/>
    <s v="Finance &amp; Investments"/>
    <x v="0"/>
    <x v="0"/>
    <s v="Pritzker"/>
    <s v="Thomas"/>
    <n v="5300"/>
    <n v="1950"/>
    <n v="6"/>
    <n v="6"/>
    <n v="117.24"/>
    <n v="21427700000000"/>
    <n v="78.5"/>
    <n v="9.6"/>
    <n v="36.6"/>
    <n v="328239523"/>
    <x v="437"/>
    <d v="2024-12-24T00:00:00"/>
    <d v="1950-06-06T00:00:00"/>
  </r>
  <r>
    <n v="497"/>
    <x v="7"/>
    <x v="468"/>
    <s v="United States"/>
    <s v="Beverly Hills"/>
    <s v="Agriculture"/>
    <s v="Food &amp; Beverage"/>
    <x v="1"/>
    <x v="1"/>
    <s v="Resnick"/>
    <s v="Lynda"/>
    <n v="5300"/>
    <n v="1943"/>
    <n v="1"/>
    <n v="2"/>
    <n v="117.24"/>
    <n v="21427700000000"/>
    <n v="78.5"/>
    <n v="9.6"/>
    <n v="36.6"/>
    <n v="328239523"/>
    <x v="438"/>
    <d v="2024-12-24T00:00:00"/>
    <d v="1943-01-02T00:00:00"/>
  </r>
  <r>
    <n v="497"/>
    <x v="7"/>
    <x v="469"/>
    <s v="United States"/>
    <s v="Beverly Hills"/>
    <s v="Agriculture"/>
    <s v="Food &amp; Beverage"/>
    <x v="1"/>
    <x v="0"/>
    <s v="Resnick"/>
    <s v="Stewart"/>
    <n v="5300"/>
    <n v="1936"/>
    <n v="12"/>
    <n v="24"/>
    <n v="117.24"/>
    <n v="21427700000000"/>
    <n v="78.5"/>
    <n v="9.6"/>
    <n v="36.6"/>
    <n v="328239523"/>
    <x v="439"/>
    <d v="2024-12-24T00:00:00"/>
    <d v="1936-12-24T00:00:00"/>
  </r>
  <r>
    <n v="497"/>
    <x v="14"/>
    <x v="470"/>
    <s v="United States"/>
    <s v="Atlanta"/>
    <s v="Pest control"/>
    <s v="Service"/>
    <x v="0"/>
    <x v="0"/>
    <s v="Rollins"/>
    <s v="Gary"/>
    <n v="5300"/>
    <n v="1944"/>
    <n v="8"/>
    <n v="30"/>
    <n v="117.24"/>
    <n v="21427700000000"/>
    <n v="78.5"/>
    <n v="9.6"/>
    <n v="36.6"/>
    <n v="328239523"/>
    <x v="440"/>
    <d v="2024-12-24T00:00:00"/>
    <d v="1944-08-30T00:00:00"/>
  </r>
  <r>
    <n v="497"/>
    <x v="3"/>
    <x v="471"/>
    <s v="United States"/>
    <s v="Chicago"/>
    <s v="Finance, asset management"/>
    <s v="Finance &amp; Investments"/>
    <x v="1"/>
    <x v="0"/>
    <s v="Walter"/>
    <s v="Mark"/>
    <n v="5300"/>
    <n v="1960"/>
    <n v="5"/>
    <n v="22"/>
    <n v="117.24"/>
    <n v="21427700000000"/>
    <n v="78.5"/>
    <n v="9.6"/>
    <n v="36.6"/>
    <n v="328239523"/>
    <x v="441"/>
    <d v="2024-12-24T00:00:00"/>
    <d v="1960-05-22T00:00:00"/>
  </r>
  <r>
    <n v="497"/>
    <x v="10"/>
    <x v="472"/>
    <s v="United States"/>
    <s v="Saint Petersburg"/>
    <s v="Furniture"/>
    <s v="Manufacturing"/>
    <x v="1"/>
    <x v="0"/>
    <s v="Wanek"/>
    <s v="Ronald"/>
    <n v="5300"/>
    <n v="1941"/>
    <n v="5"/>
    <n v="19"/>
    <n v="117.24"/>
    <n v="21427700000000"/>
    <n v="78.5"/>
    <n v="9.6"/>
    <n v="36.6"/>
    <n v="328239523"/>
    <x v="442"/>
    <d v="2024-12-24T00:00:00"/>
    <d v="1941-05-19T00:00:00"/>
  </r>
  <r>
    <n v="497"/>
    <x v="7"/>
    <x v="473"/>
    <s v="Germany"/>
    <s v="Visbek"/>
    <s v="Poultry genetics"/>
    <s v="Food &amp; Beverage"/>
    <x v="1"/>
    <x v="0"/>
    <s v="Wesjohann"/>
    <s v="Erich"/>
    <n v="5300"/>
    <n v="1945"/>
    <n v="6"/>
    <n v="2"/>
    <n v="112.85"/>
    <n v="3845630030824"/>
    <n v="80.900000000000006"/>
    <n v="11.5"/>
    <n v="48.8"/>
    <n v="83132799"/>
    <x v="443"/>
    <d v="2024-12-24T00:00:00"/>
    <d v="1945-06-02T00:00:00"/>
  </r>
  <r>
    <n v="497"/>
    <x v="0"/>
    <x v="474"/>
    <s v="United Arab Emirates"/>
    <s v="Abu Dhabi"/>
    <s v="Retail"/>
    <s v="Fashion &amp; Retail"/>
    <x v="1"/>
    <x v="0"/>
    <s v="Yusuff Ali"/>
    <s v="M.A."/>
    <n v="5300"/>
    <n v="1955"/>
    <n v="11"/>
    <n v="15"/>
    <n v="114.52"/>
    <n v="421142267938"/>
    <n v="77.8"/>
    <n v="0.1"/>
    <n v="15.9"/>
    <n v="9770529"/>
    <x v="444"/>
    <d v="2024-12-24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2D92E-89AA-4E88-845D-CFD739228C7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n="54"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36344-E607-4127-8B61-A7203AD2EC8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017882-164D-4A81-A8DC-FA61645774BB}" sourceName="category">
  <pivotTables>
    <pivotTable tabId="4" name="PivotTable1"/>
    <pivotTable tabId="4" name="PivotTable2"/>
  </pivotTables>
  <data>
    <tabular pivotCacheId="83220399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BBAAD44-F99A-4449-BFFC-9BA866C061D4}" sourceName="selfMade">
  <pivotTables>
    <pivotTable tabId="4" name="PivotTable1"/>
    <pivotTable tabId="4" name="PivotTable2"/>
  </pivotTables>
  <data>
    <tabular pivotCacheId="8322039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874BBA-D94B-4328-916A-A1B850091873}" sourceName="gender">
  <pivotTables>
    <pivotTable tabId="4" name="PivotTable1"/>
    <pivotTable tabId="4" name="PivotTable2"/>
  </pivotTables>
  <data>
    <tabular pivotCacheId="8322039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EECA055-F0DB-4EB6-A829-B8C942C7430F}" cache="Slicer_category" caption="category" rowHeight="260350"/>
  <slicer name="selfMade" xr10:uid="{1B1034B5-74B6-41C7-8EA8-DD3858FBAE5E}" cache="Slicer_selfMade" caption="selfMade" rowHeight="260350"/>
  <slicer name="gender" xr10:uid="{0CA105DE-9A35-4384-992F-CC47BE5F09BA}"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738EDB-67BA-4E0A-95E7-B72151D3DDE6}" name="Table1" displayName="Table1" ref="A3:X8" totalsRowShown="0">
  <autoFilter ref="A3:X8" xr:uid="{63738EDB-67BA-4E0A-95E7-B72151D3DDE6}"/>
  <sortState xmlns:xlrd2="http://schemas.microsoft.com/office/spreadsheetml/2017/richdata2" ref="A4:X8">
    <sortCondition ref="V3:V8"/>
  </sortState>
  <tableColumns count="24">
    <tableColumn id="1" xr3:uid="{3BB66783-76D7-4788-8E09-51228D5DF124}" name="rank"/>
    <tableColumn id="2" xr3:uid="{3FF05D0C-28FE-44CC-BA81-9EA5F4C8207C}" name="category"/>
    <tableColumn id="3" xr3:uid="{135846F8-0EE5-47B8-A74D-42BA53888BF7}" name="personName"/>
    <tableColumn id="4" xr3:uid="{40732D27-17A8-4688-A536-085134596BDD}" name="country"/>
    <tableColumn id="5" xr3:uid="{299268A4-F734-476D-BFAF-9302CD33AB2B}" name="city"/>
    <tableColumn id="6" xr3:uid="{FEE4B563-E316-46AE-AC2F-39F6B8062956}" name="source"/>
    <tableColumn id="7" xr3:uid="{28BBA1E8-2A70-42E7-9F64-9C29EF2B4EDA}" name="industries"/>
    <tableColumn id="8" xr3:uid="{6F33915B-28F6-4C18-80A4-5B9807150E8A}" name="selfMade"/>
    <tableColumn id="9" xr3:uid="{0AF9D898-06F0-4603-B94C-065168D703BE}" name="gender"/>
    <tableColumn id="10" xr3:uid="{04719AFE-CAD1-45AF-ADE6-906219471209}" name="lastName"/>
    <tableColumn id="11" xr3:uid="{42B2C1D0-78ED-4494-8A1E-B7866F305A13}" name="firstName"/>
    <tableColumn id="12" xr3:uid="{D630D28D-AE81-4213-8946-4A693A4E53D5}" name="finalWorth"/>
    <tableColumn id="13" xr3:uid="{97F9A7AC-945C-4B94-A621-6C7DC6A57752}" name="birthYear"/>
    <tableColumn id="14" xr3:uid="{DD154DFA-CCD5-4E03-A692-48BE8F009546}" name="birthMonth"/>
    <tableColumn id="15" xr3:uid="{D6BF2BF0-10F4-4F77-BFB7-6A5032158C81}" name="birthDay"/>
    <tableColumn id="16" xr3:uid="{931F93FD-D842-417A-97B2-036B33C5FF1C}" name="cpi_country"/>
    <tableColumn id="17" xr3:uid="{01418DB4-4C19-48D5-A095-D7DF83D8547C}" name="gdp_country"/>
    <tableColumn id="18" xr3:uid="{46FFE815-5771-4265-BC73-01C72C268C2F}" name="life_expectancy_country"/>
    <tableColumn id="19" xr3:uid="{75B7EE13-00B9-4B88-BE59-1AE9EBD42319}" name="tax_revenue_country_country"/>
    <tableColumn id="20" xr3:uid="{D99F1269-D50D-4B7F-A31F-B280B12E12FC}" name="total_tax_rate_country"/>
    <tableColumn id="21" xr3:uid="{B5463E01-13AF-4685-ABEA-5817073564BE}" name="population_country"/>
    <tableColumn id="22" xr3:uid="{58012F28-1154-40DB-98BB-6C7CE772F123}" name="Age"/>
    <tableColumn id="23" xr3:uid="{B5AAD557-AE20-4F60-BB9E-4834E87F7E6F}" name="Current Date" dataDxfId="1"/>
    <tableColumn id="24" xr3:uid="{5CAC9D15-5EDC-4916-8A2C-5F0F98D50260}"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G321" sqref="G321"/>
    </sheetView>
  </sheetViews>
  <sheetFormatPr defaultColWidth="10.69921875" defaultRowHeight="15.6" x14ac:dyDescent="0.3"/>
  <cols>
    <col min="1" max="1" width="4.69921875" customWidth="1"/>
    <col min="8" max="8" width="11" customWidth="1"/>
    <col min="12" max="16" width="11" customWidth="1"/>
    <col min="17" max="17" width="21.296875" bestFit="1" customWidth="1"/>
    <col min="18" max="20" width="11" customWidth="1"/>
    <col min="21" max="21" width="12" customWidth="1"/>
    <col min="23" max="23" width="12" customWidth="1"/>
  </cols>
  <sheetData>
    <row r="1" spans="1:24" s="1" customFormat="1" x14ac:dyDescent="0.3">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1757</v>
      </c>
      <c r="W1" s="1" t="s">
        <v>1758</v>
      </c>
      <c r="X1" s="1" t="s">
        <v>1759</v>
      </c>
    </row>
    <row r="2" spans="1:24" x14ac:dyDescent="0.3">
      <c r="A2">
        <v>1</v>
      </c>
      <c r="B2" t="s">
        <v>21</v>
      </c>
      <c r="C2" t="s">
        <v>22</v>
      </c>
      <c r="D2" t="s">
        <v>23</v>
      </c>
      <c r="E2" t="s">
        <v>24</v>
      </c>
      <c r="F2" t="s">
        <v>25</v>
      </c>
      <c r="G2" t="s">
        <v>21</v>
      </c>
      <c r="H2" t="b">
        <v>0</v>
      </c>
      <c r="I2" t="s">
        <v>1755</v>
      </c>
      <c r="J2" t="s">
        <v>26</v>
      </c>
      <c r="K2" t="s">
        <v>27</v>
      </c>
      <c r="L2">
        <v>211000</v>
      </c>
      <c r="M2">
        <v>1949</v>
      </c>
      <c r="N2">
        <v>3</v>
      </c>
      <c r="O2">
        <v>5</v>
      </c>
      <c r="P2">
        <v>110.05</v>
      </c>
      <c r="Q2" s="3">
        <v>2715518274227</v>
      </c>
      <c r="R2">
        <v>82.5</v>
      </c>
      <c r="S2">
        <v>24.2</v>
      </c>
      <c r="T2">
        <v>60.7</v>
      </c>
      <c r="U2">
        <v>67059887</v>
      </c>
      <c r="V2">
        <f ca="1">YEARFRAC(X2,W2,1)</f>
        <v>75.805612594113626</v>
      </c>
      <c r="W2" s="2">
        <f ca="1">TODAY()</f>
        <v>45650</v>
      </c>
      <c r="X2" s="2">
        <f>DATE(M2,N2,O2)</f>
        <v>17962</v>
      </c>
    </row>
    <row r="3" spans="1:24" x14ac:dyDescent="0.3">
      <c r="A3">
        <v>2</v>
      </c>
      <c r="B3" t="s">
        <v>28</v>
      </c>
      <c r="C3" t="s">
        <v>29</v>
      </c>
      <c r="D3" t="s">
        <v>30</v>
      </c>
      <c r="E3" t="s">
        <v>31</v>
      </c>
      <c r="F3" t="s">
        <v>32</v>
      </c>
      <c r="G3" t="s">
        <v>28</v>
      </c>
      <c r="H3" t="b">
        <v>1</v>
      </c>
      <c r="I3" t="s">
        <v>1755</v>
      </c>
      <c r="J3" t="s">
        <v>33</v>
      </c>
      <c r="K3" t="s">
        <v>34</v>
      </c>
      <c r="L3">
        <v>180000</v>
      </c>
      <c r="M3">
        <v>1971</v>
      </c>
      <c r="N3">
        <v>6</v>
      </c>
      <c r="O3">
        <v>28</v>
      </c>
      <c r="P3">
        <v>117.24</v>
      </c>
      <c r="Q3" s="3">
        <v>21427700000000</v>
      </c>
      <c r="R3">
        <v>78.5</v>
      </c>
      <c r="S3">
        <v>9.6</v>
      </c>
      <c r="T3">
        <v>36.6</v>
      </c>
      <c r="U3">
        <v>328239523</v>
      </c>
      <c r="V3">
        <f ca="1">YEARFRAC(X3,W3,1)</f>
        <v>53.490772662745897</v>
      </c>
      <c r="W3" s="2">
        <f t="shared" ref="W3:W66" ca="1" si="0">TODAY()</f>
        <v>45650</v>
      </c>
      <c r="X3" s="2">
        <f t="shared" ref="X3:X66" si="1">DATE(M3,N3,O3)</f>
        <v>26112</v>
      </c>
    </row>
    <row r="4" spans="1:24" x14ac:dyDescent="0.3">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f ca="1">YEARFRAC(X4,W4,1)</f>
        <v>60.947982586059865</v>
      </c>
      <c r="W4" s="2">
        <f t="shared" ca="1" si="0"/>
        <v>45650</v>
      </c>
      <c r="X4" s="2">
        <f t="shared" si="1"/>
        <v>23388</v>
      </c>
    </row>
    <row r="5" spans="1:24" x14ac:dyDescent="0.3">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f ca="1">YEARFRAC(X5,W5,1)</f>
        <v>80.351145812208486</v>
      </c>
      <c r="W5" s="2">
        <f t="shared" ca="1" si="0"/>
        <v>45650</v>
      </c>
      <c r="X5" s="2">
        <f t="shared" si="1"/>
        <v>16301</v>
      </c>
    </row>
    <row r="6" spans="1:24" x14ac:dyDescent="0.3">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f ca="1">YEARFRAC(X6,W6,1)</f>
        <v>94.318280065707938</v>
      </c>
      <c r="W6" s="2">
        <f t="shared" ca="1" si="0"/>
        <v>45650</v>
      </c>
      <c r="X6" s="2">
        <f t="shared" si="1"/>
        <v>11200</v>
      </c>
    </row>
    <row r="7" spans="1:24" x14ac:dyDescent="0.3">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f ca="1">YEARFRAC(X7,W7,1)</f>
        <v>69.156758448060074</v>
      </c>
      <c r="W7" s="2">
        <f t="shared" ca="1" si="0"/>
        <v>45650</v>
      </c>
      <c r="X7" s="2">
        <f t="shared" si="1"/>
        <v>20390</v>
      </c>
    </row>
    <row r="8" spans="1:24" x14ac:dyDescent="0.3">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f ca="1">YEARFRAC(X8,W8,1)</f>
        <v>82.857632933104625</v>
      </c>
      <c r="W8" s="2">
        <f t="shared" ca="1" si="0"/>
        <v>45650</v>
      </c>
      <c r="X8" s="2">
        <f t="shared" si="1"/>
        <v>15386</v>
      </c>
    </row>
    <row r="9" spans="1:24" x14ac:dyDescent="0.3">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f ca="1">YEARFRAC(X9,W9,1)</f>
        <v>84.90417753728218</v>
      </c>
      <c r="W9" s="2">
        <f t="shared" ca="1" si="0"/>
        <v>45650</v>
      </c>
      <c r="X9" s="2">
        <f t="shared" si="1"/>
        <v>14638</v>
      </c>
    </row>
    <row r="10" spans="1:24" x14ac:dyDescent="0.3">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f ca="1">YEARFRAC(X10,W10,1)</f>
        <v>67.682409308692669</v>
      </c>
      <c r="W10" s="2">
        <f t="shared" ca="1" si="0"/>
        <v>45650</v>
      </c>
      <c r="X10" s="2">
        <f t="shared" si="1"/>
        <v>20929</v>
      </c>
    </row>
    <row r="11" spans="1:24" x14ac:dyDescent="0.3">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f ca="1">YEARFRAC(X11,W11,1)</f>
        <v>68.750862992500899</v>
      </c>
      <c r="W11" s="2">
        <f t="shared" ca="1" si="0"/>
        <v>45650</v>
      </c>
      <c r="X11" s="2">
        <f t="shared" si="1"/>
        <v>20538</v>
      </c>
    </row>
    <row r="12" spans="1:24" x14ac:dyDescent="0.3">
      <c r="A12">
        <v>11</v>
      </c>
      <c r="B12" t="s">
        <v>21</v>
      </c>
      <c r="C12" t="s">
        <v>78</v>
      </c>
      <c r="D12" t="s">
        <v>23</v>
      </c>
      <c r="E12" t="s">
        <v>24</v>
      </c>
      <c r="F12" t="s">
        <v>79</v>
      </c>
      <c r="G12" t="s">
        <v>21</v>
      </c>
      <c r="H12" t="b">
        <v>0</v>
      </c>
      <c r="I12" t="s">
        <v>1756</v>
      </c>
      <c r="J12" t="s">
        <v>80</v>
      </c>
      <c r="K12" t="s">
        <v>81</v>
      </c>
      <c r="L12">
        <v>80500</v>
      </c>
      <c r="M12">
        <v>1953</v>
      </c>
      <c r="N12">
        <v>7</v>
      </c>
      <c r="O12">
        <v>10</v>
      </c>
      <c r="P12">
        <v>110.05</v>
      </c>
      <c r="Q12" s="3">
        <v>2715518274227</v>
      </c>
      <c r="R12">
        <v>82.5</v>
      </c>
      <c r="S12">
        <v>24.2</v>
      </c>
      <c r="T12">
        <v>60.7</v>
      </c>
      <c r="U12">
        <v>67059887</v>
      </c>
      <c r="V12">
        <f ca="1">YEARFRAC(X12,W12,1)</f>
        <v>71.457905544147849</v>
      </c>
      <c r="W12" s="2">
        <f t="shared" ca="1" si="0"/>
        <v>45650</v>
      </c>
      <c r="X12" s="2">
        <f t="shared" si="1"/>
        <v>19550</v>
      </c>
    </row>
    <row r="13" spans="1:24" x14ac:dyDescent="0.3">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f ca="1">YEARFRAC(X13,W13,1)</f>
        <v>51.748117727583846</v>
      </c>
      <c r="W13" s="2">
        <f t="shared" ca="1" si="0"/>
        <v>45650</v>
      </c>
      <c r="X13" s="2">
        <f t="shared" si="1"/>
        <v>26749</v>
      </c>
    </row>
    <row r="14" spans="1:24" x14ac:dyDescent="0.3">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f ca="1">YEARFRAC(X14,W14,1)</f>
        <v>88.739910175956695</v>
      </c>
      <c r="W14" s="2">
        <f t="shared" ca="1" si="0"/>
        <v>45650</v>
      </c>
      <c r="X14" s="2">
        <f t="shared" si="1"/>
        <v>13237</v>
      </c>
    </row>
    <row r="15" spans="1:24" x14ac:dyDescent="0.3">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f ca="1">YEARFRAC(X15,W15,1)</f>
        <v>51.342915811088297</v>
      </c>
      <c r="W15" s="2">
        <f t="shared" ca="1" si="0"/>
        <v>45650</v>
      </c>
      <c r="X15" s="2">
        <f t="shared" si="1"/>
        <v>26897</v>
      </c>
    </row>
    <row r="16" spans="1:24" x14ac:dyDescent="0.3">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f ca="1">YEARFRAC(X16,W16,1)</f>
        <v>70.063664057378631</v>
      </c>
      <c r="W16" s="2">
        <f t="shared" ca="1" si="0"/>
        <v>45650</v>
      </c>
      <c r="X16" s="2">
        <f t="shared" si="1"/>
        <v>20059</v>
      </c>
    </row>
    <row r="17" spans="1:24" x14ac:dyDescent="0.3">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f ca="1">YEARFRAC(X17,W17,1)</f>
        <v>40.611244658119659</v>
      </c>
      <c r="W17" s="2">
        <f t="shared" ca="1" si="0"/>
        <v>45650</v>
      </c>
      <c r="X17" s="2">
        <f t="shared" si="1"/>
        <v>30816</v>
      </c>
    </row>
    <row r="18" spans="1:24" x14ac:dyDescent="0.3">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f ca="1">YEARFRAC(X18,W18,1)</f>
        <v>89.145803546983856</v>
      </c>
      <c r="W18" s="2">
        <f t="shared" ca="1" si="0"/>
        <v>45650</v>
      </c>
      <c r="X18" s="2">
        <f t="shared" si="1"/>
        <v>13089</v>
      </c>
    </row>
    <row r="19" spans="1:24" x14ac:dyDescent="0.3">
      <c r="A19">
        <v>17</v>
      </c>
      <c r="B19" t="s">
        <v>68</v>
      </c>
      <c r="C19" t="s">
        <v>112</v>
      </c>
      <c r="D19" t="s">
        <v>30</v>
      </c>
      <c r="E19" t="s">
        <v>58</v>
      </c>
      <c r="F19" t="s">
        <v>109</v>
      </c>
      <c r="G19" t="s">
        <v>68</v>
      </c>
      <c r="H19" t="b">
        <v>0</v>
      </c>
      <c r="I19" t="s">
        <v>1756</v>
      </c>
      <c r="J19" t="s">
        <v>110</v>
      </c>
      <c r="K19" t="s">
        <v>113</v>
      </c>
      <c r="L19">
        <v>59000</v>
      </c>
      <c r="M19">
        <v>1962</v>
      </c>
      <c r="N19">
        <v>4</v>
      </c>
      <c r="O19">
        <v>12</v>
      </c>
      <c r="P19">
        <v>117.24</v>
      </c>
      <c r="Q19" s="3">
        <v>21427700000000</v>
      </c>
      <c r="R19">
        <v>78.5</v>
      </c>
      <c r="S19">
        <v>9.6</v>
      </c>
      <c r="T19">
        <v>36.6</v>
      </c>
      <c r="U19">
        <v>328239523</v>
      </c>
      <c r="V19">
        <f ca="1">YEARFRAC(X19,W19,1)</f>
        <v>62.701577506409976</v>
      </c>
      <c r="W19" s="2">
        <f t="shared" ca="1" si="0"/>
        <v>45650</v>
      </c>
      <c r="X19" s="2">
        <f t="shared" si="1"/>
        <v>22748</v>
      </c>
    </row>
    <row r="20" spans="1:24" x14ac:dyDescent="0.3">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f ca="1">YEARFRAC(X20,W20,1)</f>
        <v>76.545528888888882</v>
      </c>
      <c r="W20" s="2">
        <f t="shared" ca="1" si="0"/>
        <v>45650</v>
      </c>
      <c r="X20" s="2">
        <f t="shared" si="1"/>
        <v>17691</v>
      </c>
    </row>
    <row r="21" spans="1:24" x14ac:dyDescent="0.3">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f ca="1">YEARFRAC(X21,W21,1)</f>
        <v>80.156763334009327</v>
      </c>
      <c r="W21" s="2">
        <f t="shared" ca="1" si="0"/>
        <v>45650</v>
      </c>
      <c r="X21" s="2">
        <f t="shared" si="1"/>
        <v>16372</v>
      </c>
    </row>
    <row r="22" spans="1:24" x14ac:dyDescent="0.3">
      <c r="A22">
        <v>21</v>
      </c>
      <c r="B22" t="s">
        <v>21</v>
      </c>
      <c r="C22" t="s">
        <v>121</v>
      </c>
      <c r="D22" t="s">
        <v>30</v>
      </c>
      <c r="E22" t="s">
        <v>122</v>
      </c>
      <c r="F22" t="s">
        <v>116</v>
      </c>
      <c r="G22" t="s">
        <v>21</v>
      </c>
      <c r="H22" t="b">
        <v>0</v>
      </c>
      <c r="I22" t="s">
        <v>1756</v>
      </c>
      <c r="J22" t="s">
        <v>117</v>
      </c>
      <c r="K22" t="s">
        <v>123</v>
      </c>
      <c r="L22">
        <v>56700</v>
      </c>
      <c r="M22">
        <v>1949</v>
      </c>
      <c r="N22">
        <v>10</v>
      </c>
      <c r="O22">
        <v>7</v>
      </c>
      <c r="P22">
        <v>117.24</v>
      </c>
      <c r="Q22" s="3">
        <v>21427700000000</v>
      </c>
      <c r="R22">
        <v>78.5</v>
      </c>
      <c r="S22">
        <v>9.6</v>
      </c>
      <c r="T22">
        <v>36.6</v>
      </c>
      <c r="U22">
        <v>328239523</v>
      </c>
      <c r="V22">
        <f ca="1">YEARFRAC(X22,W22,1)</f>
        <v>75.214236824093092</v>
      </c>
      <c r="W22" s="2">
        <f t="shared" ca="1" si="0"/>
        <v>45650</v>
      </c>
      <c r="X22" s="2">
        <f t="shared" si="1"/>
        <v>18178</v>
      </c>
    </row>
    <row r="23" spans="1:24" x14ac:dyDescent="0.3">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f ca="1">YEARFRAC(X23,W23,1)</f>
        <v>67.534565366187536</v>
      </c>
      <c r="W23" s="2">
        <f t="shared" ca="1" si="0"/>
        <v>45650</v>
      </c>
      <c r="X23" s="2">
        <f t="shared" si="1"/>
        <v>20983</v>
      </c>
    </row>
    <row r="24" spans="1:24" x14ac:dyDescent="0.3">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f ca="1">YEARFRAC(X24,W24,1)</f>
        <v>59.832991101984945</v>
      </c>
      <c r="W24" s="2">
        <f t="shared" ca="1" si="0"/>
        <v>45650</v>
      </c>
      <c r="X24" s="2">
        <f t="shared" si="1"/>
        <v>23796</v>
      </c>
    </row>
    <row r="25" spans="1:24" x14ac:dyDescent="0.3">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f ca="1">YEARFRAC(X25,W25,1)</f>
        <v>62.50171657033593</v>
      </c>
      <c r="W25" s="2">
        <f t="shared" ca="1" si="0"/>
        <v>45650</v>
      </c>
      <c r="X25" s="2">
        <f t="shared" si="1"/>
        <v>22821</v>
      </c>
    </row>
    <row r="26" spans="1:24" x14ac:dyDescent="0.3">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f ca="1">YEARFRAC(X26,W26,1)</f>
        <v>86.830254586650724</v>
      </c>
      <c r="W26" s="2">
        <f t="shared" ca="1" si="0"/>
        <v>45650</v>
      </c>
      <c r="X26" s="2">
        <f t="shared" si="1"/>
        <v>13935</v>
      </c>
    </row>
    <row r="27" spans="1:24" x14ac:dyDescent="0.3">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f ca="1">YEARFRAC(X27,W27,1)</f>
        <v>40.97809829059829</v>
      </c>
      <c r="W27" s="2">
        <f t="shared" ca="1" si="0"/>
        <v>45650</v>
      </c>
      <c r="X27" s="2">
        <f t="shared" si="1"/>
        <v>30682</v>
      </c>
    </row>
    <row r="28" spans="1:24" x14ac:dyDescent="0.3">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f ca="1">YEARFRAC(X28,W28,1)</f>
        <v>85.249840825162352</v>
      </c>
      <c r="W28" s="2">
        <f t="shared" ca="1" si="0"/>
        <v>45650</v>
      </c>
      <c r="X28" s="2">
        <f t="shared" si="1"/>
        <v>14512</v>
      </c>
    </row>
    <row r="29" spans="1:24" x14ac:dyDescent="0.3">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f ca="1">YEARFRAC(X29,W29,1)</f>
        <v>88.340193183216442</v>
      </c>
      <c r="W29" s="2">
        <f t="shared" ca="1" si="0"/>
        <v>45650</v>
      </c>
      <c r="X29" s="2">
        <f t="shared" si="1"/>
        <v>13383</v>
      </c>
    </row>
    <row r="30" spans="1:24" x14ac:dyDescent="0.3">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f ca="1">YEARFRAC(X30,W30,1)</f>
        <v>87.561943874058869</v>
      </c>
      <c r="W30" s="2">
        <f t="shared" ca="1" si="0"/>
        <v>45650</v>
      </c>
      <c r="X30" s="2">
        <f t="shared" si="1"/>
        <v>13668</v>
      </c>
    </row>
    <row r="31" spans="1:24" x14ac:dyDescent="0.3">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f ca="1">YEARFRAC(X31,W31,1)</f>
        <v>60.255329653067633</v>
      </c>
      <c r="W31" s="2">
        <f t="shared" ca="1" si="0"/>
        <v>45650</v>
      </c>
      <c r="X31" s="2">
        <f t="shared" si="1"/>
        <v>23641</v>
      </c>
    </row>
    <row r="32" spans="1:24" x14ac:dyDescent="0.3">
      <c r="A32">
        <v>31</v>
      </c>
      <c r="B32" t="s">
        <v>96</v>
      </c>
      <c r="C32" t="s">
        <v>171</v>
      </c>
      <c r="D32" t="s">
        <v>30</v>
      </c>
      <c r="E32" t="s">
        <v>172</v>
      </c>
      <c r="F32" t="s">
        <v>173</v>
      </c>
      <c r="G32" t="s">
        <v>96</v>
      </c>
      <c r="H32" t="b">
        <v>0</v>
      </c>
      <c r="I32" t="s">
        <v>1756</v>
      </c>
      <c r="J32" t="s">
        <v>174</v>
      </c>
      <c r="K32" t="s">
        <v>175</v>
      </c>
      <c r="L32">
        <v>38300</v>
      </c>
      <c r="M32">
        <v>1939</v>
      </c>
      <c r="N32">
        <v>10</v>
      </c>
      <c r="O32">
        <v>10</v>
      </c>
      <c r="P32">
        <v>117.24</v>
      </c>
      <c r="Q32" s="3">
        <v>21427700000000</v>
      </c>
      <c r="R32">
        <v>78.5</v>
      </c>
      <c r="S32">
        <v>9.6</v>
      </c>
      <c r="T32">
        <v>36.6</v>
      </c>
      <c r="U32">
        <v>328239523</v>
      </c>
      <c r="V32">
        <f ca="1">YEARFRAC(X32,W32,1)</f>
        <v>85.206035909843379</v>
      </c>
      <c r="W32" s="2">
        <f t="shared" ca="1" si="0"/>
        <v>45650</v>
      </c>
      <c r="X32" s="2">
        <f t="shared" si="1"/>
        <v>14528</v>
      </c>
    </row>
    <row r="33" spans="1:24" x14ac:dyDescent="0.3">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f ca="1">YEARFRAC(X33,W33,1)</f>
        <v>89.192346302436661</v>
      </c>
      <c r="W33" s="2">
        <f t="shared" ca="1" si="0"/>
        <v>45650</v>
      </c>
      <c r="X33" s="2">
        <f t="shared" si="1"/>
        <v>13072</v>
      </c>
    </row>
    <row r="34" spans="1:24" x14ac:dyDescent="0.3">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f ca="1">YEARFRAC(X34,W34,1)</f>
        <v>53.154025552626244</v>
      </c>
      <c r="W34" s="2">
        <f t="shared" ca="1" si="0"/>
        <v>45650</v>
      </c>
      <c r="X34" s="2">
        <f t="shared" si="1"/>
        <v>26235</v>
      </c>
    </row>
    <row r="35" spans="1:24" x14ac:dyDescent="0.3">
      <c r="A35">
        <v>35</v>
      </c>
      <c r="B35" t="s">
        <v>184</v>
      </c>
      <c r="C35" t="s">
        <v>185</v>
      </c>
      <c r="D35" t="s">
        <v>30</v>
      </c>
      <c r="E35" t="s">
        <v>186</v>
      </c>
      <c r="F35" t="s">
        <v>187</v>
      </c>
      <c r="G35" t="s">
        <v>184</v>
      </c>
      <c r="H35" t="b">
        <v>0</v>
      </c>
      <c r="I35" t="s">
        <v>1756</v>
      </c>
      <c r="J35" t="s">
        <v>188</v>
      </c>
      <c r="K35" t="s">
        <v>189</v>
      </c>
      <c r="L35">
        <v>35000</v>
      </c>
      <c r="M35">
        <v>1945</v>
      </c>
      <c r="N35">
        <v>10</v>
      </c>
      <c r="O35">
        <v>10</v>
      </c>
      <c r="P35">
        <v>117.24</v>
      </c>
      <c r="Q35" s="3">
        <v>21427700000000</v>
      </c>
      <c r="R35">
        <v>78.5</v>
      </c>
      <c r="S35">
        <v>9.6</v>
      </c>
      <c r="T35">
        <v>36.6</v>
      </c>
      <c r="U35">
        <v>328239523</v>
      </c>
      <c r="V35">
        <f ca="1">YEARFRAC(X35,W35,1)</f>
        <v>79.206023271731695</v>
      </c>
      <c r="W35" s="2">
        <f t="shared" ca="1" si="0"/>
        <v>45650</v>
      </c>
      <c r="X35" s="2">
        <f t="shared" si="1"/>
        <v>16720</v>
      </c>
    </row>
    <row r="36" spans="1:24" x14ac:dyDescent="0.3">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f ca="1">YEARFRAC(X36,W36,1)</f>
        <v>56.189625360230551</v>
      </c>
      <c r="W36" s="2">
        <f t="shared" ca="1" si="0"/>
        <v>45650</v>
      </c>
      <c r="X36" s="2">
        <f t="shared" si="1"/>
        <v>25126</v>
      </c>
    </row>
    <row r="37" spans="1:24" x14ac:dyDescent="0.3">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f ca="1">YEARFRAC(X37,W37,1)</f>
        <v>32.630413140866104</v>
      </c>
      <c r="W37" s="2">
        <f t="shared" ca="1" si="0"/>
        <v>45650</v>
      </c>
      <c r="X37" s="2">
        <f t="shared" si="1"/>
        <v>33731</v>
      </c>
    </row>
    <row r="38" spans="1:24" x14ac:dyDescent="0.3">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f ca="1">YEARFRAC(X38,W38,1)</f>
        <v>55.978097193702943</v>
      </c>
      <c r="W38" s="2">
        <f t="shared" ca="1" si="0"/>
        <v>45650</v>
      </c>
      <c r="X38" s="2">
        <f t="shared" si="1"/>
        <v>25204</v>
      </c>
    </row>
    <row r="39" spans="1:24" x14ac:dyDescent="0.3">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f ca="1">YEARFRAC(X39,W39,1)</f>
        <v>75.876796714579058</v>
      </c>
      <c r="W39" s="2">
        <f t="shared" ca="1" si="0"/>
        <v>45650</v>
      </c>
      <c r="X39" s="2">
        <f t="shared" si="1"/>
        <v>17936</v>
      </c>
    </row>
    <row r="40" spans="1:24" x14ac:dyDescent="0.3">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f ca="1">YEARFRAC(X40,W40,1)</f>
        <v>67.564681724845997</v>
      </c>
      <c r="W40" s="2">
        <f t="shared" ca="1" si="0"/>
        <v>45650</v>
      </c>
      <c r="X40" s="2">
        <f t="shared" si="1"/>
        <v>20972</v>
      </c>
    </row>
    <row r="41" spans="1:24" x14ac:dyDescent="0.3">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f ca="1">YEARFRAC(X41,W41,1)</f>
        <v>76.321031111111111</v>
      </c>
      <c r="W41" s="2">
        <f t="shared" ca="1" si="0"/>
        <v>45650</v>
      </c>
      <c r="X41" s="2">
        <f t="shared" si="1"/>
        <v>17773</v>
      </c>
    </row>
    <row r="42" spans="1:24" x14ac:dyDescent="0.3">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f ca="1">YEARFRAC(X42,W42,1)</f>
        <v>73.95619519775056</v>
      </c>
      <c r="W42" s="2">
        <f t="shared" ca="1" si="0"/>
        <v>45650</v>
      </c>
      <c r="X42" s="2">
        <f t="shared" si="1"/>
        <v>18637</v>
      </c>
    </row>
    <row r="43" spans="1:24" x14ac:dyDescent="0.3">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f ca="1">YEARFRAC(X43,W43,1)</f>
        <v>84.490772055271037</v>
      </c>
      <c r="W43" s="2">
        <f t="shared" ca="1" si="0"/>
        <v>45650</v>
      </c>
      <c r="X43" s="2">
        <f t="shared" si="1"/>
        <v>14789</v>
      </c>
    </row>
    <row r="44" spans="1:24" x14ac:dyDescent="0.3">
      <c r="A44">
        <v>43</v>
      </c>
      <c r="B44" t="s">
        <v>158</v>
      </c>
      <c r="C44" t="s">
        <v>227</v>
      </c>
      <c r="D44" t="s">
        <v>160</v>
      </c>
      <c r="E44" t="s">
        <v>224</v>
      </c>
      <c r="F44" t="s">
        <v>162</v>
      </c>
      <c r="G44" t="s">
        <v>158</v>
      </c>
      <c r="H44" t="b">
        <v>1</v>
      </c>
      <c r="I44" t="s">
        <v>1756</v>
      </c>
      <c r="J44" t="s">
        <v>228</v>
      </c>
      <c r="K44" t="s">
        <v>229</v>
      </c>
      <c r="L44">
        <v>31200</v>
      </c>
      <c r="M44">
        <v>1945</v>
      </c>
      <c r="N44">
        <v>3</v>
      </c>
      <c r="O44">
        <v>26</v>
      </c>
      <c r="P44">
        <v>99.55</v>
      </c>
      <c r="Q44" s="3">
        <v>703082435360</v>
      </c>
      <c r="R44">
        <v>83.6</v>
      </c>
      <c r="S44">
        <v>10.1</v>
      </c>
      <c r="T44">
        <v>28.8</v>
      </c>
      <c r="U44">
        <v>8574832</v>
      </c>
      <c r="V44">
        <f ca="1">YEARFRAC(X44,W44,1)</f>
        <v>79.748117727583846</v>
      </c>
      <c r="W44" s="2">
        <f t="shared" ca="1" si="0"/>
        <v>45650</v>
      </c>
      <c r="X44" s="2">
        <f t="shared" si="1"/>
        <v>16522</v>
      </c>
    </row>
    <row r="45" spans="1:24" x14ac:dyDescent="0.3">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f ca="1">YEARFRAC(X45,W45,1)</f>
        <v>44.890490965504654</v>
      </c>
      <c r="W45" s="2">
        <f t="shared" ca="1" si="0"/>
        <v>45650</v>
      </c>
      <c r="X45" s="2">
        <f t="shared" si="1"/>
        <v>29253</v>
      </c>
    </row>
    <row r="46" spans="1:24" x14ac:dyDescent="0.3">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f ca="1">YEARFRAC(X46,W46,1)</f>
        <v>89.679676330118951</v>
      </c>
      <c r="W46" s="2">
        <f t="shared" ca="1" si="0"/>
        <v>45650</v>
      </c>
      <c r="X46" s="2">
        <f t="shared" si="1"/>
        <v>12894</v>
      </c>
    </row>
    <row r="47" spans="1:24" x14ac:dyDescent="0.3">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f ca="1">YEARFRAC(X47,W47,1)</f>
        <v>66.43874632232756</v>
      </c>
      <c r="W47" s="2">
        <f t="shared" ca="1" si="0"/>
        <v>45650</v>
      </c>
      <c r="X47" s="2">
        <f t="shared" si="1"/>
        <v>21383</v>
      </c>
    </row>
    <row r="48" spans="1:24" x14ac:dyDescent="0.3">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f ca="1">YEARFRAC(X48,W48,1)</f>
        <v>86.665984831796592</v>
      </c>
      <c r="W48" s="2">
        <f t="shared" ca="1" si="0"/>
        <v>45650</v>
      </c>
      <c r="X48" s="2">
        <f t="shared" si="1"/>
        <v>13995</v>
      </c>
    </row>
    <row r="49" spans="1:24" x14ac:dyDescent="0.3">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f ca="1">YEARFRAC(X49,W49,1)</f>
        <v>77.85763425763426</v>
      </c>
      <c r="W49" s="2">
        <f t="shared" ca="1" si="0"/>
        <v>45650</v>
      </c>
      <c r="X49" s="2">
        <f t="shared" si="1"/>
        <v>17212</v>
      </c>
    </row>
    <row r="50" spans="1:24" x14ac:dyDescent="0.3">
      <c r="A50">
        <v>51</v>
      </c>
      <c r="B50" t="s">
        <v>28</v>
      </c>
      <c r="C50" t="s">
        <v>252</v>
      </c>
      <c r="D50" t="s">
        <v>149</v>
      </c>
      <c r="E50" t="s">
        <v>253</v>
      </c>
      <c r="F50" t="s">
        <v>254</v>
      </c>
      <c r="G50" t="s">
        <v>28</v>
      </c>
      <c r="H50" t="b">
        <v>0</v>
      </c>
      <c r="I50" t="s">
        <v>1756</v>
      </c>
      <c r="J50" t="s">
        <v>255</v>
      </c>
      <c r="K50" t="s">
        <v>256</v>
      </c>
      <c r="L50">
        <v>27400</v>
      </c>
      <c r="M50">
        <v>1962</v>
      </c>
      <c r="N50">
        <v>4</v>
      </c>
      <c r="O50">
        <v>28</v>
      </c>
      <c r="P50">
        <v>112.85</v>
      </c>
      <c r="Q50" s="3">
        <v>3845630030824</v>
      </c>
      <c r="R50">
        <v>80.900000000000006</v>
      </c>
      <c r="S50">
        <v>11.5</v>
      </c>
      <c r="T50">
        <v>48.8</v>
      </c>
      <c r="U50">
        <v>83132799</v>
      </c>
      <c r="V50">
        <f ca="1">YEARFRAC(X50,W50,1)</f>
        <v>62.657772369736215</v>
      </c>
      <c r="W50" s="2">
        <f t="shared" ca="1" si="0"/>
        <v>45650</v>
      </c>
      <c r="X50" s="2">
        <f t="shared" si="1"/>
        <v>22764</v>
      </c>
    </row>
    <row r="51" spans="1:24" x14ac:dyDescent="0.3">
      <c r="A51">
        <v>52</v>
      </c>
      <c r="B51" t="s">
        <v>257</v>
      </c>
      <c r="C51" t="s">
        <v>258</v>
      </c>
      <c r="D51" t="s">
        <v>259</v>
      </c>
      <c r="E51" t="s">
        <v>260</v>
      </c>
      <c r="F51" t="s">
        <v>261</v>
      </c>
      <c r="G51" t="s">
        <v>257</v>
      </c>
      <c r="H51" t="b">
        <v>0</v>
      </c>
      <c r="I51" t="s">
        <v>1756</v>
      </c>
      <c r="J51" t="s">
        <v>262</v>
      </c>
      <c r="K51" t="s">
        <v>263</v>
      </c>
      <c r="L51">
        <v>27000</v>
      </c>
      <c r="M51">
        <v>1954</v>
      </c>
      <c r="N51">
        <v>2</v>
      </c>
      <c r="O51">
        <v>9</v>
      </c>
      <c r="P51">
        <v>119.8</v>
      </c>
      <c r="Q51" s="3">
        <v>1392680589329</v>
      </c>
      <c r="R51">
        <v>82.7</v>
      </c>
      <c r="S51">
        <v>23</v>
      </c>
      <c r="T51">
        <v>47.4</v>
      </c>
      <c r="U51">
        <v>25766605</v>
      </c>
      <c r="V51">
        <f ca="1">YEARFRAC(X51,W51,1)</f>
        <v>70.8713222534994</v>
      </c>
      <c r="W51" s="2">
        <f t="shared" ca="1" si="0"/>
        <v>45650</v>
      </c>
      <c r="X51" s="2">
        <f t="shared" si="1"/>
        <v>19764</v>
      </c>
    </row>
    <row r="52" spans="1:24" x14ac:dyDescent="0.3">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f ca="1">YEARFRAC(X52,W52,1)</f>
        <v>53.230683431352666</v>
      </c>
      <c r="W52" s="2">
        <f t="shared" ca="1" si="0"/>
        <v>45650</v>
      </c>
      <c r="X52" s="2">
        <f t="shared" si="1"/>
        <v>26207</v>
      </c>
    </row>
    <row r="53" spans="1:24" x14ac:dyDescent="0.3">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f ca="1">YEARFRAC(X53,W53,1)</f>
        <v>71.162217659137582</v>
      </c>
      <c r="W53" s="2">
        <f t="shared" ca="1" si="0"/>
        <v>45650</v>
      </c>
      <c r="X53" s="2">
        <f t="shared" si="1"/>
        <v>19658</v>
      </c>
    </row>
    <row r="54" spans="1:24" x14ac:dyDescent="0.3">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f ca="1">YEARFRAC(X54,W54,1)</f>
        <v>79.436002737850785</v>
      </c>
      <c r="W54" s="2">
        <f t="shared" ca="1" si="0"/>
        <v>45650</v>
      </c>
      <c r="X54" s="2">
        <f t="shared" si="1"/>
        <v>16636</v>
      </c>
    </row>
    <row r="55" spans="1:24" x14ac:dyDescent="0.3">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f ca="1">YEARFRAC(X55,W55,1)</f>
        <v>76.685155555555554</v>
      </c>
      <c r="W55" s="2">
        <f t="shared" ca="1" si="0"/>
        <v>45650</v>
      </c>
      <c r="X55" s="2">
        <f t="shared" si="1"/>
        <v>17640</v>
      </c>
    </row>
    <row r="56" spans="1:24" x14ac:dyDescent="0.3">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f ca="1">YEARFRAC(X56,W56,1)</f>
        <v>80.230683431352674</v>
      </c>
      <c r="W56" s="2">
        <f t="shared" ca="1" si="0"/>
        <v>45650</v>
      </c>
      <c r="X56" s="2">
        <f t="shared" si="1"/>
        <v>16345</v>
      </c>
    </row>
    <row r="57" spans="1:24" x14ac:dyDescent="0.3">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f ca="1">YEARFRAC(X57,W57,1)</f>
        <v>52.794669146133586</v>
      </c>
      <c r="W57" s="2">
        <f t="shared" ca="1" si="0"/>
        <v>45650</v>
      </c>
      <c r="X57" s="2">
        <f t="shared" si="1"/>
        <v>26366</v>
      </c>
    </row>
    <row r="58" spans="1:24" x14ac:dyDescent="0.3">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f ca="1">YEARFRAC(X58,W58,1)</f>
        <v>58.627656612529002</v>
      </c>
      <c r="W58" s="2">
        <f t="shared" ca="1" si="0"/>
        <v>45650</v>
      </c>
      <c r="X58" s="2">
        <f t="shared" si="1"/>
        <v>24236</v>
      </c>
    </row>
    <row r="59" spans="1:24" x14ac:dyDescent="0.3">
      <c r="A59">
        <v>60</v>
      </c>
      <c r="B59" t="s">
        <v>35</v>
      </c>
      <c r="C59" t="s">
        <v>299</v>
      </c>
      <c r="D59" t="s">
        <v>30</v>
      </c>
      <c r="E59" t="s">
        <v>300</v>
      </c>
      <c r="F59" t="s">
        <v>38</v>
      </c>
      <c r="G59" t="s">
        <v>35</v>
      </c>
      <c r="H59" t="b">
        <v>0</v>
      </c>
      <c r="I59" t="s">
        <v>1756</v>
      </c>
      <c r="J59" t="s">
        <v>301</v>
      </c>
      <c r="K59" t="s">
        <v>302</v>
      </c>
      <c r="L59">
        <v>24400</v>
      </c>
      <c r="M59">
        <v>1970</v>
      </c>
      <c r="N59">
        <v>4</v>
      </c>
      <c r="O59">
        <v>7</v>
      </c>
      <c r="P59">
        <v>117.24</v>
      </c>
      <c r="Q59" s="3">
        <v>21427700000000</v>
      </c>
      <c r="R59">
        <v>78.5</v>
      </c>
      <c r="S59">
        <v>9.6</v>
      </c>
      <c r="T59">
        <v>36.6</v>
      </c>
      <c r="U59">
        <v>328239523</v>
      </c>
      <c r="V59">
        <f ca="1">YEARFRAC(X59,W59,1)</f>
        <v>54.715267061575986</v>
      </c>
      <c r="W59" s="2">
        <f t="shared" ca="1" si="0"/>
        <v>45650</v>
      </c>
      <c r="X59" s="2">
        <f t="shared" si="1"/>
        <v>25665</v>
      </c>
    </row>
    <row r="60" spans="1:24" x14ac:dyDescent="0.3">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f ca="1">YEARFRAC(X60,W60,1)</f>
        <v>83.978097193702936</v>
      </c>
      <c r="W60" s="2">
        <f t="shared" ca="1" si="0"/>
        <v>45650</v>
      </c>
      <c r="X60" s="2">
        <f t="shared" si="1"/>
        <v>14977</v>
      </c>
    </row>
    <row r="61" spans="1:24" x14ac:dyDescent="0.3">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f ca="1">YEARFRAC(X61,W61,1)</f>
        <v>63.972621492128681</v>
      </c>
      <c r="W61" s="2">
        <f t="shared" ca="1" si="0"/>
        <v>45650</v>
      </c>
      <c r="X61" s="2">
        <f t="shared" si="1"/>
        <v>22284</v>
      </c>
    </row>
    <row r="62" spans="1:24" x14ac:dyDescent="0.3">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f ca="1">YEARFRAC(X62,W62,1)</f>
        <v>60.285444997980335</v>
      </c>
      <c r="W62" s="2">
        <f t="shared" ca="1" si="0"/>
        <v>45650</v>
      </c>
      <c r="X62" s="2">
        <f t="shared" si="1"/>
        <v>23630</v>
      </c>
    </row>
    <row r="63" spans="1:24" x14ac:dyDescent="0.3">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f ca="1">YEARFRAC(X63,W63,1)</f>
        <v>82.370299511808952</v>
      </c>
      <c r="W63" s="2">
        <f t="shared" ca="1" si="0"/>
        <v>45650</v>
      </c>
      <c r="X63" s="2">
        <f t="shared" si="1"/>
        <v>15564</v>
      </c>
    </row>
    <row r="64" spans="1:24" x14ac:dyDescent="0.3">
      <c r="A64">
        <v>65</v>
      </c>
      <c r="B64" t="s">
        <v>257</v>
      </c>
      <c r="C64" t="s">
        <v>321</v>
      </c>
      <c r="D64" t="s">
        <v>322</v>
      </c>
      <c r="E64" t="s">
        <v>323</v>
      </c>
      <c r="F64" t="s">
        <v>261</v>
      </c>
      <c r="G64" t="s">
        <v>257</v>
      </c>
      <c r="H64" t="b">
        <v>0</v>
      </c>
      <c r="I64" t="s">
        <v>1756</v>
      </c>
      <c r="J64" t="s">
        <v>324</v>
      </c>
      <c r="K64" t="s">
        <v>325</v>
      </c>
      <c r="L64">
        <v>23100</v>
      </c>
      <c r="M64">
        <v>1943</v>
      </c>
      <c r="N64">
        <v>1</v>
      </c>
      <c r="O64">
        <v>1</v>
      </c>
      <c r="P64">
        <v>131.91</v>
      </c>
      <c r="Q64" s="3">
        <v>282318159745</v>
      </c>
      <c r="R64">
        <v>80</v>
      </c>
      <c r="S64">
        <v>18.2</v>
      </c>
      <c r="T64">
        <v>34</v>
      </c>
      <c r="U64">
        <v>18952038</v>
      </c>
      <c r="V64">
        <f ca="1">YEARFRAC(X64,W64,1)</f>
        <v>81.978097559346935</v>
      </c>
      <c r="W64" s="2">
        <f t="shared" ca="1" si="0"/>
        <v>45650</v>
      </c>
      <c r="X64" s="2">
        <f t="shared" si="1"/>
        <v>15707</v>
      </c>
    </row>
    <row r="65" spans="1:24" x14ac:dyDescent="0.3">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f ca="1">YEARFRAC(X65,W65,1)</f>
        <v>85.227938367502873</v>
      </c>
      <c r="W65" s="2">
        <f t="shared" ca="1" si="0"/>
        <v>45650</v>
      </c>
      <c r="X65" s="2">
        <f t="shared" si="1"/>
        <v>14520</v>
      </c>
    </row>
    <row r="66" spans="1:24" x14ac:dyDescent="0.3">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f ca="1">YEARFRAC(X66,W66,1)</f>
        <v>71.978097193702936</v>
      </c>
      <c r="W66" s="2">
        <f t="shared" ca="1" si="0"/>
        <v>45650</v>
      </c>
      <c r="X66" s="2">
        <f t="shared" si="1"/>
        <v>19360</v>
      </c>
    </row>
    <row r="67" spans="1:24" x14ac:dyDescent="0.3">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f ca="1">YEARFRAC(X67,W67,1)</f>
        <v>83.622176591375776</v>
      </c>
      <c r="W67" s="2">
        <f t="shared" ref="W67:W130" ca="1" si="2">TODAY()</f>
        <v>45650</v>
      </c>
      <c r="X67" s="2">
        <f t="shared" ref="X67:X130" si="3">DATE(M67,N67,O67)</f>
        <v>15107</v>
      </c>
    </row>
    <row r="68" spans="1:24" x14ac:dyDescent="0.3">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f ca="1">YEARFRAC(X68,W68,1)</f>
        <v>67.370294318959623</v>
      </c>
      <c r="W68" s="2">
        <f t="shared" ca="1" si="2"/>
        <v>45650</v>
      </c>
      <c r="X68" s="2">
        <f t="shared" si="3"/>
        <v>21043</v>
      </c>
    </row>
    <row r="69" spans="1:24" x14ac:dyDescent="0.3">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f ca="1">YEARFRAC(X69,W69,1)</f>
        <v>68.630401142721112</v>
      </c>
      <c r="W69" s="2">
        <f t="shared" ca="1" si="2"/>
        <v>45650</v>
      </c>
      <c r="X69" s="2">
        <f t="shared" si="3"/>
        <v>20582</v>
      </c>
    </row>
    <row r="70" spans="1:24" x14ac:dyDescent="0.3">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f ca="1">YEARFRAC(X70,W70,1)</f>
        <v>54.266265120215046</v>
      </c>
      <c r="W70" s="2">
        <f t="shared" ca="1" si="2"/>
        <v>45650</v>
      </c>
      <c r="X70" s="2">
        <f t="shared" si="3"/>
        <v>25829</v>
      </c>
    </row>
    <row r="71" spans="1:24" x14ac:dyDescent="0.3">
      <c r="A71">
        <v>72</v>
      </c>
      <c r="B71" t="s">
        <v>46</v>
      </c>
      <c r="C71" t="s">
        <v>349</v>
      </c>
      <c r="D71" t="s">
        <v>30</v>
      </c>
      <c r="E71" t="s">
        <v>350</v>
      </c>
      <c r="F71" t="s">
        <v>351</v>
      </c>
      <c r="G71" t="s">
        <v>46</v>
      </c>
      <c r="H71" t="b">
        <v>0</v>
      </c>
      <c r="I71" t="s">
        <v>1756</v>
      </c>
      <c r="J71" t="s">
        <v>352</v>
      </c>
      <c r="K71" t="s">
        <v>353</v>
      </c>
      <c r="L71">
        <v>21600</v>
      </c>
      <c r="M71">
        <v>1961</v>
      </c>
      <c r="N71">
        <v>12</v>
      </c>
      <c r="O71">
        <v>19</v>
      </c>
      <c r="P71">
        <v>117.24</v>
      </c>
      <c r="Q71" s="3">
        <v>21427700000000</v>
      </c>
      <c r="R71">
        <v>78.5</v>
      </c>
      <c r="S71">
        <v>9.6</v>
      </c>
      <c r="T71">
        <v>36.6</v>
      </c>
      <c r="U71">
        <v>328239523</v>
      </c>
      <c r="V71">
        <f ca="1">YEARFRAC(X71,W71,1)</f>
        <v>63.014373716632441</v>
      </c>
      <c r="W71" s="2">
        <f t="shared" ca="1" si="2"/>
        <v>45650</v>
      </c>
      <c r="X71" s="2">
        <f t="shared" si="3"/>
        <v>22634</v>
      </c>
    </row>
    <row r="72" spans="1:24" x14ac:dyDescent="0.3">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f ca="1">YEARFRAC(X72,W72,1)</f>
        <v>69.370306633291619</v>
      </c>
      <c r="W72" s="2">
        <f t="shared" ca="1" si="2"/>
        <v>45650</v>
      </c>
      <c r="X72" s="2">
        <f t="shared" si="3"/>
        <v>20312</v>
      </c>
    </row>
    <row r="73" spans="1:24" x14ac:dyDescent="0.3">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f ca="1">YEARFRAC(X73,W73,1)</f>
        <v>38.263531063531062</v>
      </c>
      <c r="W73" s="2">
        <f t="shared" ca="1" si="2"/>
        <v>45650</v>
      </c>
      <c r="X73" s="2">
        <f t="shared" si="3"/>
        <v>31674</v>
      </c>
    </row>
    <row r="74" spans="1:24" x14ac:dyDescent="0.3">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f ca="1">YEARFRAC(X74,W74,1)</f>
        <v>54.23067350291204</v>
      </c>
      <c r="W74" s="2">
        <f t="shared" ca="1" si="2"/>
        <v>45650</v>
      </c>
      <c r="X74" s="2">
        <f t="shared" si="3"/>
        <v>25842</v>
      </c>
    </row>
    <row r="75" spans="1:24" x14ac:dyDescent="0.3">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f ca="1">YEARFRAC(X75,W75,1)</f>
        <v>61.849421531396274</v>
      </c>
      <c r="W75" s="2">
        <f t="shared" ca="1" si="2"/>
        <v>45650</v>
      </c>
      <c r="X75" s="2">
        <f t="shared" si="3"/>
        <v>23059</v>
      </c>
    </row>
    <row r="76" spans="1:24" x14ac:dyDescent="0.3">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f ca="1">YEARFRAC(X76,W76,1)</f>
        <v>91.767282683093768</v>
      </c>
      <c r="W76" s="2">
        <f t="shared" ca="1" si="2"/>
        <v>45650</v>
      </c>
      <c r="X76" s="2">
        <f t="shared" si="3"/>
        <v>12132</v>
      </c>
    </row>
    <row r="77" spans="1:24" x14ac:dyDescent="0.3">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f ca="1">YEARFRAC(X77,W77,1)</f>
        <v>79.540041067761805</v>
      </c>
      <c r="W77" s="2">
        <f t="shared" ca="1" si="2"/>
        <v>45650</v>
      </c>
      <c r="X77" s="2">
        <f t="shared" si="3"/>
        <v>16598</v>
      </c>
    </row>
    <row r="78" spans="1:24" x14ac:dyDescent="0.3">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f ca="1">YEARFRAC(X78,W78,1)</f>
        <v>59.244353182751539</v>
      </c>
      <c r="W78" s="2">
        <f t="shared" ca="1" si="2"/>
        <v>45650</v>
      </c>
      <c r="X78" s="2">
        <f t="shared" si="3"/>
        <v>24011</v>
      </c>
    </row>
    <row r="79" spans="1:24" x14ac:dyDescent="0.3">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f ca="1">YEARFRAC(X79,W79,1)</f>
        <v>74.312805723881141</v>
      </c>
      <c r="W79" s="2">
        <f t="shared" ca="1" si="2"/>
        <v>45650</v>
      </c>
      <c r="X79" s="2">
        <f t="shared" si="3"/>
        <v>18507</v>
      </c>
    </row>
    <row r="80" spans="1:24" x14ac:dyDescent="0.3">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f ca="1">YEARFRAC(X80,W80,1)</f>
        <v>86.367561443811567</v>
      </c>
      <c r="W80" s="2">
        <f t="shared" ca="1" si="2"/>
        <v>45650</v>
      </c>
      <c r="X80" s="2">
        <f t="shared" si="3"/>
        <v>14104</v>
      </c>
    </row>
    <row r="81" spans="1:24" x14ac:dyDescent="0.3">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f ca="1">YEARFRAC(X81,W81,1)</f>
        <v>63.09924709103354</v>
      </c>
      <c r="W81" s="2">
        <f t="shared" ca="1" si="2"/>
        <v>45650</v>
      </c>
      <c r="X81" s="2">
        <f t="shared" si="3"/>
        <v>22603</v>
      </c>
    </row>
    <row r="82" spans="1:24" x14ac:dyDescent="0.3">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f ca="1">YEARFRAC(X82,W82,1)</f>
        <v>75.37850787132102</v>
      </c>
      <c r="W82" s="2">
        <f t="shared" ca="1" si="2"/>
        <v>45650</v>
      </c>
      <c r="X82" s="2">
        <f t="shared" si="3"/>
        <v>18118</v>
      </c>
    </row>
    <row r="83" spans="1:24" x14ac:dyDescent="0.3">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f ca="1">YEARFRAC(X83,W83,1)</f>
        <v>61.564691336218317</v>
      </c>
      <c r="W83" s="2">
        <f t="shared" ca="1" si="2"/>
        <v>45650</v>
      </c>
      <c r="X83" s="2">
        <f t="shared" si="3"/>
        <v>23163</v>
      </c>
    </row>
    <row r="84" spans="1:24" x14ac:dyDescent="0.3">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f ca="1">YEARFRAC(X84,W84,1)</f>
        <v>56.813832853025943</v>
      </c>
      <c r="W84" s="2">
        <f t="shared" ca="1" si="2"/>
        <v>45650</v>
      </c>
      <c r="X84" s="2">
        <f t="shared" si="3"/>
        <v>24898</v>
      </c>
    </row>
    <row r="85" spans="1:24" x14ac:dyDescent="0.3">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f ca="1">YEARFRAC(X85,W85,1)</f>
        <v>59.687885010266939</v>
      </c>
      <c r="W85" s="2">
        <f t="shared" ca="1" si="2"/>
        <v>45650</v>
      </c>
      <c r="X85" s="2">
        <f t="shared" si="3"/>
        <v>23849</v>
      </c>
    </row>
    <row r="86" spans="1:24" x14ac:dyDescent="0.3">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f ca="1">YEARFRAC(X86,W86,1)</f>
        <v>58.854895591647335</v>
      </c>
      <c r="W86" s="2">
        <f t="shared" ca="1" si="2"/>
        <v>45650</v>
      </c>
      <c r="X86" s="2">
        <f t="shared" si="3"/>
        <v>24153</v>
      </c>
    </row>
    <row r="87" spans="1:24" x14ac:dyDescent="0.3">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f ca="1">YEARFRAC(X87,W87,1)</f>
        <v>79.036276522929498</v>
      </c>
      <c r="W87" s="2">
        <f t="shared" ca="1" si="2"/>
        <v>45650</v>
      </c>
      <c r="X87" s="2">
        <f t="shared" si="3"/>
        <v>16782</v>
      </c>
    </row>
    <row r="88" spans="1:24" x14ac:dyDescent="0.3">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f ca="1">YEARFRAC(X88,W88,1)</f>
        <v>67.285420944558524</v>
      </c>
      <c r="W88" s="2">
        <f t="shared" ca="1" si="2"/>
        <v>45650</v>
      </c>
      <c r="X88" s="2">
        <f t="shared" si="3"/>
        <v>21074</v>
      </c>
    </row>
    <row r="89" spans="1:24" x14ac:dyDescent="0.3">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f ca="1">YEARFRAC(X89,W89,1)</f>
        <v>72.121174617461747</v>
      </c>
      <c r="W89" s="2">
        <f t="shared" ca="1" si="2"/>
        <v>45650</v>
      </c>
      <c r="X89" s="2">
        <f t="shared" si="3"/>
        <v>19307</v>
      </c>
    </row>
    <row r="90" spans="1:24" x14ac:dyDescent="0.3">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f ca="1">YEARFRAC(X90,W90,1)</f>
        <v>62.934292294989355</v>
      </c>
      <c r="W90" s="2">
        <f t="shared" ca="1" si="2"/>
        <v>45650</v>
      </c>
      <c r="X90" s="2">
        <f t="shared" si="3"/>
        <v>22663</v>
      </c>
    </row>
    <row r="91" spans="1:24" x14ac:dyDescent="0.3">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f ca="1">YEARFRAC(X91,W91,1)</f>
        <v>74.52635613638023</v>
      </c>
      <c r="W91" s="2">
        <f t="shared" ca="1" si="2"/>
        <v>45650</v>
      </c>
      <c r="X91" s="2">
        <f t="shared" si="3"/>
        <v>18429</v>
      </c>
    </row>
    <row r="92" spans="1:24" x14ac:dyDescent="0.3">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f ca="1">YEARFRAC(X92,W92,1)</f>
        <v>68.534579216759909</v>
      </c>
      <c r="W92" s="2">
        <f t="shared" ca="1" si="2"/>
        <v>45650</v>
      </c>
      <c r="X92" s="2">
        <f t="shared" si="3"/>
        <v>20617</v>
      </c>
    </row>
    <row r="93" spans="1:24" x14ac:dyDescent="0.3">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f ca="1">YEARFRAC(X93,W93,1)</f>
        <v>88.852159468438543</v>
      </c>
      <c r="W93" s="2">
        <f t="shared" ca="1" si="2"/>
        <v>45650</v>
      </c>
      <c r="X93" s="2">
        <f t="shared" si="3"/>
        <v>13196</v>
      </c>
    </row>
    <row r="94" spans="1:24" x14ac:dyDescent="0.3">
      <c r="A94">
        <v>94</v>
      </c>
      <c r="B94" t="s">
        <v>257</v>
      </c>
      <c r="C94" t="s">
        <v>438</v>
      </c>
      <c r="D94" t="s">
        <v>70</v>
      </c>
      <c r="E94" t="s">
        <v>439</v>
      </c>
      <c r="F94" t="s">
        <v>429</v>
      </c>
      <c r="G94" t="s">
        <v>257</v>
      </c>
      <c r="H94" t="b">
        <v>0</v>
      </c>
      <c r="I94" t="s">
        <v>1756</v>
      </c>
      <c r="J94" t="s">
        <v>440</v>
      </c>
      <c r="K94" t="s">
        <v>441</v>
      </c>
      <c r="L94">
        <v>17500</v>
      </c>
      <c r="M94">
        <v>1950</v>
      </c>
      <c r="N94">
        <v>3</v>
      </c>
      <c r="O94">
        <v>20</v>
      </c>
      <c r="P94">
        <v>180.44</v>
      </c>
      <c r="Q94" s="3">
        <v>2611000000000</v>
      </c>
      <c r="R94">
        <v>69.400000000000006</v>
      </c>
      <c r="S94">
        <v>11.2</v>
      </c>
      <c r="T94">
        <v>49.7</v>
      </c>
      <c r="U94">
        <v>1366417754</v>
      </c>
      <c r="V94">
        <f ca="1">YEARFRAC(X94,W94,1)</f>
        <v>74.764546981090746</v>
      </c>
      <c r="W94" s="2">
        <f t="shared" ca="1" si="2"/>
        <v>45650</v>
      </c>
      <c r="X94" s="2">
        <f t="shared" si="3"/>
        <v>18342</v>
      </c>
    </row>
    <row r="95" spans="1:24" x14ac:dyDescent="0.3">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f ca="1">YEARFRAC(X95,W95,1)</f>
        <v>92.619447142983304</v>
      </c>
      <c r="W95" s="2">
        <f t="shared" ca="1" si="2"/>
        <v>45650</v>
      </c>
      <c r="X95" s="2">
        <f t="shared" si="3"/>
        <v>11820</v>
      </c>
    </row>
    <row r="96" spans="1:24" x14ac:dyDescent="0.3">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f ca="1">YEARFRAC(X96,W96,1)</f>
        <v>84.920604245176676</v>
      </c>
      <c r="W96" s="2">
        <f t="shared" ca="1" si="2"/>
        <v>45650</v>
      </c>
      <c r="X96" s="2">
        <f t="shared" si="3"/>
        <v>14632</v>
      </c>
    </row>
    <row r="97" spans="1:24" x14ac:dyDescent="0.3">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f ca="1">YEARFRAC(X97,W97,1)</f>
        <v>93.789188559445449</v>
      </c>
      <c r="W97" s="2">
        <f t="shared" ca="1" si="2"/>
        <v>45650</v>
      </c>
      <c r="X97" s="2">
        <f t="shared" si="3"/>
        <v>11393</v>
      </c>
    </row>
    <row r="98" spans="1:24" x14ac:dyDescent="0.3">
      <c r="A98">
        <v>100</v>
      </c>
      <c r="B98" t="s">
        <v>46</v>
      </c>
      <c r="C98" t="s">
        <v>456</v>
      </c>
      <c r="D98" t="s">
        <v>160</v>
      </c>
      <c r="E98" t="s">
        <v>457</v>
      </c>
      <c r="F98" t="s">
        <v>458</v>
      </c>
      <c r="G98" t="s">
        <v>46</v>
      </c>
      <c r="H98" t="b">
        <v>0</v>
      </c>
      <c r="I98" t="s">
        <v>1756</v>
      </c>
      <c r="J98" t="s">
        <v>459</v>
      </c>
      <c r="K98" t="s">
        <v>460</v>
      </c>
      <c r="L98">
        <v>16700</v>
      </c>
      <c r="M98">
        <v>1953</v>
      </c>
      <c r="N98">
        <v>1</v>
      </c>
      <c r="O98">
        <v>1</v>
      </c>
      <c r="P98">
        <v>99.55</v>
      </c>
      <c r="Q98" s="3">
        <v>703082435360</v>
      </c>
      <c r="R98">
        <v>83.6</v>
      </c>
      <c r="S98">
        <v>10.1</v>
      </c>
      <c r="T98">
        <v>28.8</v>
      </c>
      <c r="U98">
        <v>8574832</v>
      </c>
      <c r="V98">
        <f ca="1">YEARFRAC(X98,W98,1)</f>
        <v>71.978097193702936</v>
      </c>
      <c r="W98" s="2">
        <f t="shared" ca="1" si="2"/>
        <v>45650</v>
      </c>
      <c r="X98" s="2">
        <f t="shared" si="3"/>
        <v>19360</v>
      </c>
    </row>
    <row r="99" spans="1:24" x14ac:dyDescent="0.3">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f ca="1">YEARFRAC(X99,W99,1)</f>
        <v>73.97809759887528</v>
      </c>
      <c r="W99" s="2">
        <f t="shared" ca="1" si="2"/>
        <v>45650</v>
      </c>
      <c r="X99" s="2">
        <f t="shared" si="3"/>
        <v>18629</v>
      </c>
    </row>
    <row r="100" spans="1:24" x14ac:dyDescent="0.3">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3">
        <v>246489245495</v>
      </c>
      <c r="R100">
        <v>79</v>
      </c>
      <c r="S100">
        <v>14.9</v>
      </c>
      <c r="T100">
        <v>46.1</v>
      </c>
      <c r="U100">
        <v>10669709</v>
      </c>
      <c r="V100">
        <f ca="1">YEARFRAC(X100,W100,1)</f>
        <v>57.474345055463772</v>
      </c>
      <c r="W100" s="2">
        <f t="shared" ca="1" si="2"/>
        <v>45650</v>
      </c>
      <c r="X100" s="2">
        <f t="shared" si="3"/>
        <v>24657</v>
      </c>
    </row>
    <row r="101" spans="1:24" x14ac:dyDescent="0.3">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f ca="1">YEARFRAC(X101,W101,1)</f>
        <v>73.97809759887528</v>
      </c>
      <c r="W101" s="2">
        <f t="shared" ca="1" si="2"/>
        <v>45650</v>
      </c>
      <c r="X101" s="2">
        <f t="shared" si="3"/>
        <v>18629</v>
      </c>
    </row>
    <row r="102" spans="1:24" x14ac:dyDescent="0.3">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f ca="1">YEARFRAC(X102,W102,1)</f>
        <v>77.222464022464024</v>
      </c>
      <c r="W102" s="2">
        <f t="shared" ca="1" si="2"/>
        <v>45650</v>
      </c>
      <c r="X102" s="2">
        <f t="shared" si="3"/>
        <v>17444</v>
      </c>
    </row>
    <row r="103" spans="1:24" x14ac:dyDescent="0.3">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f ca="1">YEARFRAC(X103,W103,1)</f>
        <v>69.660513141426776</v>
      </c>
      <c r="W103" s="2">
        <f t="shared" ca="1" si="2"/>
        <v>45650</v>
      </c>
      <c r="X103" s="2">
        <f t="shared" si="3"/>
        <v>20206</v>
      </c>
    </row>
    <row r="104" spans="1:24" x14ac:dyDescent="0.3">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f ca="1">YEARFRAC(X104,W104,1)</f>
        <v>56.767291066282425</v>
      </c>
      <c r="W104" s="2">
        <f t="shared" ca="1" si="2"/>
        <v>45650</v>
      </c>
      <c r="X104" s="2">
        <f t="shared" si="3"/>
        <v>24915</v>
      </c>
    </row>
    <row r="105" spans="1:24" x14ac:dyDescent="0.3">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f ca="1">YEARFRAC(X105,W105,1)</f>
        <v>68.928817997857408</v>
      </c>
      <c r="W105" s="2">
        <f t="shared" ca="1" si="2"/>
        <v>45650</v>
      </c>
      <c r="X105" s="2">
        <f t="shared" si="3"/>
        <v>20473</v>
      </c>
    </row>
    <row r="106" spans="1:24" x14ac:dyDescent="0.3">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f ca="1">YEARFRAC(X106,W106,1)</f>
        <v>85.329237234178024</v>
      </c>
      <c r="W106" s="2">
        <f t="shared" ca="1" si="2"/>
        <v>45650</v>
      </c>
      <c r="X106" s="2">
        <f t="shared" si="3"/>
        <v>14483</v>
      </c>
    </row>
    <row r="107" spans="1:24" x14ac:dyDescent="0.3">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f ca="1">YEARFRAC(X107,W107,1)</f>
        <v>69.230678973717147</v>
      </c>
      <c r="W107" s="2">
        <f t="shared" ca="1" si="2"/>
        <v>45650</v>
      </c>
      <c r="X107" s="2">
        <f t="shared" si="3"/>
        <v>20363</v>
      </c>
    </row>
    <row r="108" spans="1:24" x14ac:dyDescent="0.3">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f ca="1">YEARFRAC(X108,W108,1)</f>
        <v>46.791926370361743</v>
      </c>
      <c r="W108" s="2">
        <f t="shared" ca="1" si="2"/>
        <v>45650</v>
      </c>
      <c r="X108" s="2">
        <f t="shared" si="3"/>
        <v>28559</v>
      </c>
    </row>
    <row r="109" spans="1:24" x14ac:dyDescent="0.3">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f ca="1">YEARFRAC(X109,W109,1)</f>
        <v>69.978097622027533</v>
      </c>
      <c r="W109" s="2">
        <f t="shared" ca="1" si="2"/>
        <v>45650</v>
      </c>
      <c r="X109" s="2">
        <f t="shared" si="3"/>
        <v>20090</v>
      </c>
    </row>
    <row r="110" spans="1:24" x14ac:dyDescent="0.3">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f ca="1">YEARFRAC(X110,W110,1)</f>
        <v>57.97809771064432</v>
      </c>
      <c r="W110" s="2">
        <f t="shared" ca="1" si="2"/>
        <v>45650</v>
      </c>
      <c r="X110" s="2">
        <f t="shared" si="3"/>
        <v>24473</v>
      </c>
    </row>
    <row r="111" spans="1:24" x14ac:dyDescent="0.3">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f ca="1">YEARFRAC(X111,W111,1)</f>
        <v>85.682414363937355</v>
      </c>
      <c r="W111" s="2">
        <f t="shared" ca="1" si="2"/>
        <v>45650</v>
      </c>
      <c r="X111" s="2">
        <f t="shared" si="3"/>
        <v>14354</v>
      </c>
    </row>
    <row r="112" spans="1:24" x14ac:dyDescent="0.3">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f ca="1">YEARFRAC(X112,W112,1)</f>
        <v>83.112936344969199</v>
      </c>
      <c r="W112" s="2">
        <f t="shared" ca="1" si="2"/>
        <v>45650</v>
      </c>
      <c r="X112" s="2">
        <f t="shared" si="3"/>
        <v>15293</v>
      </c>
    </row>
    <row r="113" spans="1:24" x14ac:dyDescent="0.3">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f ca="1">YEARFRAC(X113,W113,1)</f>
        <v>80.644088420198742</v>
      </c>
      <c r="W113" s="2">
        <f t="shared" ca="1" si="2"/>
        <v>45650</v>
      </c>
      <c r="X113" s="2">
        <f t="shared" si="3"/>
        <v>16194</v>
      </c>
    </row>
    <row r="114" spans="1:24" x14ac:dyDescent="0.3">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3">
        <v>2827113184696</v>
      </c>
      <c r="R114">
        <v>81.3</v>
      </c>
      <c r="S114">
        <v>25.5</v>
      </c>
      <c r="T114">
        <v>30.6</v>
      </c>
      <c r="U114">
        <v>66834405</v>
      </c>
      <c r="V114">
        <f ca="1">YEARFRAC(X114,W114,1)</f>
        <v>70.485289013997601</v>
      </c>
      <c r="W114" s="2">
        <f t="shared" ca="1" si="2"/>
        <v>45650</v>
      </c>
      <c r="X114" s="2">
        <f t="shared" si="3"/>
        <v>19905</v>
      </c>
    </row>
    <row r="115" spans="1:24" x14ac:dyDescent="0.3">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f ca="1">YEARFRAC(X115,W115,1)</f>
        <v>62.592064664725569</v>
      </c>
      <c r="W115" s="2">
        <f t="shared" ca="1" si="2"/>
        <v>45650</v>
      </c>
      <c r="X115" s="2">
        <f t="shared" si="3"/>
        <v>22788</v>
      </c>
    </row>
    <row r="116" spans="1:24" x14ac:dyDescent="0.3">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f ca="1">YEARFRAC(X116,W116,1)</f>
        <v>60.813832413266908</v>
      </c>
      <c r="W116" s="2">
        <f t="shared" ca="1" si="2"/>
        <v>45650</v>
      </c>
      <c r="X116" s="2">
        <f t="shared" si="3"/>
        <v>23437</v>
      </c>
    </row>
    <row r="117" spans="1:24" x14ac:dyDescent="0.3">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f ca="1">YEARFRAC(X117,W117,1)</f>
        <v>97.493504679424504</v>
      </c>
      <c r="W117" s="2">
        <f t="shared" ca="1" si="2"/>
        <v>45650</v>
      </c>
      <c r="X117" s="2">
        <f t="shared" si="3"/>
        <v>10040</v>
      </c>
    </row>
    <row r="118" spans="1:24" x14ac:dyDescent="0.3">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f ca="1">YEARFRAC(X118,W118,1)</f>
        <v>57.529100778852964</v>
      </c>
      <c r="W118" s="2">
        <f t="shared" ca="1" si="2"/>
        <v>45650</v>
      </c>
      <c r="X118" s="2">
        <f t="shared" si="3"/>
        <v>24637</v>
      </c>
    </row>
    <row r="119" spans="1:24" x14ac:dyDescent="0.3">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f ca="1">YEARFRAC(X119,W119,1)</f>
        <v>67.707049965776861</v>
      </c>
      <c r="W119" s="2">
        <f t="shared" ca="1" si="2"/>
        <v>45650</v>
      </c>
      <c r="X119" s="2">
        <f t="shared" si="3"/>
        <v>20920</v>
      </c>
    </row>
    <row r="120" spans="1:24" x14ac:dyDescent="0.3">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f ca="1">YEARFRAC(X120,W120,1)</f>
        <v>69.22794117647058</v>
      </c>
      <c r="W120" s="2">
        <f t="shared" ca="1" si="2"/>
        <v>45650</v>
      </c>
      <c r="X120" s="2">
        <f t="shared" si="3"/>
        <v>20364</v>
      </c>
    </row>
    <row r="121" spans="1:24" x14ac:dyDescent="0.3">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f ca="1">YEARFRAC(X121,W121,1)</f>
        <v>59.312799452429843</v>
      </c>
      <c r="W121" s="2">
        <f t="shared" ca="1" si="2"/>
        <v>45650</v>
      </c>
      <c r="X121" s="2">
        <f t="shared" si="3"/>
        <v>23986</v>
      </c>
    </row>
    <row r="122" spans="1:24" x14ac:dyDescent="0.3">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f ca="1">YEARFRAC(X122,W122,1)</f>
        <v>79.893223819301852</v>
      </c>
      <c r="W122" s="2">
        <f t="shared" ca="1" si="2"/>
        <v>45650</v>
      </c>
      <c r="X122" s="2">
        <f t="shared" si="3"/>
        <v>16469</v>
      </c>
    </row>
    <row r="123" spans="1:24" x14ac:dyDescent="0.3">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3">
        <v>21427700000000</v>
      </c>
      <c r="R123">
        <v>78.5</v>
      </c>
      <c r="S123">
        <v>9.6</v>
      </c>
      <c r="T123">
        <v>36.6</v>
      </c>
      <c r="U123">
        <v>328239523</v>
      </c>
      <c r="V123">
        <f ca="1">YEARFRAC(X123,W123,1)</f>
        <v>77.81382941382941</v>
      </c>
      <c r="W123" s="2">
        <f t="shared" ca="1" si="2"/>
        <v>45650</v>
      </c>
      <c r="X123" s="2">
        <f t="shared" si="3"/>
        <v>17228</v>
      </c>
    </row>
    <row r="124" spans="1:24" x14ac:dyDescent="0.3">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f ca="1">YEARFRAC(X124,W124,1)</f>
        <v>48.830260364286509</v>
      </c>
      <c r="W124" s="2">
        <f t="shared" ca="1" si="2"/>
        <v>45650</v>
      </c>
      <c r="X124" s="2">
        <f t="shared" si="3"/>
        <v>27814</v>
      </c>
    </row>
    <row r="125" spans="1:24" x14ac:dyDescent="0.3">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f ca="1">YEARFRAC(X125,W125,1)</f>
        <v>82.197816334608788</v>
      </c>
      <c r="W125" s="2">
        <f t="shared" ca="1" si="2"/>
        <v>45650</v>
      </c>
      <c r="X125" s="2">
        <f t="shared" si="3"/>
        <v>15627</v>
      </c>
    </row>
    <row r="126" spans="1:24" x14ac:dyDescent="0.3">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f ca="1">YEARFRAC(X126,W126,1)</f>
        <v>82.405891278532792</v>
      </c>
      <c r="W126" s="2">
        <f t="shared" ca="1" si="2"/>
        <v>45650</v>
      </c>
      <c r="X126" s="2">
        <f t="shared" si="3"/>
        <v>15551</v>
      </c>
    </row>
    <row r="127" spans="1:24" x14ac:dyDescent="0.3">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f ca="1">YEARFRAC(X127,W127,1)</f>
        <v>61.9897440354613</v>
      </c>
      <c r="W127" s="2">
        <f t="shared" ca="1" si="2"/>
        <v>45650</v>
      </c>
      <c r="X127" s="2">
        <f t="shared" si="3"/>
        <v>23008</v>
      </c>
    </row>
    <row r="128" spans="1:24" x14ac:dyDescent="0.3">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f ca="1">YEARFRAC(X128,W128,1)</f>
        <v>91.811088295687881</v>
      </c>
      <c r="W128" s="2">
        <f t="shared" ca="1" si="2"/>
        <v>45650</v>
      </c>
      <c r="X128" s="2">
        <f t="shared" si="3"/>
        <v>12116</v>
      </c>
    </row>
    <row r="129" spans="1:24" x14ac:dyDescent="0.3">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f ca="1">YEARFRAC(X129,W129,1)</f>
        <v>65.778238685858881</v>
      </c>
      <c r="W129" s="2">
        <f t="shared" ca="1" si="2"/>
        <v>45650</v>
      </c>
      <c r="X129" s="2">
        <f t="shared" si="3"/>
        <v>21624</v>
      </c>
    </row>
    <row r="130" spans="1:24" x14ac:dyDescent="0.3">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f ca="1">YEARFRAC(X130,W130,1)</f>
        <v>77.405896805896802</v>
      </c>
      <c r="W130" s="2">
        <f t="shared" ca="1" si="2"/>
        <v>45650</v>
      </c>
      <c r="X130" s="2">
        <f t="shared" si="3"/>
        <v>17377</v>
      </c>
    </row>
    <row r="131" spans="1:24" x14ac:dyDescent="0.3">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f ca="1">YEARFRAC(X131,W131,1)</f>
        <v>60.67420672321709</v>
      </c>
      <c r="W131" s="2">
        <f t="shared" ref="W131:W194" ca="1" si="4">TODAY()</f>
        <v>45650</v>
      </c>
      <c r="X131" s="2">
        <f t="shared" ref="X131:X194" si="5">DATE(M131,N131,O131)</f>
        <v>23488</v>
      </c>
    </row>
    <row r="132" spans="1:24" x14ac:dyDescent="0.3">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f ca="1">YEARFRAC(X132,W132,1)</f>
        <v>59.452429842573579</v>
      </c>
      <c r="W132" s="2">
        <f t="shared" ca="1" si="4"/>
        <v>45650</v>
      </c>
      <c r="X132" s="2">
        <f t="shared" si="5"/>
        <v>23935</v>
      </c>
    </row>
    <row r="133" spans="1:24" x14ac:dyDescent="0.3">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f ca="1">YEARFRAC(X133,W133,1)</f>
        <v>51.893223819301845</v>
      </c>
      <c r="W133" s="2">
        <f t="shared" ca="1" si="4"/>
        <v>45650</v>
      </c>
      <c r="X133" s="2">
        <f t="shared" si="5"/>
        <v>26696</v>
      </c>
    </row>
    <row r="134" spans="1:24" x14ac:dyDescent="0.3">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f ca="1">YEARFRAC(X134,W134,1)</f>
        <v>71.21149897330595</v>
      </c>
      <c r="W134" s="2">
        <f t="shared" ca="1" si="4"/>
        <v>45650</v>
      </c>
      <c r="X134" s="2">
        <f t="shared" si="5"/>
        <v>19640</v>
      </c>
    </row>
    <row r="135" spans="1:24" x14ac:dyDescent="0.3">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f ca="1">YEARFRAC(X135,W135,1)</f>
        <v>74.436007884938306</v>
      </c>
      <c r="W135" s="2">
        <f t="shared" ca="1" si="4"/>
        <v>45650</v>
      </c>
      <c r="X135" s="2">
        <f t="shared" si="5"/>
        <v>18462</v>
      </c>
    </row>
    <row r="136" spans="1:24" x14ac:dyDescent="0.3">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3">
        <v>21427700000000</v>
      </c>
      <c r="R136">
        <v>78.5</v>
      </c>
      <c r="S136">
        <v>9.6</v>
      </c>
      <c r="T136">
        <v>36.6</v>
      </c>
      <c r="U136">
        <v>328239523</v>
      </c>
      <c r="V136">
        <f ca="1">YEARFRAC(X136,W136,1)</f>
        <v>61.132120462774886</v>
      </c>
      <c r="W136" s="2">
        <f t="shared" ca="1" si="4"/>
        <v>45650</v>
      </c>
      <c r="X136" s="2">
        <f t="shared" si="5"/>
        <v>23321</v>
      </c>
    </row>
    <row r="137" spans="1:24" x14ac:dyDescent="0.3">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f ca="1">YEARFRAC(X137,W137,1)</f>
        <v>84.622185718426906</v>
      </c>
      <c r="W137" s="2">
        <f t="shared" ca="1" si="4"/>
        <v>45650</v>
      </c>
      <c r="X137" s="2">
        <f t="shared" si="5"/>
        <v>14741</v>
      </c>
    </row>
    <row r="138" spans="1:24" x14ac:dyDescent="0.3">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f ca="1">YEARFRAC(X138,W138,1)</f>
        <v>40.203325320512825</v>
      </c>
      <c r="W138" s="2">
        <f t="shared" ca="1" si="4"/>
        <v>45650</v>
      </c>
      <c r="X138" s="2">
        <f t="shared" si="5"/>
        <v>30965</v>
      </c>
    </row>
    <row r="139" spans="1:24" x14ac:dyDescent="0.3">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f ca="1">YEARFRAC(X139,W139,1)</f>
        <v>74.852157406731408</v>
      </c>
      <c r="W139" s="2">
        <f t="shared" ca="1" si="4"/>
        <v>45650</v>
      </c>
      <c r="X139" s="2">
        <f t="shared" si="5"/>
        <v>18310</v>
      </c>
    </row>
    <row r="140" spans="1:24" x14ac:dyDescent="0.3">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f ca="1">YEARFRAC(X140,W140,1)</f>
        <v>74.852157406731408</v>
      </c>
      <c r="W140" s="2">
        <f t="shared" ca="1" si="4"/>
        <v>45650</v>
      </c>
      <c r="X140" s="2">
        <f t="shared" si="5"/>
        <v>18310</v>
      </c>
    </row>
    <row r="141" spans="1:24" x14ac:dyDescent="0.3">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f ca="1">YEARFRAC(X141,W141,1)</f>
        <v>60.978097930972574</v>
      </c>
      <c r="W141" s="2">
        <f t="shared" ca="1" si="4"/>
        <v>45650</v>
      </c>
      <c r="X141" s="2">
        <f t="shared" si="5"/>
        <v>23377</v>
      </c>
    </row>
    <row r="142" spans="1:24" x14ac:dyDescent="0.3">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f ca="1">YEARFRAC(X142,W142,1)</f>
        <v>52.425073609174028</v>
      </c>
      <c r="W142" s="2">
        <f t="shared" ca="1" si="4"/>
        <v>45650</v>
      </c>
      <c r="X142" s="2">
        <f t="shared" si="5"/>
        <v>26501</v>
      </c>
    </row>
    <row r="143" spans="1:24" x14ac:dyDescent="0.3">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f ca="1">YEARFRAC(X143,W143,1)</f>
        <v>76.230684444444435</v>
      </c>
      <c r="W143" s="2">
        <f t="shared" ca="1" si="4"/>
        <v>45650</v>
      </c>
      <c r="X143" s="2">
        <f t="shared" si="5"/>
        <v>17806</v>
      </c>
    </row>
    <row r="144" spans="1:24" x14ac:dyDescent="0.3">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f ca="1">YEARFRAC(X144,W144,1)</f>
        <v>71.293634496919921</v>
      </c>
      <c r="W144" s="2">
        <f t="shared" ca="1" si="4"/>
        <v>45650</v>
      </c>
      <c r="X144" s="2">
        <f t="shared" si="5"/>
        <v>19610</v>
      </c>
    </row>
    <row r="145" spans="1:24" x14ac:dyDescent="0.3">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f ca="1">YEARFRAC(X145,W145,1)</f>
        <v>64.701583691348659</v>
      </c>
      <c r="W145" s="2">
        <f t="shared" ca="1" si="4"/>
        <v>45650</v>
      </c>
      <c r="X145" s="2">
        <f t="shared" si="5"/>
        <v>22017</v>
      </c>
    </row>
    <row r="146" spans="1:24" x14ac:dyDescent="0.3">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f ca="1">YEARFRAC(X146,W146,1)</f>
        <v>59.644079397672826</v>
      </c>
      <c r="W146" s="2">
        <f t="shared" ca="1" si="4"/>
        <v>45650</v>
      </c>
      <c r="X146" s="2">
        <f t="shared" si="5"/>
        <v>23865</v>
      </c>
    </row>
    <row r="147" spans="1:24" x14ac:dyDescent="0.3">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f ca="1">YEARFRAC(X147,W147,1)</f>
        <v>90.455171791323181</v>
      </c>
      <c r="W147" s="2">
        <f t="shared" ca="1" si="4"/>
        <v>45650</v>
      </c>
      <c r="X147" s="2">
        <f t="shared" si="5"/>
        <v>12611</v>
      </c>
    </row>
    <row r="148" spans="1:24" x14ac:dyDescent="0.3">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f ca="1">YEARFRAC(X148,W148,1)</f>
        <v>74.564685697598009</v>
      </c>
      <c r="W148" s="2">
        <f t="shared" ca="1" si="4"/>
        <v>45650</v>
      </c>
      <c r="X148" s="2">
        <f t="shared" si="5"/>
        <v>18415</v>
      </c>
    </row>
    <row r="149" spans="1:24" x14ac:dyDescent="0.3">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f ca="1">YEARFRAC(X149,W149,1)</f>
        <v>52.978098042254253</v>
      </c>
      <c r="W149" s="2">
        <f t="shared" ca="1" si="4"/>
        <v>45650</v>
      </c>
      <c r="X149" s="2">
        <f t="shared" si="5"/>
        <v>26299</v>
      </c>
    </row>
    <row r="150" spans="1:24" x14ac:dyDescent="0.3">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f ca="1">YEARFRAC(X150,W150,1)</f>
        <v>84.989749140455871</v>
      </c>
      <c r="W150" s="2">
        <f t="shared" ca="1" si="4"/>
        <v>45650</v>
      </c>
      <c r="X150" s="2">
        <f t="shared" si="5"/>
        <v>14607</v>
      </c>
    </row>
    <row r="151" spans="1:24" x14ac:dyDescent="0.3">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3">
        <v>21427700000000</v>
      </c>
      <c r="R151">
        <v>78.5</v>
      </c>
      <c r="S151">
        <v>9.6</v>
      </c>
      <c r="T151">
        <v>36.6</v>
      </c>
      <c r="U151">
        <v>328239523</v>
      </c>
      <c r="V151">
        <f ca="1">YEARFRAC(X151,W151,1)</f>
        <v>87.520876112251884</v>
      </c>
      <c r="W151" s="2">
        <f t="shared" ca="1" si="4"/>
        <v>45650</v>
      </c>
      <c r="X151" s="2">
        <f t="shared" si="5"/>
        <v>13683</v>
      </c>
    </row>
    <row r="152" spans="1:24" x14ac:dyDescent="0.3">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f ca="1">YEARFRAC(X152,W152,1)</f>
        <v>69.181398623279094</v>
      </c>
      <c r="W152" s="2">
        <f t="shared" ca="1" si="4"/>
        <v>45650</v>
      </c>
      <c r="X152" s="2">
        <f t="shared" si="5"/>
        <v>20381</v>
      </c>
    </row>
    <row r="153" spans="1:24" x14ac:dyDescent="0.3">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f ca="1">YEARFRAC(X153,W153,1)</f>
        <v>95.386721423682403</v>
      </c>
      <c r="W153" s="2">
        <f t="shared" ca="1" si="4"/>
        <v>45650</v>
      </c>
      <c r="X153" s="2">
        <f t="shared" si="5"/>
        <v>10810</v>
      </c>
    </row>
    <row r="154" spans="1:24" x14ac:dyDescent="0.3">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f ca="1">YEARFRAC(X154,W154,1)</f>
        <v>83.553730321697472</v>
      </c>
      <c r="W154" s="2">
        <f t="shared" ca="1" si="4"/>
        <v>45650</v>
      </c>
      <c r="X154" s="2">
        <f t="shared" si="5"/>
        <v>15132</v>
      </c>
    </row>
    <row r="155" spans="1:24" x14ac:dyDescent="0.3">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f ca="1">YEARFRAC(X155,W155,1)</f>
        <v>74.978097393589834</v>
      </c>
      <c r="W155" s="2">
        <f t="shared" ca="1" si="4"/>
        <v>45650</v>
      </c>
      <c r="X155" s="2">
        <f t="shared" si="5"/>
        <v>18264</v>
      </c>
    </row>
    <row r="156" spans="1:24" x14ac:dyDescent="0.3">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f ca="1">YEARFRAC(X156,W156,1)</f>
        <v>58.786450116009284</v>
      </c>
      <c r="W156" s="2">
        <f t="shared" ca="1" si="4"/>
        <v>45650</v>
      </c>
      <c r="X156" s="2">
        <f t="shared" si="5"/>
        <v>24178</v>
      </c>
    </row>
    <row r="157" spans="1:24" x14ac:dyDescent="0.3">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f ca="1">YEARFRAC(X157,W157,1)</f>
        <v>40.97809829059829</v>
      </c>
      <c r="W157" s="2">
        <f t="shared" ca="1" si="4"/>
        <v>45650</v>
      </c>
      <c r="X157" s="2">
        <f t="shared" si="5"/>
        <v>30682</v>
      </c>
    </row>
    <row r="158" spans="1:24" x14ac:dyDescent="0.3">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f ca="1">YEARFRAC(X158,W158,1)</f>
        <v>47.288158795345652</v>
      </c>
      <c r="W158" s="2">
        <f t="shared" ca="1" si="4"/>
        <v>45650</v>
      </c>
      <c r="X158" s="2">
        <f t="shared" si="5"/>
        <v>28378</v>
      </c>
    </row>
    <row r="159" spans="1:24" x14ac:dyDescent="0.3">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f ca="1">YEARFRAC(X159,W159,1)</f>
        <v>72.066419141914182</v>
      </c>
      <c r="W159" s="2">
        <f t="shared" ca="1" si="4"/>
        <v>45650</v>
      </c>
      <c r="X159" s="2">
        <f t="shared" si="5"/>
        <v>19327</v>
      </c>
    </row>
    <row r="160" spans="1:24" x14ac:dyDescent="0.3">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f ca="1">YEARFRAC(X160,W160,1)</f>
        <v>45.102011665277942</v>
      </c>
      <c r="W160" s="2">
        <f t="shared" ca="1" si="4"/>
        <v>45650</v>
      </c>
      <c r="X160" s="2">
        <f t="shared" si="5"/>
        <v>29176</v>
      </c>
    </row>
    <row r="161" spans="1:24" x14ac:dyDescent="0.3">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f ca="1">YEARFRAC(X161,W161,1)</f>
        <v>62.348398591977748</v>
      </c>
      <c r="W161" s="2">
        <f t="shared" ca="1" si="4"/>
        <v>45650</v>
      </c>
      <c r="X161" s="2">
        <f t="shared" si="5"/>
        <v>22877</v>
      </c>
    </row>
    <row r="162" spans="1:24" x14ac:dyDescent="0.3">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f ca="1">YEARFRAC(X162,W162,1)</f>
        <v>84.255322575450123</v>
      </c>
      <c r="W162" s="2">
        <f t="shared" ca="1" si="4"/>
        <v>45650</v>
      </c>
      <c r="X162" s="2">
        <f t="shared" si="5"/>
        <v>14875</v>
      </c>
    </row>
    <row r="163" spans="1:24" x14ac:dyDescent="0.3">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f ca="1">YEARFRAC(X163,W163,1)</f>
        <v>65.805616625876297</v>
      </c>
      <c r="W163" s="2">
        <f t="shared" ca="1" si="4"/>
        <v>45650</v>
      </c>
      <c r="X163" s="2">
        <f t="shared" si="5"/>
        <v>21614</v>
      </c>
    </row>
    <row r="164" spans="1:24" x14ac:dyDescent="0.3">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f ca="1">YEARFRAC(X164,W164,1)</f>
        <v>76.195093333333332</v>
      </c>
      <c r="W164" s="2">
        <f t="shared" ca="1" si="4"/>
        <v>45650</v>
      </c>
      <c r="X164" s="2">
        <f t="shared" si="5"/>
        <v>17819</v>
      </c>
    </row>
    <row r="165" spans="1:24" x14ac:dyDescent="0.3">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f ca="1">YEARFRAC(X165,W165,1)</f>
        <v>42.767286387367882</v>
      </c>
      <c r="W165" s="2">
        <f t="shared" ca="1" si="4"/>
        <v>45650</v>
      </c>
      <c r="X165" s="2">
        <f t="shared" si="5"/>
        <v>30029</v>
      </c>
    </row>
    <row r="166" spans="1:24" x14ac:dyDescent="0.3">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f ca="1">YEARFRAC(X166,W166,1)</f>
        <v>60.178672411471652</v>
      </c>
      <c r="W166" s="2">
        <f t="shared" ca="1" si="4"/>
        <v>45650</v>
      </c>
      <c r="X166" s="2">
        <f t="shared" si="5"/>
        <v>23669</v>
      </c>
    </row>
    <row r="167" spans="1:24" x14ac:dyDescent="0.3">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3">
        <v>21427700000000</v>
      </c>
      <c r="R167">
        <v>78.5</v>
      </c>
      <c r="S167">
        <v>9.6</v>
      </c>
      <c r="T167">
        <v>36.6</v>
      </c>
      <c r="U167">
        <v>328239523</v>
      </c>
      <c r="V167">
        <f ca="1">YEARFRAC(X167,W167,1)</f>
        <v>75.87405886379193</v>
      </c>
      <c r="W167" s="2">
        <f t="shared" ca="1" si="4"/>
        <v>45650</v>
      </c>
      <c r="X167" s="2">
        <f t="shared" si="5"/>
        <v>17937</v>
      </c>
    </row>
    <row r="168" spans="1:24" x14ac:dyDescent="0.3">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f ca="1">YEARFRAC(X168,W168,1)</f>
        <v>45.019878585882637</v>
      </c>
      <c r="W168" s="2">
        <f t="shared" ca="1" si="4"/>
        <v>45650</v>
      </c>
      <c r="X168" s="2">
        <f t="shared" si="5"/>
        <v>29206</v>
      </c>
    </row>
    <row r="169" spans="1:24" x14ac:dyDescent="0.3">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f ca="1">YEARFRAC(X169,W169,1)</f>
        <v>83.367556468172481</v>
      </c>
      <c r="W169" s="2">
        <f t="shared" ca="1" si="4"/>
        <v>45650</v>
      </c>
      <c r="X169" s="2">
        <f t="shared" si="5"/>
        <v>15200</v>
      </c>
    </row>
    <row r="170" spans="1:24" x14ac:dyDescent="0.3">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3">
        <v>19910000000000</v>
      </c>
      <c r="R170">
        <v>77</v>
      </c>
      <c r="S170">
        <v>9.4</v>
      </c>
      <c r="T170">
        <v>59.2</v>
      </c>
      <c r="U170">
        <v>1397715000</v>
      </c>
      <c r="V170">
        <f ca="1">YEARFRAC(X170,W170,1)</f>
        <v>60.978097930972574</v>
      </c>
      <c r="W170" s="2">
        <f t="shared" ca="1" si="4"/>
        <v>45650</v>
      </c>
      <c r="X170" s="2">
        <f t="shared" si="5"/>
        <v>23377</v>
      </c>
    </row>
    <row r="171" spans="1:24" x14ac:dyDescent="0.3">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f ca="1">YEARFRAC(X171,W171,1)</f>
        <v>86.797400635679892</v>
      </c>
      <c r="W171" s="2">
        <f t="shared" ca="1" si="4"/>
        <v>45650</v>
      </c>
      <c r="X171" s="2">
        <f t="shared" si="5"/>
        <v>13947</v>
      </c>
    </row>
    <row r="172" spans="1:24" x14ac:dyDescent="0.3">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f ca="1">YEARFRAC(X172,W172,1)</f>
        <v>76.561955555555556</v>
      </c>
      <c r="W172" s="2">
        <f t="shared" ca="1" si="4"/>
        <v>45650</v>
      </c>
      <c r="X172" s="2">
        <f t="shared" si="5"/>
        <v>17685</v>
      </c>
    </row>
    <row r="173" spans="1:24" x14ac:dyDescent="0.3">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f ca="1">YEARFRAC(X173,W173,1)</f>
        <v>75.953456536618759</v>
      </c>
      <c r="W173" s="2">
        <f t="shared" ca="1" si="4"/>
        <v>45650</v>
      </c>
      <c r="X173" s="2">
        <f t="shared" si="5"/>
        <v>17908</v>
      </c>
    </row>
    <row r="174" spans="1:24" x14ac:dyDescent="0.3">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f ca="1">YEARFRAC(X174,W174,1)</f>
        <v>81.901439017061207</v>
      </c>
      <c r="W174" s="2">
        <f t="shared" ca="1" si="4"/>
        <v>45650</v>
      </c>
      <c r="X174" s="2">
        <f t="shared" si="5"/>
        <v>15735</v>
      </c>
    </row>
    <row r="175" spans="1:24" x14ac:dyDescent="0.3">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f ca="1">YEARFRAC(X175,W175,1)</f>
        <v>53.373048063273174</v>
      </c>
      <c r="W175" s="2">
        <f t="shared" ca="1" si="4"/>
        <v>45650</v>
      </c>
      <c r="X175" s="2">
        <f t="shared" si="5"/>
        <v>26155</v>
      </c>
    </row>
    <row r="176" spans="1:24" x14ac:dyDescent="0.3">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f ca="1">YEARFRAC(X176,W176,1)</f>
        <v>54.811090646622532</v>
      </c>
      <c r="W176" s="2">
        <f t="shared" ca="1" si="4"/>
        <v>45650</v>
      </c>
      <c r="X176" s="2">
        <f t="shared" si="5"/>
        <v>25630</v>
      </c>
    </row>
    <row r="177" spans="1:24" x14ac:dyDescent="0.3">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3">
        <v>2715518274227</v>
      </c>
      <c r="R177">
        <v>82.5</v>
      </c>
      <c r="S177">
        <v>24.2</v>
      </c>
      <c r="T177">
        <v>60.7</v>
      </c>
      <c r="U177">
        <v>67059887</v>
      </c>
      <c r="V177">
        <f ca="1">YEARFRAC(X177,W177,1)</f>
        <v>56.893227665706057</v>
      </c>
      <c r="W177" s="2">
        <f t="shared" ca="1" si="4"/>
        <v>45650</v>
      </c>
      <c r="X177" s="2">
        <f t="shared" si="5"/>
        <v>24869</v>
      </c>
    </row>
    <row r="178" spans="1:24" x14ac:dyDescent="0.3">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f ca="1">YEARFRAC(X178,W178,1)</f>
        <v>77.611232011232005</v>
      </c>
      <c r="W178" s="2">
        <f t="shared" ca="1" si="4"/>
        <v>45650</v>
      </c>
      <c r="X178" s="2">
        <f t="shared" si="5"/>
        <v>17302</v>
      </c>
    </row>
    <row r="179" spans="1:24" x14ac:dyDescent="0.3">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f ca="1">YEARFRAC(X179,W179,1)</f>
        <v>64.750863448740631</v>
      </c>
      <c r="W179" s="2">
        <f t="shared" ca="1" si="4"/>
        <v>45650</v>
      </c>
      <c r="X179" s="2">
        <f t="shared" si="5"/>
        <v>21999</v>
      </c>
    </row>
    <row r="180" spans="1:24" x14ac:dyDescent="0.3">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f ca="1">YEARFRAC(X180,W180,1)</f>
        <v>61.230680914951868</v>
      </c>
      <c r="W180" s="2">
        <f t="shared" ca="1" si="4"/>
        <v>45650</v>
      </c>
      <c r="X180" s="2">
        <f t="shared" si="5"/>
        <v>23285</v>
      </c>
    </row>
    <row r="181" spans="1:24" x14ac:dyDescent="0.3">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f ca="1">YEARFRAC(X181,W181,1)</f>
        <v>55.022587268993838</v>
      </c>
      <c r="W181" s="2">
        <f t="shared" ca="1" si="4"/>
        <v>45650</v>
      </c>
      <c r="X181" s="2">
        <f t="shared" si="5"/>
        <v>25553</v>
      </c>
    </row>
    <row r="182" spans="1:24" x14ac:dyDescent="0.3">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f ca="1">YEARFRAC(X182,W182,1)</f>
        <v>78.35934846647028</v>
      </c>
      <c r="W182" s="2">
        <f t="shared" ca="1" si="4"/>
        <v>45650</v>
      </c>
      <c r="X182" s="2">
        <f t="shared" si="5"/>
        <v>17029</v>
      </c>
    </row>
    <row r="183" spans="1:24" x14ac:dyDescent="0.3">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f ca="1">YEARFRAC(X183,W183,1)</f>
        <v>66.3128064727035</v>
      </c>
      <c r="W183" s="2">
        <f t="shared" ca="1" si="4"/>
        <v>45650</v>
      </c>
      <c r="X183" s="2">
        <f t="shared" si="5"/>
        <v>21429</v>
      </c>
    </row>
    <row r="184" spans="1:24" x14ac:dyDescent="0.3">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f ca="1">YEARFRAC(X184,W184,1)</f>
        <v>72.41411641164116</v>
      </c>
      <c r="W184" s="2">
        <f t="shared" ca="1" si="4"/>
        <v>45650</v>
      </c>
      <c r="X184" s="2">
        <f t="shared" si="5"/>
        <v>19200</v>
      </c>
    </row>
    <row r="185" spans="1:24" x14ac:dyDescent="0.3">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f ca="1">YEARFRAC(X185,W185,1)</f>
        <v>72.310081008100809</v>
      </c>
      <c r="W185" s="2">
        <f t="shared" ca="1" si="4"/>
        <v>45650</v>
      </c>
      <c r="X185" s="2">
        <f t="shared" si="5"/>
        <v>19238</v>
      </c>
    </row>
    <row r="186" spans="1:24" x14ac:dyDescent="0.3">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f ca="1">YEARFRAC(X186,W186,1)</f>
        <v>68.813831686703963</v>
      </c>
      <c r="W186" s="2">
        <f t="shared" ca="1" si="4"/>
        <v>45650</v>
      </c>
      <c r="X186" s="2">
        <f t="shared" si="5"/>
        <v>20515</v>
      </c>
    </row>
    <row r="187" spans="1:24" x14ac:dyDescent="0.3">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3">
        <v>21427700000000</v>
      </c>
      <c r="R187">
        <v>78.5</v>
      </c>
      <c r="S187">
        <v>9.6</v>
      </c>
      <c r="T187">
        <v>36.6</v>
      </c>
      <c r="U187">
        <v>328239523</v>
      </c>
      <c r="V187">
        <f ca="1">YEARFRAC(X187,W187,1)</f>
        <v>60.405906377631162</v>
      </c>
      <c r="W187" s="2">
        <f t="shared" ca="1" si="4"/>
        <v>45650</v>
      </c>
      <c r="X187" s="2">
        <f t="shared" si="5"/>
        <v>23586</v>
      </c>
    </row>
    <row r="188" spans="1:24" x14ac:dyDescent="0.3">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3">
        <v>21427700000000</v>
      </c>
      <c r="R188">
        <v>78.5</v>
      </c>
      <c r="S188">
        <v>9.6</v>
      </c>
      <c r="T188">
        <v>36.6</v>
      </c>
      <c r="U188">
        <v>328239523</v>
      </c>
      <c r="V188">
        <f ca="1">YEARFRAC(X188,W188,1)</f>
        <v>64.394954089798674</v>
      </c>
      <c r="W188" s="2">
        <f t="shared" ca="1" si="4"/>
        <v>45650</v>
      </c>
      <c r="X188" s="2">
        <f t="shared" si="5"/>
        <v>22129</v>
      </c>
    </row>
    <row r="189" spans="1:24" x14ac:dyDescent="0.3">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3">
        <v>21427700000000</v>
      </c>
      <c r="R189">
        <v>78.5</v>
      </c>
      <c r="S189">
        <v>9.6</v>
      </c>
      <c r="T189">
        <v>36.6</v>
      </c>
      <c r="U189">
        <v>328239523</v>
      </c>
      <c r="V189">
        <f ca="1">YEARFRAC(X189,W189,1)</f>
        <v>65.909652797942513</v>
      </c>
      <c r="W189" s="2">
        <f t="shared" ca="1" si="4"/>
        <v>45650</v>
      </c>
      <c r="X189" s="2">
        <f t="shared" si="5"/>
        <v>21576</v>
      </c>
    </row>
    <row r="190" spans="1:24" x14ac:dyDescent="0.3">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3">
        <v>21427700000000</v>
      </c>
      <c r="R190">
        <v>78.5</v>
      </c>
      <c r="S190">
        <v>9.6</v>
      </c>
      <c r="T190">
        <v>36.6</v>
      </c>
      <c r="U190">
        <v>328239523</v>
      </c>
      <c r="V190">
        <f ca="1">YEARFRAC(X190,W190,1)</f>
        <v>68.022616355195808</v>
      </c>
      <c r="W190" s="2">
        <f t="shared" ca="1" si="4"/>
        <v>45650</v>
      </c>
      <c r="X190" s="2">
        <f t="shared" si="5"/>
        <v>20804</v>
      </c>
    </row>
    <row r="191" spans="1:24" x14ac:dyDescent="0.3">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f ca="1">YEARFRAC(X191,W191,1)</f>
        <v>72.728960396039597</v>
      </c>
      <c r="W191" s="2">
        <f t="shared" ca="1" si="4"/>
        <v>45650</v>
      </c>
      <c r="X191" s="2">
        <f t="shared" si="5"/>
        <v>19085</v>
      </c>
    </row>
    <row r="192" spans="1:24" x14ac:dyDescent="0.3">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f ca="1">YEARFRAC(X192,W192,1)</f>
        <v>96.227942421676559</v>
      </c>
      <c r="W192" s="2">
        <f t="shared" ca="1" si="4"/>
        <v>45650</v>
      </c>
      <c r="X192" s="2">
        <f t="shared" si="5"/>
        <v>10502</v>
      </c>
    </row>
    <row r="193" spans="1:24" x14ac:dyDescent="0.3">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f ca="1">YEARFRAC(X193,W193,1)</f>
        <v>59.25530458590007</v>
      </c>
      <c r="W193" s="2">
        <f t="shared" ca="1" si="4"/>
        <v>45650</v>
      </c>
      <c r="X193" s="2">
        <f t="shared" si="5"/>
        <v>24007</v>
      </c>
    </row>
    <row r="194" spans="1:24" x14ac:dyDescent="0.3">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f ca="1">YEARFRAC(X194,W194,1)</f>
        <v>45.846684918462088</v>
      </c>
      <c r="W194" s="2">
        <f t="shared" ca="1" si="4"/>
        <v>45650</v>
      </c>
      <c r="X194" s="2">
        <f t="shared" si="5"/>
        <v>28904</v>
      </c>
    </row>
    <row r="195" spans="1:24" x14ac:dyDescent="0.3">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f ca="1">YEARFRAC(X195,W195,1)</f>
        <v>43.32101300479124</v>
      </c>
      <c r="W195" s="2">
        <f t="shared" ref="W195:W258" ca="1" si="6">TODAY()</f>
        <v>45650</v>
      </c>
      <c r="X195" s="2">
        <f t="shared" ref="X195:X258" si="7">DATE(M195,N195,O195)</f>
        <v>29827</v>
      </c>
    </row>
    <row r="196" spans="1:24" x14ac:dyDescent="0.3">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f ca="1">YEARFRAC(X196,W196,1)</f>
        <v>77.646823446823447</v>
      </c>
      <c r="W196" s="2">
        <f t="shared" ca="1" si="6"/>
        <v>45650</v>
      </c>
      <c r="X196" s="2">
        <f t="shared" si="7"/>
        <v>17289</v>
      </c>
    </row>
    <row r="197" spans="1:24" x14ac:dyDescent="0.3">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f ca="1">YEARFRAC(X197,W197,1)</f>
        <v>58.167703016241298</v>
      </c>
      <c r="W197" s="2">
        <f t="shared" ca="1" si="6"/>
        <v>45650</v>
      </c>
      <c r="X197" s="2">
        <f t="shared" si="7"/>
        <v>24404</v>
      </c>
    </row>
    <row r="198" spans="1:24" x14ac:dyDescent="0.3">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3">
        <v>530832908738</v>
      </c>
      <c r="R198">
        <v>82.5</v>
      </c>
      <c r="S198">
        <v>27.9</v>
      </c>
      <c r="T198">
        <v>49.1</v>
      </c>
      <c r="U198">
        <v>10285453</v>
      </c>
      <c r="V198">
        <f ca="1">YEARFRAC(X198,W198,1)</f>
        <v>81.299121899101863</v>
      </c>
      <c r="W198" s="2">
        <f t="shared" ca="1" si="6"/>
        <v>45650</v>
      </c>
      <c r="X198" s="2">
        <f t="shared" si="7"/>
        <v>15955</v>
      </c>
    </row>
    <row r="199" spans="1:24" x14ac:dyDescent="0.3">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f ca="1">YEARFRAC(X199,W199,1)</f>
        <v>49.460658161309752</v>
      </c>
      <c r="W199" s="2">
        <f t="shared" ca="1" si="6"/>
        <v>45650</v>
      </c>
      <c r="X199" s="2">
        <f t="shared" si="7"/>
        <v>27584</v>
      </c>
    </row>
    <row r="200" spans="1:24" x14ac:dyDescent="0.3">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f ca="1">YEARFRAC(X200,W200,1)</f>
        <v>83.800136892539356</v>
      </c>
      <c r="W200" s="2">
        <f t="shared" ca="1" si="6"/>
        <v>45650</v>
      </c>
      <c r="X200" s="2">
        <f t="shared" si="7"/>
        <v>15042</v>
      </c>
    </row>
    <row r="201" spans="1:24" x14ac:dyDescent="0.3">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f ca="1">YEARFRAC(X201,W201,1)</f>
        <v>79.419575633127991</v>
      </c>
      <c r="W201" s="2">
        <f t="shared" ca="1" si="6"/>
        <v>45650</v>
      </c>
      <c r="X201" s="2">
        <f t="shared" si="7"/>
        <v>16642</v>
      </c>
    </row>
    <row r="202" spans="1:24" x14ac:dyDescent="0.3">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f ca="1">YEARFRAC(X202,W202,1)</f>
        <v>87.405886379192339</v>
      </c>
      <c r="W202" s="2">
        <f t="shared" ca="1" si="6"/>
        <v>45650</v>
      </c>
      <c r="X202" s="2">
        <f t="shared" si="7"/>
        <v>13725</v>
      </c>
    </row>
    <row r="203" spans="1:24" x14ac:dyDescent="0.3">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f ca="1">YEARFRAC(X203,W203,1)</f>
        <v>64.978097885603574</v>
      </c>
      <c r="W203" s="2">
        <f t="shared" ca="1" si="6"/>
        <v>45650</v>
      </c>
      <c r="X203" s="2">
        <f t="shared" si="7"/>
        <v>21916</v>
      </c>
    </row>
    <row r="204" spans="1:24" x14ac:dyDescent="0.3">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f ca="1">YEARFRAC(X204,W204,1)</f>
        <v>73.739908986643968</v>
      </c>
      <c r="W204" s="2">
        <f t="shared" ca="1" si="6"/>
        <v>45650</v>
      </c>
      <c r="X204" s="2">
        <f t="shared" si="7"/>
        <v>18716</v>
      </c>
    </row>
    <row r="205" spans="1:24" x14ac:dyDescent="0.3">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f ca="1">YEARFRAC(X205,W205,1)</f>
        <v>67.961670088980156</v>
      </c>
      <c r="W205" s="2">
        <f t="shared" ca="1" si="6"/>
        <v>45650</v>
      </c>
      <c r="X205" s="2">
        <f t="shared" si="7"/>
        <v>20827</v>
      </c>
    </row>
    <row r="206" spans="1:24" x14ac:dyDescent="0.3">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f ca="1">YEARFRAC(X206,W206,1)</f>
        <v>57.466131696955394</v>
      </c>
      <c r="W206" s="2">
        <f t="shared" ca="1" si="6"/>
        <v>45650</v>
      </c>
      <c r="X206" s="2">
        <f t="shared" si="7"/>
        <v>24660</v>
      </c>
    </row>
    <row r="207" spans="1:24" x14ac:dyDescent="0.3">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f ca="1">YEARFRAC(X207,W207,1)</f>
        <v>74.791925239103449</v>
      </c>
      <c r="W207" s="2">
        <f t="shared" ca="1" si="6"/>
        <v>45650</v>
      </c>
      <c r="X207" s="2">
        <f t="shared" si="7"/>
        <v>18332</v>
      </c>
    </row>
    <row r="208" spans="1:24" x14ac:dyDescent="0.3">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f ca="1">YEARFRAC(X208,W208,1)</f>
        <v>58.830255220417634</v>
      </c>
      <c r="W208" s="2">
        <f t="shared" ca="1" si="6"/>
        <v>45650</v>
      </c>
      <c r="X208" s="2">
        <f t="shared" si="7"/>
        <v>24162</v>
      </c>
    </row>
    <row r="209" spans="1:24" x14ac:dyDescent="0.3">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f ca="1">YEARFRAC(X209,W209,1)</f>
        <v>69.978097622027533</v>
      </c>
      <c r="W209" s="2">
        <f t="shared" ca="1" si="6"/>
        <v>45650</v>
      </c>
      <c r="X209" s="2">
        <f t="shared" si="7"/>
        <v>20090</v>
      </c>
    </row>
    <row r="210" spans="1:24" x14ac:dyDescent="0.3">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f ca="1">YEARFRAC(X210,W210,1)</f>
        <v>64.978097885603574</v>
      </c>
      <c r="W210" s="2">
        <f t="shared" ca="1" si="6"/>
        <v>45650</v>
      </c>
      <c r="X210" s="2">
        <f t="shared" si="7"/>
        <v>21916</v>
      </c>
    </row>
    <row r="211" spans="1:24" x14ac:dyDescent="0.3">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3">
        <v>2827113184696</v>
      </c>
      <c r="R211">
        <v>81.3</v>
      </c>
      <c r="S211">
        <v>25.5</v>
      </c>
      <c r="T211">
        <v>30.6</v>
      </c>
      <c r="U211">
        <v>66834405</v>
      </c>
      <c r="V211">
        <f ca="1">YEARFRAC(X211,W211,1)</f>
        <v>72.54826732673267</v>
      </c>
      <c r="W211" s="2">
        <f t="shared" ca="1" si="6"/>
        <v>45650</v>
      </c>
      <c r="X211" s="2">
        <f t="shared" si="7"/>
        <v>19151</v>
      </c>
    </row>
    <row r="212" spans="1:24" x14ac:dyDescent="0.3">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3">
        <v>1699876578871</v>
      </c>
      <c r="R212">
        <v>72.7</v>
      </c>
      <c r="S212">
        <v>11.4</v>
      </c>
      <c r="T212">
        <v>46.2</v>
      </c>
      <c r="U212">
        <v>144373535</v>
      </c>
      <c r="V212">
        <f ca="1">YEARFRAC(X212,W212,1)</f>
        <v>49.189618354049173</v>
      </c>
      <c r="W212" s="2">
        <f t="shared" ca="1" si="6"/>
        <v>45650</v>
      </c>
      <c r="X212" s="2">
        <f t="shared" si="7"/>
        <v>27683</v>
      </c>
    </row>
    <row r="213" spans="1:24" x14ac:dyDescent="0.3">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f ca="1">YEARFRAC(X213,W213,1)</f>
        <v>73.488031373709717</v>
      </c>
      <c r="W213" s="2">
        <f t="shared" ca="1" si="6"/>
        <v>45650</v>
      </c>
      <c r="X213" s="2">
        <f t="shared" si="7"/>
        <v>18808</v>
      </c>
    </row>
    <row r="214" spans="1:24" x14ac:dyDescent="0.3">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f ca="1">YEARFRAC(X214,W214,1)</f>
        <v>50.791926132703459</v>
      </c>
      <c r="W214" s="2">
        <f t="shared" ca="1" si="6"/>
        <v>45650</v>
      </c>
      <c r="X214" s="2">
        <f t="shared" si="7"/>
        <v>27098</v>
      </c>
    </row>
    <row r="215" spans="1:24" x14ac:dyDescent="0.3">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f ca="1">YEARFRAC(X215,W215,1)</f>
        <v>40.589342948717949</v>
      </c>
      <c r="W215" s="2">
        <f t="shared" ca="1" si="6"/>
        <v>45650</v>
      </c>
      <c r="X215" s="2">
        <f t="shared" si="7"/>
        <v>30824</v>
      </c>
    </row>
    <row r="216" spans="1:24" x14ac:dyDescent="0.3">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f ca="1">YEARFRAC(X216,W216,1)</f>
        <v>57.509936275666746</v>
      </c>
      <c r="W216" s="2">
        <f t="shared" ca="1" si="6"/>
        <v>45650</v>
      </c>
      <c r="X216" s="2">
        <f t="shared" si="7"/>
        <v>24644</v>
      </c>
    </row>
    <row r="217" spans="1:24" x14ac:dyDescent="0.3">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f ca="1">YEARFRAC(X217,W217,1)</f>
        <v>65.978097647986061</v>
      </c>
      <c r="W217" s="2">
        <f t="shared" ca="1" si="6"/>
        <v>45650</v>
      </c>
      <c r="X217" s="2">
        <f t="shared" si="7"/>
        <v>21551</v>
      </c>
    </row>
    <row r="218" spans="1:24" x14ac:dyDescent="0.3">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3">
        <v>2827113184696</v>
      </c>
      <c r="R218">
        <v>81.3</v>
      </c>
      <c r="S218">
        <v>25.5</v>
      </c>
      <c r="T218">
        <v>30.6</v>
      </c>
      <c r="U218">
        <v>66834405</v>
      </c>
      <c r="V218">
        <f ca="1">YEARFRAC(X218,W218,1)</f>
        <v>73.97809759887528</v>
      </c>
      <c r="W218" s="2">
        <f t="shared" ca="1" si="6"/>
        <v>45650</v>
      </c>
      <c r="X218" s="2">
        <f t="shared" si="7"/>
        <v>18629</v>
      </c>
    </row>
    <row r="219" spans="1:24" x14ac:dyDescent="0.3">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f ca="1">YEARFRAC(X219,W219,1)</f>
        <v>53.978097748935312</v>
      </c>
      <c r="W219" s="2">
        <f t="shared" ca="1" si="6"/>
        <v>45650</v>
      </c>
      <c r="X219" s="2">
        <f t="shared" si="7"/>
        <v>25934</v>
      </c>
    </row>
    <row r="220" spans="1:24" x14ac:dyDescent="0.3">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f ca="1">YEARFRAC(X220,W220,1)</f>
        <v>81.701579246101971</v>
      </c>
      <c r="W220" s="2">
        <f t="shared" ca="1" si="6"/>
        <v>45650</v>
      </c>
      <c r="X220" s="2">
        <f t="shared" si="7"/>
        <v>15808</v>
      </c>
    </row>
    <row r="221" spans="1:24" x14ac:dyDescent="0.3">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f ca="1">YEARFRAC(X221,W221,1)</f>
        <v>73.400421769210851</v>
      </c>
      <c r="W221" s="2">
        <f t="shared" ca="1" si="6"/>
        <v>45650</v>
      </c>
      <c r="X221" s="2">
        <f t="shared" si="7"/>
        <v>18840</v>
      </c>
    </row>
    <row r="222" spans="1:24" x14ac:dyDescent="0.3">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f ca="1">YEARFRAC(X222,W222,1)</f>
        <v>69.551001251564458</v>
      </c>
      <c r="W222" s="2">
        <f t="shared" ca="1" si="6"/>
        <v>45650</v>
      </c>
      <c r="X222" s="2">
        <f t="shared" si="7"/>
        <v>20246</v>
      </c>
    </row>
    <row r="223" spans="1:24" x14ac:dyDescent="0.3">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f ca="1">YEARFRAC(X223,W223,1)</f>
        <v>70.071877530559519</v>
      </c>
      <c r="W223" s="2">
        <f t="shared" ca="1" si="6"/>
        <v>45650</v>
      </c>
      <c r="X223" s="2">
        <f t="shared" si="7"/>
        <v>20056</v>
      </c>
    </row>
    <row r="224" spans="1:24" x14ac:dyDescent="0.3">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f ca="1">YEARFRAC(X224,W224,1)</f>
        <v>80.923342121273578</v>
      </c>
      <c r="W224" s="2">
        <f t="shared" ca="1" si="6"/>
        <v>45650</v>
      </c>
      <c r="X224" s="2">
        <f t="shared" si="7"/>
        <v>16092</v>
      </c>
    </row>
    <row r="225" spans="1:24" x14ac:dyDescent="0.3">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f ca="1">YEARFRAC(X225,W225,1)</f>
        <v>76.978097777777776</v>
      </c>
      <c r="W225" s="2">
        <f t="shared" ca="1" si="6"/>
        <v>45650</v>
      </c>
      <c r="X225" s="2">
        <f t="shared" si="7"/>
        <v>17533</v>
      </c>
    </row>
    <row r="226" spans="1:24" x14ac:dyDescent="0.3">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f ca="1">YEARFRAC(X226,W226,1)</f>
        <v>75.030800821355243</v>
      </c>
      <c r="W226" s="2">
        <f t="shared" ca="1" si="6"/>
        <v>45650</v>
      </c>
      <c r="X226" s="2">
        <f t="shared" si="7"/>
        <v>18245</v>
      </c>
    </row>
    <row r="227" spans="1:24" x14ac:dyDescent="0.3">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f ca="1">YEARFRAC(X227,W227,1)</f>
        <v>69.2334167709637</v>
      </c>
      <c r="W227" s="2">
        <f t="shared" ca="1" si="6"/>
        <v>45650</v>
      </c>
      <c r="X227" s="2">
        <f t="shared" si="7"/>
        <v>20362</v>
      </c>
    </row>
    <row r="228" spans="1:24" x14ac:dyDescent="0.3">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f ca="1">YEARFRAC(X228,W228,1)</f>
        <v>49.509938126266221</v>
      </c>
      <c r="W228" s="2">
        <f t="shared" ca="1" si="6"/>
        <v>45650</v>
      </c>
      <c r="X228" s="2">
        <f t="shared" si="7"/>
        <v>27566</v>
      </c>
    </row>
    <row r="229" spans="1:24" x14ac:dyDescent="0.3">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3">
        <v>21427700000000</v>
      </c>
      <c r="R229">
        <v>78.5</v>
      </c>
      <c r="S229">
        <v>9.6</v>
      </c>
      <c r="T229">
        <v>36.6</v>
      </c>
      <c r="U229">
        <v>328239523</v>
      </c>
      <c r="V229">
        <f ca="1">YEARFRAC(X229,W229,1)</f>
        <v>76.014399999999995</v>
      </c>
      <c r="W229" s="2">
        <f t="shared" ca="1" si="6"/>
        <v>45650</v>
      </c>
      <c r="X229" s="2">
        <f t="shared" si="7"/>
        <v>17885</v>
      </c>
    </row>
    <row r="230" spans="1:24" x14ac:dyDescent="0.3">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f ca="1">YEARFRAC(X230,W230,1)</f>
        <v>56.978097982708938</v>
      </c>
      <c r="W230" s="2">
        <f t="shared" ca="1" si="6"/>
        <v>45650</v>
      </c>
      <c r="X230" s="2">
        <f t="shared" si="7"/>
        <v>24838</v>
      </c>
    </row>
    <row r="231" spans="1:24" x14ac:dyDescent="0.3">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f ca="1">YEARFRAC(X231,W231,1)</f>
        <v>77.069147069147064</v>
      </c>
      <c r="W231" s="2">
        <f t="shared" ca="1" si="6"/>
        <v>45650</v>
      </c>
      <c r="X231" s="2">
        <f t="shared" si="7"/>
        <v>17500</v>
      </c>
    </row>
    <row r="232" spans="1:24" x14ac:dyDescent="0.3">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f ca="1">YEARFRAC(X232,W232,1)</f>
        <v>79.545516769336075</v>
      </c>
      <c r="W232" s="2">
        <f t="shared" ca="1" si="6"/>
        <v>45650</v>
      </c>
      <c r="X232" s="2">
        <f t="shared" si="7"/>
        <v>16596</v>
      </c>
    </row>
    <row r="233" spans="1:24" x14ac:dyDescent="0.3">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3">
        <v>1392680589329</v>
      </c>
      <c r="R233">
        <v>82.7</v>
      </c>
      <c r="S233">
        <v>23</v>
      </c>
      <c r="T233">
        <v>47.4</v>
      </c>
      <c r="U233">
        <v>25766605</v>
      </c>
      <c r="V233">
        <f ca="1">YEARFRAC(X233,W233,1)</f>
        <v>74.594801781411988</v>
      </c>
      <c r="W233" s="2">
        <f t="shared" ca="1" si="6"/>
        <v>45650</v>
      </c>
      <c r="X233" s="2">
        <f t="shared" si="7"/>
        <v>18404</v>
      </c>
    </row>
    <row r="234" spans="1:24" x14ac:dyDescent="0.3">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3">
        <v>19910000000000</v>
      </c>
      <c r="R234">
        <v>77</v>
      </c>
      <c r="S234">
        <v>9.4</v>
      </c>
      <c r="T234">
        <v>59.2</v>
      </c>
      <c r="U234">
        <v>1397715000</v>
      </c>
      <c r="V234">
        <f ca="1">YEARFRAC(X234,W234,1)</f>
        <v>78.978097383469077</v>
      </c>
      <c r="W234" s="2">
        <f t="shared" ca="1" si="6"/>
        <v>45650</v>
      </c>
      <c r="X234" s="2">
        <f t="shared" si="7"/>
        <v>16803</v>
      </c>
    </row>
    <row r="235" spans="1:24" x14ac:dyDescent="0.3">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f ca="1">YEARFRAC(X235,W235,1)</f>
        <v>76.764551111111103</v>
      </c>
      <c r="W235" s="2">
        <f t="shared" ca="1" si="6"/>
        <v>45650</v>
      </c>
      <c r="X235" s="2">
        <f t="shared" si="7"/>
        <v>17611</v>
      </c>
    </row>
    <row r="236" spans="1:24" x14ac:dyDescent="0.3">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f ca="1">YEARFRAC(X236,W236,1)</f>
        <v>63.167693360711844</v>
      </c>
      <c r="W236" s="2">
        <f t="shared" ca="1" si="6"/>
        <v>45650</v>
      </c>
      <c r="X236" s="2">
        <f t="shared" si="7"/>
        <v>22578</v>
      </c>
    </row>
    <row r="237" spans="1:24" x14ac:dyDescent="0.3">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f ca="1">YEARFRAC(X237,W237,1)</f>
        <v>64.386740796900014</v>
      </c>
      <c r="W237" s="2">
        <f t="shared" ca="1" si="6"/>
        <v>45650</v>
      </c>
      <c r="X237" s="2">
        <f t="shared" si="7"/>
        <v>22132</v>
      </c>
    </row>
    <row r="238" spans="1:24" x14ac:dyDescent="0.3">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f ca="1">YEARFRAC(X238,W238,1)</f>
        <v>81.277219458448798</v>
      </c>
      <c r="W238" s="2">
        <f t="shared" ca="1" si="6"/>
        <v>45650</v>
      </c>
      <c r="X238" s="2">
        <f t="shared" si="7"/>
        <v>15963</v>
      </c>
    </row>
    <row r="239" spans="1:24" x14ac:dyDescent="0.3">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f ca="1">YEARFRAC(X239,W239,1)</f>
        <v>93.359352245587459</v>
      </c>
      <c r="W239" s="2">
        <f t="shared" ca="1" si="6"/>
        <v>45650</v>
      </c>
      <c r="X239" s="2">
        <f t="shared" si="7"/>
        <v>11550</v>
      </c>
    </row>
    <row r="240" spans="1:24" x14ac:dyDescent="0.3">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f ca="1">YEARFRAC(X240,W240,1)</f>
        <v>70.230671345390036</v>
      </c>
      <c r="W240" s="2">
        <f t="shared" ca="1" si="6"/>
        <v>45650</v>
      </c>
      <c r="X240" s="2">
        <f t="shared" si="7"/>
        <v>19998</v>
      </c>
    </row>
    <row r="241" spans="1:24" x14ac:dyDescent="0.3">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3">
        <v>19910000000000</v>
      </c>
      <c r="R241">
        <v>77</v>
      </c>
      <c r="S241">
        <v>9.4</v>
      </c>
      <c r="T241">
        <v>59.2</v>
      </c>
      <c r="U241">
        <v>1397715000</v>
      </c>
      <c r="V241">
        <f ca="1">YEARFRAC(X241,W241,1)</f>
        <v>43.241615331964411</v>
      </c>
      <c r="W241" s="2">
        <f t="shared" ca="1" si="6"/>
        <v>45650</v>
      </c>
      <c r="X241" s="2">
        <f t="shared" si="7"/>
        <v>29856</v>
      </c>
    </row>
    <row r="242" spans="1:24" x14ac:dyDescent="0.3">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f ca="1">YEARFRAC(X242,W242,1)</f>
        <v>71.466119096509246</v>
      </c>
      <c r="W242" s="2">
        <f t="shared" ca="1" si="6"/>
        <v>45650</v>
      </c>
      <c r="X242" s="2">
        <f t="shared" si="7"/>
        <v>19547</v>
      </c>
    </row>
    <row r="243" spans="1:24" x14ac:dyDescent="0.3">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f ca="1">YEARFRAC(X243,W243,1)</f>
        <v>67.748117727583846</v>
      </c>
      <c r="W243" s="2">
        <f t="shared" ca="1" si="6"/>
        <v>45650</v>
      </c>
      <c r="X243" s="2">
        <f t="shared" si="7"/>
        <v>20905</v>
      </c>
    </row>
    <row r="244" spans="1:24" x14ac:dyDescent="0.3">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f ca="1">YEARFRAC(X244,W244,1)</f>
        <v>67.49897330595482</v>
      </c>
      <c r="W244" s="2">
        <f t="shared" ca="1" si="6"/>
        <v>45650</v>
      </c>
      <c r="X244" s="2">
        <f t="shared" si="7"/>
        <v>20996</v>
      </c>
    </row>
    <row r="245" spans="1:24" x14ac:dyDescent="0.3">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3">
        <v>2715518274227</v>
      </c>
      <c r="R245">
        <v>82.5</v>
      </c>
      <c r="S245">
        <v>24.2</v>
      </c>
      <c r="T245">
        <v>60.7</v>
      </c>
      <c r="U245">
        <v>67059887</v>
      </c>
      <c r="V245">
        <f ca="1">YEARFRAC(X245,W245,1)</f>
        <v>59.723477070499655</v>
      </c>
      <c r="W245" s="2">
        <f t="shared" ca="1" si="6"/>
        <v>45650</v>
      </c>
      <c r="X245" s="2">
        <f t="shared" si="7"/>
        <v>23836</v>
      </c>
    </row>
    <row r="246" spans="1:24" x14ac:dyDescent="0.3">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f ca="1">YEARFRAC(X246,W246,1)</f>
        <v>55.7782340862423</v>
      </c>
      <c r="W246" s="2">
        <f t="shared" ca="1" si="6"/>
        <v>45650</v>
      </c>
      <c r="X246" s="2">
        <f t="shared" si="7"/>
        <v>25277</v>
      </c>
    </row>
    <row r="247" spans="1:24" x14ac:dyDescent="0.3">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f ca="1">YEARFRAC(X247,W247,1)</f>
        <v>41.537318297373055</v>
      </c>
      <c r="W247" s="2">
        <f t="shared" ca="1" si="6"/>
        <v>45650</v>
      </c>
      <c r="X247" s="2">
        <f t="shared" si="7"/>
        <v>30478</v>
      </c>
    </row>
    <row r="248" spans="1:24" x14ac:dyDescent="0.3">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f ca="1">YEARFRAC(X248,W248,1)</f>
        <v>68.718009760742774</v>
      </c>
      <c r="W248" s="2">
        <f t="shared" ca="1" si="6"/>
        <v>45650</v>
      </c>
      <c r="X248" s="2">
        <f t="shared" si="7"/>
        <v>20550</v>
      </c>
    </row>
    <row r="249" spans="1:24" x14ac:dyDescent="0.3">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f ca="1">YEARFRAC(X249,W249,1)</f>
        <v>95.619438740588635</v>
      </c>
      <c r="W249" s="2">
        <f t="shared" ca="1" si="6"/>
        <v>45650</v>
      </c>
      <c r="X249" s="2">
        <f t="shared" si="7"/>
        <v>10725</v>
      </c>
    </row>
    <row r="250" spans="1:24" x14ac:dyDescent="0.3">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f ca="1">YEARFRAC(X250,W250,1)</f>
        <v>87.611225188227237</v>
      </c>
      <c r="W250" s="2">
        <f t="shared" ca="1" si="6"/>
        <v>45650</v>
      </c>
      <c r="X250" s="2">
        <f t="shared" si="7"/>
        <v>13650</v>
      </c>
    </row>
    <row r="251" spans="1:24" x14ac:dyDescent="0.3">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f ca="1">YEARFRAC(X251,W251,1)</f>
        <v>62.063665203598276</v>
      </c>
      <c r="W251" s="2">
        <f t="shared" ca="1" si="6"/>
        <v>45650</v>
      </c>
      <c r="X251" s="2">
        <f t="shared" si="7"/>
        <v>22981</v>
      </c>
    </row>
    <row r="252" spans="1:24" x14ac:dyDescent="0.3">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f ca="1">YEARFRAC(X252,W252,1)</f>
        <v>60.608500516134818</v>
      </c>
      <c r="W252" s="2">
        <f t="shared" ca="1" si="6"/>
        <v>45650</v>
      </c>
      <c r="X252" s="2">
        <f t="shared" si="7"/>
        <v>23512</v>
      </c>
    </row>
    <row r="253" spans="1:24" x14ac:dyDescent="0.3">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f ca="1">YEARFRAC(X253,W253,1)</f>
        <v>54.252576036636967</v>
      </c>
      <c r="W253" s="2">
        <f t="shared" ca="1" si="6"/>
        <v>45650</v>
      </c>
      <c r="X253" s="2">
        <f t="shared" si="7"/>
        <v>25834</v>
      </c>
    </row>
    <row r="254" spans="1:24" x14ac:dyDescent="0.3">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f ca="1">YEARFRAC(X254,W254,1)</f>
        <v>54.063666683259498</v>
      </c>
      <c r="W254" s="2">
        <f t="shared" ca="1" si="6"/>
        <v>45650</v>
      </c>
      <c r="X254" s="2">
        <f t="shared" si="7"/>
        <v>25903</v>
      </c>
    </row>
    <row r="255" spans="1:24" x14ac:dyDescent="0.3">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3">
        <v>21427700000000</v>
      </c>
      <c r="R255">
        <v>78.5</v>
      </c>
      <c r="S255">
        <v>9.6</v>
      </c>
      <c r="T255">
        <v>36.6</v>
      </c>
      <c r="U255">
        <v>328239523</v>
      </c>
      <c r="V255">
        <f ca="1">YEARFRAC(X255,W255,1)</f>
        <v>73.611232380036256</v>
      </c>
      <c r="W255" s="2">
        <f t="shared" ca="1" si="6"/>
        <v>45650</v>
      </c>
      <c r="X255" s="2">
        <f t="shared" si="7"/>
        <v>18763</v>
      </c>
    </row>
    <row r="256" spans="1:24" x14ac:dyDescent="0.3">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f ca="1">YEARFRAC(X256,W256,1)</f>
        <v>56.501729106628247</v>
      </c>
      <c r="W256" s="2">
        <f t="shared" ca="1" si="6"/>
        <v>45650</v>
      </c>
      <c r="X256" s="2">
        <f t="shared" si="7"/>
        <v>25012</v>
      </c>
    </row>
    <row r="257" spans="1:24" x14ac:dyDescent="0.3">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f ca="1">YEARFRAC(X257,W257,1)</f>
        <v>56.266282420749285</v>
      </c>
      <c r="W257" s="2">
        <f t="shared" ca="1" si="6"/>
        <v>45650</v>
      </c>
      <c r="X257" s="2">
        <f t="shared" si="7"/>
        <v>25098</v>
      </c>
    </row>
    <row r="258" spans="1:24" x14ac:dyDescent="0.3">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f ca="1">YEARFRAC(X258,W258,1)</f>
        <v>73.739908986643968</v>
      </c>
      <c r="W258" s="2">
        <f t="shared" ca="1" si="6"/>
        <v>45650</v>
      </c>
      <c r="X258" s="2">
        <f t="shared" si="7"/>
        <v>18716</v>
      </c>
    </row>
    <row r="259" spans="1:24" x14ac:dyDescent="0.3">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f ca="1">YEARFRAC(X259,W259,1)</f>
        <v>58.898700696055684</v>
      </c>
      <c r="W259" s="2">
        <f t="shared" ref="W259:W322" ca="1" si="8">TODAY()</f>
        <v>45650</v>
      </c>
      <c r="X259" s="2">
        <f t="shared" ref="X259:X322" si="9">DATE(M259,N259,O259)</f>
        <v>24137</v>
      </c>
    </row>
    <row r="260" spans="1:24" x14ac:dyDescent="0.3">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f ca="1">YEARFRAC(X260,W260,1)</f>
        <v>52.274497649671993</v>
      </c>
      <c r="W260" s="2">
        <f t="shared" ca="1" si="8"/>
        <v>45650</v>
      </c>
      <c r="X260" s="2">
        <f t="shared" si="9"/>
        <v>26556</v>
      </c>
    </row>
    <row r="261" spans="1:24" x14ac:dyDescent="0.3">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f ca="1">YEARFRAC(X261,W261,1)</f>
        <v>75.080082135523611</v>
      </c>
      <c r="W261" s="2">
        <f t="shared" ca="1" si="8"/>
        <v>45650</v>
      </c>
      <c r="X261" s="2">
        <f t="shared" si="9"/>
        <v>18227</v>
      </c>
    </row>
    <row r="262" spans="1:24" x14ac:dyDescent="0.3">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f ca="1">YEARFRAC(X262,W262,1)</f>
        <v>68.479823830496372</v>
      </c>
      <c r="W262" s="2">
        <f t="shared" ca="1" si="8"/>
        <v>45650</v>
      </c>
      <c r="X262" s="2">
        <f t="shared" si="9"/>
        <v>20637</v>
      </c>
    </row>
    <row r="263" spans="1:24" x14ac:dyDescent="0.3">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f ca="1">YEARFRAC(X263,W263,1)</f>
        <v>54.972621832843842</v>
      </c>
      <c r="W263" s="2">
        <f t="shared" ca="1" si="8"/>
        <v>45650</v>
      </c>
      <c r="X263" s="2">
        <f t="shared" si="9"/>
        <v>25571</v>
      </c>
    </row>
    <row r="264" spans="1:24" x14ac:dyDescent="0.3">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f ca="1">YEARFRAC(X264,W264,1)</f>
        <v>60.394955343117452</v>
      </c>
      <c r="W264" s="2">
        <f t="shared" ca="1" si="8"/>
        <v>45650</v>
      </c>
      <c r="X264" s="2">
        <f t="shared" si="9"/>
        <v>23590</v>
      </c>
    </row>
    <row r="265" spans="1:24" x14ac:dyDescent="0.3">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f ca="1">YEARFRAC(X265,W265,1)</f>
        <v>57.553740854378098</v>
      </c>
      <c r="W265" s="2">
        <f t="shared" ca="1" si="8"/>
        <v>45650</v>
      </c>
      <c r="X265" s="2">
        <f t="shared" si="9"/>
        <v>24628</v>
      </c>
    </row>
    <row r="266" spans="1:24" x14ac:dyDescent="0.3">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3">
        <v>2715518274227</v>
      </c>
      <c r="R266">
        <v>82.5</v>
      </c>
      <c r="S266">
        <v>24.2</v>
      </c>
      <c r="T266">
        <v>60.7</v>
      </c>
      <c r="U266">
        <v>67059887</v>
      </c>
      <c r="V266">
        <f ca="1">YEARFRAC(X266,W266,1)</f>
        <v>44.400438036137984</v>
      </c>
      <c r="W266" s="2">
        <f t="shared" ca="1" si="8"/>
        <v>45650</v>
      </c>
      <c r="X266" s="2">
        <f t="shared" si="9"/>
        <v>29432</v>
      </c>
    </row>
    <row r="267" spans="1:24" x14ac:dyDescent="0.3">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f ca="1">YEARFRAC(X267,W267,1)</f>
        <v>81.838469500183635</v>
      </c>
      <c r="W267" s="2">
        <f t="shared" ca="1" si="8"/>
        <v>45650</v>
      </c>
      <c r="X267" s="2">
        <f t="shared" si="9"/>
        <v>15758</v>
      </c>
    </row>
    <row r="268" spans="1:24" x14ac:dyDescent="0.3">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f ca="1">YEARFRAC(X268,W268,1)</f>
        <v>56.099279538904902</v>
      </c>
      <c r="W268" s="2">
        <f t="shared" ca="1" si="8"/>
        <v>45650</v>
      </c>
      <c r="X268" s="2">
        <f t="shared" si="9"/>
        <v>25159</v>
      </c>
    </row>
    <row r="269" spans="1:24" x14ac:dyDescent="0.3">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f ca="1">YEARFRAC(X269,W269,1)</f>
        <v>73.312812164711971</v>
      </c>
      <c r="W269" s="2">
        <f t="shared" ca="1" si="8"/>
        <v>45650</v>
      </c>
      <c r="X269" s="2">
        <f t="shared" si="9"/>
        <v>18872</v>
      </c>
    </row>
    <row r="270" spans="1:24" x14ac:dyDescent="0.3">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f ca="1">YEARFRAC(X270,W270,1)</f>
        <v>70.260787413719967</v>
      </c>
      <c r="W270" s="2">
        <f t="shared" ca="1" si="8"/>
        <v>45650</v>
      </c>
      <c r="X270" s="2">
        <f t="shared" si="9"/>
        <v>19987</v>
      </c>
    </row>
    <row r="271" spans="1:24" x14ac:dyDescent="0.3">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f ca="1">YEARFRAC(X271,W271,1)</f>
        <v>69.972622027534413</v>
      </c>
      <c r="W271" s="2">
        <f t="shared" ca="1" si="8"/>
        <v>45650</v>
      </c>
      <c r="X271" s="2">
        <f t="shared" si="9"/>
        <v>20092</v>
      </c>
    </row>
    <row r="272" spans="1:24" x14ac:dyDescent="0.3">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f ca="1">YEARFRAC(X272,W272,1)</f>
        <v>63.504449007529089</v>
      </c>
      <c r="W272" s="2">
        <f t="shared" ca="1" si="8"/>
        <v>45650</v>
      </c>
      <c r="X272" s="2">
        <f t="shared" si="9"/>
        <v>22455</v>
      </c>
    </row>
    <row r="273" spans="1:24" x14ac:dyDescent="0.3">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f ca="1">YEARFRAC(X273,W273,1)</f>
        <v>56.416858789625365</v>
      </c>
      <c r="W273" s="2">
        <f t="shared" ca="1" si="8"/>
        <v>45650</v>
      </c>
      <c r="X273" s="2">
        <f t="shared" si="9"/>
        <v>25043</v>
      </c>
    </row>
    <row r="274" spans="1:24" x14ac:dyDescent="0.3">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f ca="1">YEARFRAC(X274,W274,1)</f>
        <v>91.26351813826146</v>
      </c>
      <c r="W274" s="2">
        <f t="shared" ca="1" si="8"/>
        <v>45650</v>
      </c>
      <c r="X274" s="2">
        <f t="shared" si="9"/>
        <v>12316</v>
      </c>
    </row>
    <row r="275" spans="1:24" x14ac:dyDescent="0.3">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f ca="1">YEARFRAC(X275,W275,1)</f>
        <v>69.055459949937415</v>
      </c>
      <c r="W275" s="2">
        <f t="shared" ca="1" si="8"/>
        <v>45650</v>
      </c>
      <c r="X275" s="2">
        <f t="shared" si="9"/>
        <v>20427</v>
      </c>
    </row>
    <row r="276" spans="1:24" x14ac:dyDescent="0.3">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f ca="1">YEARFRAC(X276,W276,1)</f>
        <v>43.342915811088297</v>
      </c>
      <c r="W276" s="2">
        <f t="shared" ca="1" si="8"/>
        <v>45650</v>
      </c>
      <c r="X276" s="2">
        <f t="shared" si="9"/>
        <v>29819</v>
      </c>
    </row>
    <row r="277" spans="1:24" x14ac:dyDescent="0.3">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f ca="1">YEARFRAC(X277,W277,1)</f>
        <v>65.978097647986061</v>
      </c>
      <c r="W277" s="2">
        <f t="shared" ca="1" si="8"/>
        <v>45650</v>
      </c>
      <c r="X277" s="2">
        <f t="shared" si="9"/>
        <v>21551</v>
      </c>
    </row>
    <row r="278" spans="1:24" x14ac:dyDescent="0.3">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f ca="1">YEARFRAC(X278,W278,1)</f>
        <v>67.800136892539356</v>
      </c>
      <c r="W278" s="2">
        <f t="shared" ca="1" si="8"/>
        <v>45650</v>
      </c>
      <c r="X278" s="2">
        <f t="shared" si="9"/>
        <v>20886</v>
      </c>
    </row>
    <row r="279" spans="1:24" x14ac:dyDescent="0.3">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f ca="1">YEARFRAC(X279,W279,1)</f>
        <v>86.742644050728515</v>
      </c>
      <c r="W279" s="2">
        <f t="shared" ca="1" si="8"/>
        <v>45650</v>
      </c>
      <c r="X279" s="2">
        <f t="shared" si="9"/>
        <v>13967</v>
      </c>
    </row>
    <row r="280" spans="1:24" x14ac:dyDescent="0.3">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3">
        <v>19910000000000</v>
      </c>
      <c r="R280">
        <v>77</v>
      </c>
      <c r="S280">
        <v>9.4</v>
      </c>
      <c r="T280">
        <v>59.2</v>
      </c>
      <c r="U280">
        <v>1397715000</v>
      </c>
      <c r="V280">
        <f ca="1">YEARFRAC(X280,W280,1)</f>
        <v>63.978097193702943</v>
      </c>
      <c r="W280" s="2">
        <f t="shared" ca="1" si="8"/>
        <v>45650</v>
      </c>
      <c r="X280" s="2">
        <f t="shared" si="9"/>
        <v>22282</v>
      </c>
    </row>
    <row r="281" spans="1:24" x14ac:dyDescent="0.3">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f ca="1">YEARFRAC(X281,W281,1)</f>
        <v>82.241621585961212</v>
      </c>
      <c r="W281" s="2">
        <f t="shared" ca="1" si="8"/>
        <v>45650</v>
      </c>
      <c r="X281" s="2">
        <f t="shared" si="9"/>
        <v>15611</v>
      </c>
    </row>
    <row r="282" spans="1:24" x14ac:dyDescent="0.3">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f ca="1">YEARFRAC(X282,W282,1)</f>
        <v>86.887749000849681</v>
      </c>
      <c r="W282" s="2">
        <f t="shared" ca="1" si="8"/>
        <v>45650</v>
      </c>
      <c r="X282" s="2">
        <f t="shared" si="9"/>
        <v>13914</v>
      </c>
    </row>
    <row r="283" spans="1:24" x14ac:dyDescent="0.3">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f ca="1">YEARFRAC(X283,W283,1)</f>
        <v>60.978097930972574</v>
      </c>
      <c r="W283" s="2">
        <f t="shared" ca="1" si="8"/>
        <v>45650</v>
      </c>
      <c r="X283" s="2">
        <f t="shared" si="9"/>
        <v>23377</v>
      </c>
    </row>
    <row r="284" spans="1:24" x14ac:dyDescent="0.3">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f ca="1">YEARFRAC(X284,W284,1)</f>
        <v>70.238884818570924</v>
      </c>
      <c r="W284" s="2">
        <f t="shared" ca="1" si="8"/>
        <v>45650</v>
      </c>
      <c r="X284" s="2">
        <f t="shared" si="9"/>
        <v>19995</v>
      </c>
    </row>
    <row r="285" spans="1:24" x14ac:dyDescent="0.3">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f ca="1">YEARFRAC(X285,W285,1)</f>
        <v>80.964408842019878</v>
      </c>
      <c r="W285" s="2">
        <f t="shared" ca="1" si="8"/>
        <v>45650</v>
      </c>
      <c r="X285" s="2">
        <f t="shared" si="9"/>
        <v>16077</v>
      </c>
    </row>
    <row r="286" spans="1:24" x14ac:dyDescent="0.3">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f ca="1">YEARFRAC(X286,W286,1)</f>
        <v>54.482552640748672</v>
      </c>
      <c r="W286" s="2">
        <f t="shared" ca="1" si="8"/>
        <v>45650</v>
      </c>
      <c r="X286" s="2">
        <f t="shared" si="9"/>
        <v>25750</v>
      </c>
    </row>
    <row r="287" spans="1:24" x14ac:dyDescent="0.3">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f ca="1">YEARFRAC(X287,W287,1)</f>
        <v>81.964408533938766</v>
      </c>
      <c r="W287" s="2">
        <f t="shared" ca="1" si="8"/>
        <v>45650</v>
      </c>
      <c r="X287" s="2">
        <f t="shared" si="9"/>
        <v>15712</v>
      </c>
    </row>
    <row r="288" spans="1:24" x14ac:dyDescent="0.3">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f ca="1">YEARFRAC(X288,W288,1)</f>
        <v>72.367574257425744</v>
      </c>
      <c r="W288" s="2">
        <f t="shared" ca="1" si="8"/>
        <v>45650</v>
      </c>
      <c r="X288" s="2">
        <f t="shared" si="9"/>
        <v>19217</v>
      </c>
    </row>
    <row r="289" spans="1:24" x14ac:dyDescent="0.3">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f ca="1">YEARFRAC(X289,W289,1)</f>
        <v>60.978097930972574</v>
      </c>
      <c r="W289" s="2">
        <f t="shared" ca="1" si="8"/>
        <v>45650</v>
      </c>
      <c r="X289" s="2">
        <f t="shared" si="9"/>
        <v>23377</v>
      </c>
    </row>
    <row r="290" spans="1:24" x14ac:dyDescent="0.3">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f ca="1">YEARFRAC(X290,W290,1)</f>
        <v>72.978097809780976</v>
      </c>
      <c r="W290" s="2">
        <f t="shared" ca="1" si="8"/>
        <v>45650</v>
      </c>
      <c r="X290" s="2">
        <f t="shared" si="9"/>
        <v>18994</v>
      </c>
    </row>
    <row r="291" spans="1:24" x14ac:dyDescent="0.3">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f ca="1">YEARFRAC(X291,W291,1)</f>
        <v>73.734433386362795</v>
      </c>
      <c r="W291" s="2">
        <f t="shared" ca="1" si="8"/>
        <v>45650</v>
      </c>
      <c r="X291" s="2">
        <f t="shared" si="9"/>
        <v>18718</v>
      </c>
    </row>
    <row r="292" spans="1:24" x14ac:dyDescent="0.3">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f ca="1">YEARFRAC(X292,W292,1)</f>
        <v>63.928815879534568</v>
      </c>
      <c r="W292" s="2">
        <f t="shared" ca="1" si="8"/>
        <v>45650</v>
      </c>
      <c r="X292" s="2">
        <f t="shared" si="9"/>
        <v>22300</v>
      </c>
    </row>
    <row r="293" spans="1:24" x14ac:dyDescent="0.3">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f ca="1">YEARFRAC(X293,W293,1)</f>
        <v>83.066392881587959</v>
      </c>
      <c r="W293" s="2">
        <f t="shared" ca="1" si="8"/>
        <v>45650</v>
      </c>
      <c r="X293" s="2">
        <f t="shared" si="9"/>
        <v>15310</v>
      </c>
    </row>
    <row r="294" spans="1:24" x14ac:dyDescent="0.3">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f ca="1">YEARFRAC(X294,W294,1)</f>
        <v>93.564688064309436</v>
      </c>
      <c r="W294" s="2">
        <f t="shared" ca="1" si="8"/>
        <v>45650</v>
      </c>
      <c r="X294" s="2">
        <f t="shared" si="9"/>
        <v>11475</v>
      </c>
    </row>
    <row r="295" spans="1:24" x14ac:dyDescent="0.3">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f ca="1">YEARFRAC(X295,W295,1)</f>
        <v>61.052724542965649</v>
      </c>
      <c r="W295" s="2">
        <f t="shared" ca="1" si="8"/>
        <v>45650</v>
      </c>
      <c r="X295" s="2">
        <f t="shared" si="9"/>
        <v>23350</v>
      </c>
    </row>
    <row r="296" spans="1:24" x14ac:dyDescent="0.3">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f ca="1">YEARFRAC(X296,W296,1)</f>
        <v>52.134872669042828</v>
      </c>
      <c r="W296" s="2">
        <f t="shared" ca="1" si="8"/>
        <v>45650</v>
      </c>
      <c r="X296" s="2">
        <f t="shared" si="9"/>
        <v>26607</v>
      </c>
    </row>
    <row r="297" spans="1:24" x14ac:dyDescent="0.3">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f ca="1">YEARFRAC(X297,W297,1)</f>
        <v>64.808356499031248</v>
      </c>
      <c r="W297" s="2">
        <f t="shared" ca="1" si="8"/>
        <v>45650</v>
      </c>
      <c r="X297" s="2">
        <f t="shared" si="9"/>
        <v>21978</v>
      </c>
    </row>
    <row r="298" spans="1:24" x14ac:dyDescent="0.3">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3">
        <v>19910000000000</v>
      </c>
      <c r="R298">
        <v>77</v>
      </c>
      <c r="S298">
        <v>9.4</v>
      </c>
      <c r="T298">
        <v>59.2</v>
      </c>
      <c r="U298">
        <v>1397715000</v>
      </c>
      <c r="V298">
        <f ca="1">YEARFRAC(X298,W298,1)</f>
        <v>57.559216426717015</v>
      </c>
      <c r="W298" s="2">
        <f t="shared" ca="1" si="8"/>
        <v>45650</v>
      </c>
      <c r="X298" s="2">
        <f t="shared" si="9"/>
        <v>24626</v>
      </c>
    </row>
    <row r="299" spans="1:24" x14ac:dyDescent="0.3">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f ca="1">YEARFRAC(X299,W299,1)</f>
        <v>67.080082135523611</v>
      </c>
      <c r="W299" s="2">
        <f t="shared" ca="1" si="8"/>
        <v>45650</v>
      </c>
      <c r="X299" s="2">
        <f t="shared" si="9"/>
        <v>21149</v>
      </c>
    </row>
    <row r="300" spans="1:24" x14ac:dyDescent="0.3">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f ca="1">YEARFRAC(X300,W300,1)</f>
        <v>70.039023637835953</v>
      </c>
      <c r="W300" s="2">
        <f t="shared" ca="1" si="8"/>
        <v>45650</v>
      </c>
      <c r="X300" s="2">
        <f t="shared" si="9"/>
        <v>20068</v>
      </c>
    </row>
    <row r="301" spans="1:24" x14ac:dyDescent="0.3">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f ca="1">YEARFRAC(X301,W301,1)</f>
        <v>81.531835331040696</v>
      </c>
      <c r="W301" s="2">
        <f t="shared" ca="1" si="8"/>
        <v>45650</v>
      </c>
      <c r="X301" s="2">
        <f t="shared" si="9"/>
        <v>15870</v>
      </c>
    </row>
    <row r="302" spans="1:24" x14ac:dyDescent="0.3">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f ca="1">YEARFRAC(X302,W302,1)</f>
        <v>80.178665585074029</v>
      </c>
      <c r="W302" s="2">
        <f t="shared" ca="1" si="8"/>
        <v>45650</v>
      </c>
      <c r="X302" s="2">
        <f t="shared" si="9"/>
        <v>16364</v>
      </c>
    </row>
    <row r="303" spans="1:24" x14ac:dyDescent="0.3">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f ca="1">YEARFRAC(X303,W303,1)</f>
        <v>43.359342915811091</v>
      </c>
      <c r="W303" s="2">
        <f t="shared" ca="1" si="8"/>
        <v>45650</v>
      </c>
      <c r="X303" s="2">
        <f t="shared" si="9"/>
        <v>29813</v>
      </c>
    </row>
    <row r="304" spans="1:24" x14ac:dyDescent="0.3">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f ca="1">YEARFRAC(X304,W304,1)</f>
        <v>63.452429842573579</v>
      </c>
      <c r="W304" s="2">
        <f t="shared" ca="1" si="8"/>
        <v>45650</v>
      </c>
      <c r="X304" s="2">
        <f t="shared" si="9"/>
        <v>22474</v>
      </c>
    </row>
    <row r="305" spans="1:24" x14ac:dyDescent="0.3">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f ca="1">YEARFRAC(X305,W305,1)</f>
        <v>79.230663928815886</v>
      </c>
      <c r="W305" s="2">
        <f t="shared" ca="1" si="8"/>
        <v>45650</v>
      </c>
      <c r="X305" s="2">
        <f t="shared" si="9"/>
        <v>16711</v>
      </c>
    </row>
    <row r="306" spans="1:24" x14ac:dyDescent="0.3">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3">
        <v>21427700000000</v>
      </c>
      <c r="R306">
        <v>78.5</v>
      </c>
      <c r="S306">
        <v>9.6</v>
      </c>
      <c r="T306">
        <v>36.6</v>
      </c>
      <c r="U306">
        <v>328239523</v>
      </c>
      <c r="V306">
        <f ca="1">YEARFRAC(X306,W306,1)</f>
        <v>81.397682882040669</v>
      </c>
      <c r="W306" s="2">
        <f t="shared" ca="1" si="8"/>
        <v>45650</v>
      </c>
      <c r="X306" s="2">
        <f t="shared" si="9"/>
        <v>15919</v>
      </c>
    </row>
    <row r="307" spans="1:24" x14ac:dyDescent="0.3">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f ca="1">YEARFRAC(X307,W307,1)</f>
        <v>77.972621972621965</v>
      </c>
      <c r="W307" s="2">
        <f t="shared" ca="1" si="8"/>
        <v>45650</v>
      </c>
      <c r="X307" s="2">
        <f t="shared" si="9"/>
        <v>17170</v>
      </c>
    </row>
    <row r="308" spans="1:24" x14ac:dyDescent="0.3">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3">
        <v>21427700000000</v>
      </c>
      <c r="R308">
        <v>78.5</v>
      </c>
      <c r="S308">
        <v>9.6</v>
      </c>
      <c r="T308">
        <v>36.6</v>
      </c>
      <c r="U308">
        <v>328239523</v>
      </c>
      <c r="V308">
        <f ca="1">YEARFRAC(X308,W308,1)</f>
        <v>63.104722792607802</v>
      </c>
      <c r="W308" s="2">
        <f t="shared" ca="1" si="8"/>
        <v>45650</v>
      </c>
      <c r="X308" s="2">
        <f t="shared" si="9"/>
        <v>22601</v>
      </c>
    </row>
    <row r="309" spans="1:24" x14ac:dyDescent="0.3">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f ca="1">YEARFRAC(X309,W309,1)</f>
        <v>68.025354124508993</v>
      </c>
      <c r="W309" s="2">
        <f t="shared" ca="1" si="8"/>
        <v>45650</v>
      </c>
      <c r="X309" s="2">
        <f t="shared" si="9"/>
        <v>20803</v>
      </c>
    </row>
    <row r="310" spans="1:24" x14ac:dyDescent="0.3">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f ca="1">YEARFRAC(X310,W310,1)</f>
        <v>74.151274001606197</v>
      </c>
      <c r="W310" s="2">
        <f t="shared" ca="1" si="8"/>
        <v>45650</v>
      </c>
      <c r="X310" s="2">
        <f t="shared" si="9"/>
        <v>18566</v>
      </c>
    </row>
    <row r="311" spans="1:24" x14ac:dyDescent="0.3">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f ca="1">YEARFRAC(X311,W311,1)</f>
        <v>95.953456536618759</v>
      </c>
      <c r="W311" s="2">
        <f t="shared" ca="1" si="8"/>
        <v>45650</v>
      </c>
      <c r="X311" s="2">
        <f t="shared" si="9"/>
        <v>10603</v>
      </c>
    </row>
    <row r="312" spans="1:24" x14ac:dyDescent="0.3">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f ca="1">YEARFRAC(X312,W312,1)</f>
        <v>72.978097809780976</v>
      </c>
      <c r="W312" s="2">
        <f t="shared" ca="1" si="8"/>
        <v>45650</v>
      </c>
      <c r="X312" s="2">
        <f t="shared" si="9"/>
        <v>18994</v>
      </c>
    </row>
    <row r="313" spans="1:24" x14ac:dyDescent="0.3">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f ca="1">YEARFRAC(X313,W313,1)</f>
        <v>60.244378618553924</v>
      </c>
      <c r="W313" s="2">
        <f t="shared" ca="1" si="8"/>
        <v>45650</v>
      </c>
      <c r="X313" s="2">
        <f t="shared" si="9"/>
        <v>23645</v>
      </c>
    </row>
    <row r="314" spans="1:24" x14ac:dyDescent="0.3">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f ca="1">YEARFRAC(X314,W314,1)</f>
        <v>39.578370978781656</v>
      </c>
      <c r="W314" s="2">
        <f t="shared" ca="1" si="8"/>
        <v>45650</v>
      </c>
      <c r="X314" s="2">
        <f t="shared" si="9"/>
        <v>31194</v>
      </c>
    </row>
    <row r="315" spans="1:24" x14ac:dyDescent="0.3">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f ca="1">YEARFRAC(X315,W315,1)</f>
        <v>42.739908315293519</v>
      </c>
      <c r="W315" s="2">
        <f t="shared" ca="1" si="8"/>
        <v>45650</v>
      </c>
      <c r="X315" s="2">
        <f t="shared" si="9"/>
        <v>30039</v>
      </c>
    </row>
    <row r="316" spans="1:24" x14ac:dyDescent="0.3">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f ca="1">YEARFRAC(X316,W316,1)</f>
        <v>79.422313483915133</v>
      </c>
      <c r="W316" s="2">
        <f t="shared" ca="1" si="8"/>
        <v>45650</v>
      </c>
      <c r="X316" s="2">
        <f t="shared" si="9"/>
        <v>16641</v>
      </c>
    </row>
    <row r="317" spans="1:24" x14ac:dyDescent="0.3">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f ca="1">YEARFRAC(X317,W317,1)</f>
        <v>82.167700224303999</v>
      </c>
      <c r="W317" s="2">
        <f t="shared" ca="1" si="8"/>
        <v>45650</v>
      </c>
      <c r="X317" s="2">
        <f t="shared" si="9"/>
        <v>15638</v>
      </c>
    </row>
    <row r="318" spans="1:24" x14ac:dyDescent="0.3">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f ca="1">YEARFRAC(X318,W318,1)</f>
        <v>85.195084681013626</v>
      </c>
      <c r="W318" s="2">
        <f t="shared" ca="1" si="8"/>
        <v>45650</v>
      </c>
      <c r="X318" s="2">
        <f t="shared" si="9"/>
        <v>14532</v>
      </c>
    </row>
    <row r="319" spans="1:24" x14ac:dyDescent="0.3">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3">
        <v>2611000000000</v>
      </c>
      <c r="R319">
        <v>69.400000000000006</v>
      </c>
      <c r="S319">
        <v>11.2</v>
      </c>
      <c r="T319">
        <v>49.7</v>
      </c>
      <c r="U319">
        <v>1366417754</v>
      </c>
      <c r="V319">
        <f ca="1">YEARFRAC(X319,W319,1)</f>
        <v>57.551003068208637</v>
      </c>
      <c r="W319" s="2">
        <f t="shared" ca="1" si="8"/>
        <v>45650</v>
      </c>
      <c r="X319" s="2">
        <f t="shared" si="9"/>
        <v>24629</v>
      </c>
    </row>
    <row r="320" spans="1:24" x14ac:dyDescent="0.3">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f ca="1">YEARFRAC(X320,W320,1)</f>
        <v>60.296396032494052</v>
      </c>
      <c r="W320" s="2">
        <f t="shared" ca="1" si="8"/>
        <v>45650</v>
      </c>
      <c r="X320" s="2">
        <f t="shared" si="9"/>
        <v>23626</v>
      </c>
    </row>
    <row r="321" spans="1:24" x14ac:dyDescent="0.3">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f ca="1">YEARFRAC(X321,W321,1)</f>
        <v>70.98699520876113</v>
      </c>
      <c r="W321" s="2">
        <f t="shared" ca="1" si="8"/>
        <v>45650</v>
      </c>
      <c r="X321" s="2">
        <f t="shared" si="9"/>
        <v>19722</v>
      </c>
    </row>
    <row r="322" spans="1:24" x14ac:dyDescent="0.3">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f ca="1">YEARFRAC(X322,W322,1)</f>
        <v>69.271745932415513</v>
      </c>
      <c r="W322" s="2">
        <f t="shared" ca="1" si="8"/>
        <v>45650</v>
      </c>
      <c r="X322" s="2">
        <f t="shared" si="9"/>
        <v>20348</v>
      </c>
    </row>
    <row r="323" spans="1:24" x14ac:dyDescent="0.3">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f ca="1">YEARFRAC(X323,W323,1)</f>
        <v>72.824782478247826</v>
      </c>
      <c r="W323" s="2">
        <f t="shared" ref="W323:W386" ca="1" si="10">TODAY()</f>
        <v>45650</v>
      </c>
      <c r="X323" s="2">
        <f t="shared" ref="X323:X386" si="11">DATE(M323,N323,O323)</f>
        <v>19050</v>
      </c>
    </row>
    <row r="324" spans="1:24" x14ac:dyDescent="0.3">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3">
        <v>21427700000000</v>
      </c>
      <c r="R324">
        <v>78.5</v>
      </c>
      <c r="S324">
        <v>9.6</v>
      </c>
      <c r="T324">
        <v>36.6</v>
      </c>
      <c r="U324">
        <v>328239523</v>
      </c>
      <c r="V324">
        <f ca="1">YEARFRAC(X324,W324,1)</f>
        <v>88.978097699027941</v>
      </c>
      <c r="W324" s="2">
        <f t="shared" ca="1" si="10"/>
        <v>45650</v>
      </c>
      <c r="X324" s="2">
        <f t="shared" si="11"/>
        <v>13150</v>
      </c>
    </row>
    <row r="325" spans="1:24" x14ac:dyDescent="0.3">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3">
        <v>21427700000000</v>
      </c>
      <c r="R325">
        <v>78.5</v>
      </c>
      <c r="S325">
        <v>9.6</v>
      </c>
      <c r="T325">
        <v>36.6</v>
      </c>
      <c r="U325">
        <v>328239523</v>
      </c>
      <c r="V325">
        <f ca="1">YEARFRAC(X325,W325,1)</f>
        <v>90.978097358445154</v>
      </c>
      <c r="W325" s="2">
        <f t="shared" ca="1" si="10"/>
        <v>45650</v>
      </c>
      <c r="X325" s="2">
        <f t="shared" si="11"/>
        <v>12420</v>
      </c>
    </row>
    <row r="326" spans="1:24" x14ac:dyDescent="0.3">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f ca="1">YEARFRAC(X326,W326,1)</f>
        <v>57.271748878923766</v>
      </c>
      <c r="W326" s="2">
        <f t="shared" ca="1" si="10"/>
        <v>45650</v>
      </c>
      <c r="X326" s="2">
        <f t="shared" si="11"/>
        <v>24731</v>
      </c>
    </row>
    <row r="327" spans="1:24" x14ac:dyDescent="0.3">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f ca="1">YEARFRAC(X327,W327,1)</f>
        <v>60.252591894439206</v>
      </c>
      <c r="W327" s="2">
        <f t="shared" ca="1" si="10"/>
        <v>45650</v>
      </c>
      <c r="X327" s="2">
        <f t="shared" si="11"/>
        <v>23642</v>
      </c>
    </row>
    <row r="328" spans="1:24" x14ac:dyDescent="0.3">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f ca="1">YEARFRAC(X328,W328,1)</f>
        <v>82.260786383427899</v>
      </c>
      <c r="W328" s="2">
        <f t="shared" ca="1" si="10"/>
        <v>45650</v>
      </c>
      <c r="X328" s="2">
        <f t="shared" si="11"/>
        <v>15604</v>
      </c>
    </row>
    <row r="329" spans="1:24" x14ac:dyDescent="0.3">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3">
        <v>1394116310769</v>
      </c>
      <c r="R329">
        <v>83.3</v>
      </c>
      <c r="S329">
        <v>14.2</v>
      </c>
      <c r="T329">
        <v>47</v>
      </c>
      <c r="U329">
        <v>47076781</v>
      </c>
      <c r="V329">
        <f ca="1">YEARFRAC(X329,W329,1)</f>
        <v>56.457925072046116</v>
      </c>
      <c r="W329" s="2">
        <f t="shared" ca="1" si="10"/>
        <v>45650</v>
      </c>
      <c r="X329" s="2">
        <f t="shared" si="11"/>
        <v>25028</v>
      </c>
    </row>
    <row r="330" spans="1:24" x14ac:dyDescent="0.3">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3">
        <v>21427700000000</v>
      </c>
      <c r="R330">
        <v>78.5</v>
      </c>
      <c r="S330">
        <v>9.6</v>
      </c>
      <c r="T330">
        <v>36.6</v>
      </c>
      <c r="U330">
        <v>328239523</v>
      </c>
      <c r="V330">
        <f ca="1">YEARFRAC(X330,W330,1)</f>
        <v>70.649558477615386</v>
      </c>
      <c r="W330" s="2">
        <f t="shared" ca="1" si="10"/>
        <v>45650</v>
      </c>
      <c r="X330" s="2">
        <f t="shared" si="11"/>
        <v>19845</v>
      </c>
    </row>
    <row r="331" spans="1:24" x14ac:dyDescent="0.3">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3">
        <v>21427700000000</v>
      </c>
      <c r="R331">
        <v>78.5</v>
      </c>
      <c r="S331">
        <v>9.6</v>
      </c>
      <c r="T331">
        <v>36.6</v>
      </c>
      <c r="U331">
        <v>328239523</v>
      </c>
      <c r="V331">
        <f ca="1">YEARFRAC(X331,W331,1)</f>
        <v>60.791930344239482</v>
      </c>
      <c r="W331" s="2">
        <f t="shared" ca="1" si="10"/>
        <v>45650</v>
      </c>
      <c r="X331" s="2">
        <f t="shared" si="11"/>
        <v>23445</v>
      </c>
    </row>
    <row r="332" spans="1:24" x14ac:dyDescent="0.3">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f ca="1">YEARFRAC(X332,W332,1)</f>
        <v>88.233419465977605</v>
      </c>
      <c r="W332" s="2">
        <f t="shared" ca="1" si="10"/>
        <v>45650</v>
      </c>
      <c r="X332" s="2">
        <f t="shared" si="11"/>
        <v>13422</v>
      </c>
    </row>
    <row r="333" spans="1:24" x14ac:dyDescent="0.3">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3">
        <v>2827113184696</v>
      </c>
      <c r="R333">
        <v>81.3</v>
      </c>
      <c r="S333">
        <v>25.5</v>
      </c>
      <c r="T333">
        <v>30.6</v>
      </c>
      <c r="U333">
        <v>66834405</v>
      </c>
      <c r="V333">
        <f ca="1">YEARFRAC(X333,W333,1)</f>
        <v>57.24437101722917</v>
      </c>
      <c r="W333" s="2">
        <f t="shared" ca="1" si="10"/>
        <v>45650</v>
      </c>
      <c r="X333" s="2">
        <f t="shared" si="11"/>
        <v>24741</v>
      </c>
    </row>
    <row r="334" spans="1:24" x14ac:dyDescent="0.3">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f ca="1">YEARFRAC(X334,W334,1)</f>
        <v>42.145804151279769</v>
      </c>
      <c r="W334" s="2">
        <f t="shared" ca="1" si="10"/>
        <v>45650</v>
      </c>
      <c r="X334" s="2">
        <f t="shared" si="11"/>
        <v>30256</v>
      </c>
    </row>
    <row r="335" spans="1:24" x14ac:dyDescent="0.3">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3">
        <v>21427700000000</v>
      </c>
      <c r="R335">
        <v>78.5</v>
      </c>
      <c r="S335">
        <v>9.6</v>
      </c>
      <c r="T335">
        <v>36.6</v>
      </c>
      <c r="U335">
        <v>328239523</v>
      </c>
      <c r="V335">
        <f ca="1">YEARFRAC(X335,W335,1)</f>
        <v>55.367556468172488</v>
      </c>
      <c r="W335" s="2">
        <f t="shared" ca="1" si="10"/>
        <v>45650</v>
      </c>
      <c r="X335" s="2">
        <f t="shared" si="11"/>
        <v>25427</v>
      </c>
    </row>
    <row r="336" spans="1:24" x14ac:dyDescent="0.3">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f ca="1">YEARFRAC(X336,W336,1)</f>
        <v>60.096539652618816</v>
      </c>
      <c r="W336" s="2">
        <f t="shared" ca="1" si="10"/>
        <v>45650</v>
      </c>
      <c r="X336" s="2">
        <f t="shared" si="11"/>
        <v>23699</v>
      </c>
    </row>
    <row r="337" spans="1:24" x14ac:dyDescent="0.3">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f ca="1">YEARFRAC(X337,W337,1)</f>
        <v>63.118412046543462</v>
      </c>
      <c r="W337" s="2">
        <f t="shared" ca="1" si="10"/>
        <v>45650</v>
      </c>
      <c r="X337" s="2">
        <f t="shared" si="11"/>
        <v>22596</v>
      </c>
    </row>
    <row r="338" spans="1:24" x14ac:dyDescent="0.3">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f ca="1">YEARFRAC(X338,W338,1)</f>
        <v>95.972621492128681</v>
      </c>
      <c r="W338" s="2">
        <f t="shared" ca="1" si="10"/>
        <v>45650</v>
      </c>
      <c r="X338" s="2">
        <f t="shared" si="11"/>
        <v>10596</v>
      </c>
    </row>
    <row r="339" spans="1:24" x14ac:dyDescent="0.3">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f ca="1">YEARFRAC(X339,W339,1)</f>
        <v>55.008898015058179</v>
      </c>
      <c r="W339" s="2">
        <f t="shared" ca="1" si="10"/>
        <v>45650</v>
      </c>
      <c r="X339" s="2">
        <f t="shared" si="11"/>
        <v>25558</v>
      </c>
    </row>
    <row r="340" spans="1:24" x14ac:dyDescent="0.3">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f ca="1">YEARFRAC(X340,W340,1)</f>
        <v>63.444216290212182</v>
      </c>
      <c r="W340" s="2">
        <f t="shared" ca="1" si="10"/>
        <v>45650</v>
      </c>
      <c r="X340" s="2">
        <f t="shared" si="11"/>
        <v>22477</v>
      </c>
    </row>
    <row r="341" spans="1:24" x14ac:dyDescent="0.3">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f ca="1">YEARFRAC(X341,W341,1)</f>
        <v>67.696098562628336</v>
      </c>
      <c r="W341" s="2">
        <f t="shared" ca="1" si="10"/>
        <v>45650</v>
      </c>
      <c r="X341" s="2">
        <f t="shared" si="11"/>
        <v>20924</v>
      </c>
    </row>
    <row r="342" spans="1:24" x14ac:dyDescent="0.3">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f ca="1">YEARFRAC(X342,W342,1)</f>
        <v>60.025357928279696</v>
      </c>
      <c r="W342" s="2">
        <f t="shared" ca="1" si="10"/>
        <v>45650</v>
      </c>
      <c r="X342" s="2">
        <f t="shared" si="11"/>
        <v>23725</v>
      </c>
    </row>
    <row r="343" spans="1:24" x14ac:dyDescent="0.3">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3">
        <v>21427700000000</v>
      </c>
      <c r="R343">
        <v>78.5</v>
      </c>
      <c r="S343">
        <v>9.6</v>
      </c>
      <c r="T343">
        <v>36.6</v>
      </c>
      <c r="U343">
        <v>328239523</v>
      </c>
      <c r="V343">
        <f ca="1">YEARFRAC(X343,W343,1)</f>
        <v>63.323750855578368</v>
      </c>
      <c r="W343" s="2">
        <f t="shared" ca="1" si="10"/>
        <v>45650</v>
      </c>
      <c r="X343" s="2">
        <f t="shared" si="11"/>
        <v>22521</v>
      </c>
    </row>
    <row r="344" spans="1:24" x14ac:dyDescent="0.3">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f ca="1">YEARFRAC(X344,W344,1)</f>
        <v>74.069139227568087</v>
      </c>
      <c r="W344" s="2">
        <f t="shared" ca="1" si="10"/>
        <v>45650</v>
      </c>
      <c r="X344" s="2">
        <f t="shared" si="11"/>
        <v>18596</v>
      </c>
    </row>
    <row r="345" spans="1:24" x14ac:dyDescent="0.3">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f ca="1">YEARFRAC(X345,W345,1)</f>
        <v>58.159489559164733</v>
      </c>
      <c r="W345" s="2">
        <f t="shared" ca="1" si="10"/>
        <v>45650</v>
      </c>
      <c r="X345" s="2">
        <f t="shared" si="11"/>
        <v>24407</v>
      </c>
    </row>
    <row r="346" spans="1:24" x14ac:dyDescent="0.3">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f ca="1">YEARFRAC(X346,W346,1)</f>
        <v>76.992488592488584</v>
      </c>
      <c r="W346" s="2">
        <f t="shared" ca="1" si="10"/>
        <v>45650</v>
      </c>
      <c r="X346" s="2">
        <f t="shared" si="11"/>
        <v>17528</v>
      </c>
    </row>
    <row r="347" spans="1:24" x14ac:dyDescent="0.3">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3">
        <v>348078018464</v>
      </c>
      <c r="R347">
        <v>81</v>
      </c>
      <c r="S347">
        <v>32.4</v>
      </c>
      <c r="T347">
        <v>23.8</v>
      </c>
      <c r="U347">
        <v>5818553</v>
      </c>
      <c r="V347">
        <f ca="1">YEARFRAC(X347,W347,1)</f>
        <v>48.978098111520843</v>
      </c>
      <c r="W347" s="2">
        <f t="shared" ca="1" si="10"/>
        <v>45650</v>
      </c>
      <c r="X347" s="2">
        <f t="shared" si="11"/>
        <v>27760</v>
      </c>
    </row>
    <row r="348" spans="1:24" x14ac:dyDescent="0.3">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f ca="1">YEARFRAC(X348,W348,1)</f>
        <v>45.978097845494588</v>
      </c>
      <c r="W348" s="2">
        <f t="shared" ca="1" si="10"/>
        <v>45650</v>
      </c>
      <c r="X348" s="2">
        <f t="shared" si="11"/>
        <v>28856</v>
      </c>
    </row>
    <row r="349" spans="1:24" x14ac:dyDescent="0.3">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3">
        <v>2001244392042</v>
      </c>
      <c r="R349">
        <v>82.9</v>
      </c>
      <c r="S349">
        <v>24.3</v>
      </c>
      <c r="T349">
        <v>59.1</v>
      </c>
      <c r="U349">
        <v>60297396</v>
      </c>
      <c r="V349">
        <f ca="1">YEARFRAC(X349,W349,1)</f>
        <v>81.978097559346935</v>
      </c>
      <c r="W349" s="2">
        <f t="shared" ca="1" si="10"/>
        <v>45650</v>
      </c>
      <c r="X349" s="2">
        <f t="shared" si="11"/>
        <v>15707</v>
      </c>
    </row>
    <row r="350" spans="1:24" x14ac:dyDescent="0.3">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f ca="1">YEARFRAC(X350,W350,1)</f>
        <v>56.978097982708938</v>
      </c>
      <c r="W350" s="2">
        <f t="shared" ca="1" si="10"/>
        <v>45650</v>
      </c>
      <c r="X350" s="2">
        <f t="shared" si="11"/>
        <v>24838</v>
      </c>
    </row>
    <row r="351" spans="1:24" x14ac:dyDescent="0.3">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f ca="1">YEARFRAC(X351,W351,1)</f>
        <v>62.397679370735737</v>
      </c>
      <c r="W351" s="2">
        <f t="shared" ca="1" si="10"/>
        <v>45650</v>
      </c>
      <c r="X351" s="2">
        <f t="shared" si="11"/>
        <v>22859</v>
      </c>
    </row>
    <row r="352" spans="1:24" x14ac:dyDescent="0.3">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3">
        <v>703082435360</v>
      </c>
      <c r="R352">
        <v>83.6</v>
      </c>
      <c r="S352">
        <v>10.1</v>
      </c>
      <c r="T352">
        <v>28.8</v>
      </c>
      <c r="U352">
        <v>8574832</v>
      </c>
      <c r="V352">
        <f ca="1">YEARFRAC(X352,W352,1)</f>
        <v>55.978097193702943</v>
      </c>
      <c r="W352" s="2">
        <f t="shared" ca="1" si="10"/>
        <v>45650</v>
      </c>
      <c r="X352" s="2">
        <f t="shared" si="11"/>
        <v>25204</v>
      </c>
    </row>
    <row r="353" spans="1:24" x14ac:dyDescent="0.3">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f ca="1">YEARFRAC(X353,W353,1)</f>
        <v>57.331980174651875</v>
      </c>
      <c r="W353" s="2">
        <f t="shared" ca="1" si="10"/>
        <v>45650</v>
      </c>
      <c r="X353" s="2">
        <f t="shared" si="11"/>
        <v>24709</v>
      </c>
    </row>
    <row r="354" spans="1:24" x14ac:dyDescent="0.3">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f ca="1">YEARFRAC(X354,W354,1)</f>
        <v>73.745384586925155</v>
      </c>
      <c r="W354" s="2">
        <f t="shared" ca="1" si="10"/>
        <v>45650</v>
      </c>
      <c r="X354" s="2">
        <f t="shared" si="11"/>
        <v>18714</v>
      </c>
    </row>
    <row r="355" spans="1:24" x14ac:dyDescent="0.3">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f ca="1">YEARFRAC(X355,W355,1)</f>
        <v>85.997954495389749</v>
      </c>
      <c r="W355" s="2">
        <f t="shared" ca="1" si="10"/>
        <v>45650</v>
      </c>
      <c r="X355" s="2">
        <f t="shared" si="11"/>
        <v>14239</v>
      </c>
    </row>
    <row r="356" spans="1:24" x14ac:dyDescent="0.3">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f ca="1">YEARFRAC(X356,W356,1)</f>
        <v>85.589328918884505</v>
      </c>
      <c r="W356" s="2">
        <f t="shared" ca="1" si="10"/>
        <v>45650</v>
      </c>
      <c r="X356" s="2">
        <f t="shared" si="11"/>
        <v>14388</v>
      </c>
    </row>
    <row r="357" spans="1:24" x14ac:dyDescent="0.3">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f ca="1">YEARFRAC(X357,W357,1)</f>
        <v>94.367561024813384</v>
      </c>
      <c r="W357" s="2">
        <f t="shared" ca="1" si="10"/>
        <v>45650</v>
      </c>
      <c r="X357" s="2">
        <f t="shared" si="11"/>
        <v>11182</v>
      </c>
    </row>
    <row r="358" spans="1:24" x14ac:dyDescent="0.3">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f ca="1">YEARFRAC(X358,W358,1)</f>
        <v>73.200562358947792</v>
      </c>
      <c r="W358" s="2">
        <f t="shared" ca="1" si="10"/>
        <v>45650</v>
      </c>
      <c r="X358" s="2">
        <f t="shared" si="11"/>
        <v>18913</v>
      </c>
    </row>
    <row r="359" spans="1:24" x14ac:dyDescent="0.3">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3">
        <v>348078018464</v>
      </c>
      <c r="R359">
        <v>81</v>
      </c>
      <c r="S359">
        <v>32.4</v>
      </c>
      <c r="T359">
        <v>23.8</v>
      </c>
      <c r="U359">
        <v>5818553</v>
      </c>
      <c r="V359">
        <f ca="1">YEARFRAC(X359,W359,1)</f>
        <v>41.603024574669185</v>
      </c>
      <c r="W359" s="2">
        <f t="shared" ca="1" si="10"/>
        <v>45650</v>
      </c>
      <c r="X359" s="2">
        <f t="shared" si="11"/>
        <v>30454</v>
      </c>
    </row>
    <row r="360" spans="1:24" x14ac:dyDescent="0.3">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f ca="1">YEARFRAC(X360,W360,1)</f>
        <v>83.367556468172481</v>
      </c>
      <c r="W360" s="2">
        <f t="shared" ca="1" si="10"/>
        <v>45650</v>
      </c>
      <c r="X360" s="2">
        <f t="shared" si="11"/>
        <v>15200</v>
      </c>
    </row>
    <row r="361" spans="1:24" x14ac:dyDescent="0.3">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f ca="1">YEARFRAC(X361,W361,1)</f>
        <v>66.978097417456695</v>
      </c>
      <c r="W361" s="2">
        <f t="shared" ca="1" si="10"/>
        <v>45650</v>
      </c>
      <c r="X361" s="2">
        <f t="shared" si="11"/>
        <v>21186</v>
      </c>
    </row>
    <row r="362" spans="1:24" x14ac:dyDescent="0.3">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3">
        <v>703082435360</v>
      </c>
      <c r="R362">
        <v>83.6</v>
      </c>
      <c r="S362">
        <v>10.1</v>
      </c>
      <c r="T362">
        <v>28.8</v>
      </c>
      <c r="U362">
        <v>8574832</v>
      </c>
      <c r="V362">
        <f ca="1">YEARFRAC(X362,W362,1)</f>
        <v>48.978098111520843</v>
      </c>
      <c r="W362" s="2">
        <f t="shared" ca="1" si="10"/>
        <v>45650</v>
      </c>
      <c r="X362" s="2">
        <f t="shared" si="11"/>
        <v>27760</v>
      </c>
    </row>
    <row r="363" spans="1:24" x14ac:dyDescent="0.3">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f ca="1">YEARFRAC(X363,W363,1)</f>
        <v>70.674198897158064</v>
      </c>
      <c r="W363" s="2">
        <f t="shared" ca="1" si="10"/>
        <v>45650</v>
      </c>
      <c r="X363" s="2">
        <f t="shared" si="11"/>
        <v>19836</v>
      </c>
    </row>
    <row r="364" spans="1:24" x14ac:dyDescent="0.3">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f ca="1">YEARFRAC(X364,W364,1)</f>
        <v>71.816563997262151</v>
      </c>
      <c r="W364" s="2">
        <f t="shared" ca="1" si="10"/>
        <v>45650</v>
      </c>
      <c r="X364" s="2">
        <f t="shared" si="11"/>
        <v>19419</v>
      </c>
    </row>
    <row r="365" spans="1:24" x14ac:dyDescent="0.3">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3">
        <v>21427700000000</v>
      </c>
      <c r="R365">
        <v>78.5</v>
      </c>
      <c r="S365">
        <v>9.6</v>
      </c>
      <c r="T365">
        <v>36.6</v>
      </c>
      <c r="U365">
        <v>328239523</v>
      </c>
      <c r="V365">
        <f ca="1">YEARFRAC(X365,W365,1)</f>
        <v>69.019868585732169</v>
      </c>
      <c r="W365" s="2">
        <f t="shared" ca="1" si="10"/>
        <v>45650</v>
      </c>
      <c r="X365" s="2">
        <f t="shared" si="11"/>
        <v>20440</v>
      </c>
    </row>
    <row r="366" spans="1:24" x14ac:dyDescent="0.3">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f ca="1">YEARFRAC(X366,W366,1)</f>
        <v>79.827515400410675</v>
      </c>
      <c r="W366" s="2">
        <f t="shared" ca="1" si="10"/>
        <v>45650</v>
      </c>
      <c r="X366" s="2">
        <f t="shared" si="11"/>
        <v>16493</v>
      </c>
    </row>
    <row r="367" spans="1:24" x14ac:dyDescent="0.3">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f ca="1">YEARFRAC(X367,W367,1)</f>
        <v>65.211515327498233</v>
      </c>
      <c r="W367" s="2">
        <f t="shared" ca="1" si="10"/>
        <v>45650</v>
      </c>
      <c r="X367" s="2">
        <f t="shared" si="11"/>
        <v>21831</v>
      </c>
    </row>
    <row r="368" spans="1:24" x14ac:dyDescent="0.3">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3">
        <v>3845630030824</v>
      </c>
      <c r="R368">
        <v>80.900000000000006</v>
      </c>
      <c r="S368">
        <v>11.5</v>
      </c>
      <c r="T368">
        <v>48.8</v>
      </c>
      <c r="U368">
        <v>83132799</v>
      </c>
      <c r="V368">
        <f ca="1">YEARFRAC(X368,W368,1)</f>
        <v>48.961671695161471</v>
      </c>
      <c r="W368" s="2">
        <f t="shared" ca="1" si="10"/>
        <v>45650</v>
      </c>
      <c r="X368" s="2">
        <f t="shared" si="11"/>
        <v>27766</v>
      </c>
    </row>
    <row r="369" spans="1:24" x14ac:dyDescent="0.3">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f ca="1">YEARFRAC(X369,W369,1)</f>
        <v>82.0746140651801</v>
      </c>
      <c r="W369" s="2">
        <f t="shared" ca="1" si="10"/>
        <v>45650</v>
      </c>
      <c r="X369" s="2">
        <f t="shared" si="11"/>
        <v>15672</v>
      </c>
    </row>
    <row r="370" spans="1:24" x14ac:dyDescent="0.3">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3">
        <v>21427700000000</v>
      </c>
      <c r="R370">
        <v>78.5</v>
      </c>
      <c r="S370">
        <v>9.6</v>
      </c>
      <c r="T370">
        <v>36.6</v>
      </c>
      <c r="U370">
        <v>328239523</v>
      </c>
      <c r="V370">
        <f ca="1">YEARFRAC(X370,W370,1)</f>
        <v>60.356626722319461</v>
      </c>
      <c r="W370" s="2">
        <f t="shared" ca="1" si="10"/>
        <v>45650</v>
      </c>
      <c r="X370" s="2">
        <f t="shared" si="11"/>
        <v>23604</v>
      </c>
    </row>
    <row r="371" spans="1:24" x14ac:dyDescent="0.3">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3">
        <v>21427700000000</v>
      </c>
      <c r="R371">
        <v>78.5</v>
      </c>
      <c r="S371">
        <v>9.6</v>
      </c>
      <c r="T371">
        <v>36.6</v>
      </c>
      <c r="U371">
        <v>328239523</v>
      </c>
      <c r="V371">
        <f ca="1">YEARFRAC(X371,W371,1)</f>
        <v>94.822040981008087</v>
      </c>
      <c r="W371" s="2">
        <f t="shared" ca="1" si="10"/>
        <v>45650</v>
      </c>
      <c r="X371" s="2">
        <f t="shared" si="11"/>
        <v>11016</v>
      </c>
    </row>
    <row r="372" spans="1:24" x14ac:dyDescent="0.3">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f ca="1">YEARFRAC(X372,W372,1)</f>
        <v>86.31280485886019</v>
      </c>
      <c r="W372" s="2">
        <f t="shared" ca="1" si="10"/>
        <v>45650</v>
      </c>
      <c r="X372" s="2">
        <f t="shared" si="11"/>
        <v>14124</v>
      </c>
    </row>
    <row r="373" spans="1:24" x14ac:dyDescent="0.3">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f ca="1">YEARFRAC(X373,W373,1)</f>
        <v>53.674204015412698</v>
      </c>
      <c r="W373" s="2">
        <f t="shared" ca="1" si="10"/>
        <v>45650</v>
      </c>
      <c r="X373" s="2">
        <f t="shared" si="11"/>
        <v>26045</v>
      </c>
    </row>
    <row r="374" spans="1:24" x14ac:dyDescent="0.3">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f ca="1">YEARFRAC(X374,W374,1)</f>
        <v>73.348403566539645</v>
      </c>
      <c r="W374" s="2">
        <f t="shared" ca="1" si="10"/>
        <v>45650</v>
      </c>
      <c r="X374" s="2">
        <f t="shared" si="11"/>
        <v>18859</v>
      </c>
    </row>
    <row r="375" spans="1:24" x14ac:dyDescent="0.3">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f ca="1">YEARFRAC(X375,W375,1)</f>
        <v>64.704321455648213</v>
      </c>
      <c r="W375" s="2">
        <f t="shared" ca="1" si="10"/>
        <v>45650</v>
      </c>
      <c r="X375" s="2">
        <f t="shared" si="11"/>
        <v>22016</v>
      </c>
    </row>
    <row r="376" spans="1:24" x14ac:dyDescent="0.3">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f ca="1">YEARFRAC(X376,W376,1)</f>
        <v>71.529089664613281</v>
      </c>
      <c r="W376" s="2">
        <f t="shared" ca="1" si="10"/>
        <v>45650</v>
      </c>
      <c r="X376" s="2">
        <f t="shared" si="11"/>
        <v>19524</v>
      </c>
    </row>
    <row r="377" spans="1:24" x14ac:dyDescent="0.3">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3">
        <v>19910000000000</v>
      </c>
      <c r="R377">
        <v>77</v>
      </c>
      <c r="S377">
        <v>9.4</v>
      </c>
      <c r="T377">
        <v>59.2</v>
      </c>
      <c r="U377">
        <v>1397715000</v>
      </c>
      <c r="V377">
        <f ca="1">YEARFRAC(X377,W377,1)</f>
        <v>61.145809414466129</v>
      </c>
      <c r="W377" s="2">
        <f t="shared" ca="1" si="10"/>
        <v>45650</v>
      </c>
      <c r="X377" s="2">
        <f t="shared" si="11"/>
        <v>23316</v>
      </c>
    </row>
    <row r="378" spans="1:24" x14ac:dyDescent="0.3">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f ca="1">YEARFRAC(X378,W378,1)</f>
        <v>62.192342792577463</v>
      </c>
      <c r="W378" s="2">
        <f t="shared" ca="1" si="10"/>
        <v>45650</v>
      </c>
      <c r="X378" s="2">
        <f t="shared" si="11"/>
        <v>22934</v>
      </c>
    </row>
    <row r="379" spans="1:24" x14ac:dyDescent="0.3">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f ca="1">YEARFRAC(X379,W379,1)</f>
        <v>91.906913073237504</v>
      </c>
      <c r="W379" s="2">
        <f t="shared" ca="1" si="10"/>
        <v>45650</v>
      </c>
      <c r="X379" s="2">
        <f t="shared" si="11"/>
        <v>12081</v>
      </c>
    </row>
    <row r="380" spans="1:24" x14ac:dyDescent="0.3">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f ca="1">YEARFRAC(X380,W380,1)</f>
        <v>90.41136650821349</v>
      </c>
      <c r="W380" s="2">
        <f t="shared" ca="1" si="10"/>
        <v>45650</v>
      </c>
      <c r="X380" s="2">
        <f t="shared" si="11"/>
        <v>12627</v>
      </c>
    </row>
    <row r="381" spans="1:24" x14ac:dyDescent="0.3">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f ca="1">YEARFRAC(X381,W381,1)</f>
        <v>79.170431211498979</v>
      </c>
      <c r="W381" s="2">
        <f t="shared" ca="1" si="10"/>
        <v>45650</v>
      </c>
      <c r="X381" s="2">
        <f t="shared" si="11"/>
        <v>16733</v>
      </c>
    </row>
    <row r="382" spans="1:24" x14ac:dyDescent="0.3">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f ca="1">YEARFRAC(X382,W382,1)</f>
        <v>59.978097193702943</v>
      </c>
      <c r="W382" s="2">
        <f t="shared" ca="1" si="10"/>
        <v>45650</v>
      </c>
      <c r="X382" s="2">
        <f t="shared" si="11"/>
        <v>23743</v>
      </c>
    </row>
    <row r="383" spans="1:24" x14ac:dyDescent="0.3">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f ca="1">YEARFRAC(X383,W383,1)</f>
        <v>68.561956909891677</v>
      </c>
      <c r="W383" s="2">
        <f t="shared" ca="1" si="10"/>
        <v>45650</v>
      </c>
      <c r="X383" s="2">
        <f t="shared" si="11"/>
        <v>20607</v>
      </c>
    </row>
    <row r="384" spans="1:24" x14ac:dyDescent="0.3">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f ca="1">YEARFRAC(X384,W384,1)</f>
        <v>86.978097366019455</v>
      </c>
      <c r="W384" s="2">
        <f t="shared" ca="1" si="10"/>
        <v>45650</v>
      </c>
      <c r="X384" s="2">
        <f t="shared" si="11"/>
        <v>13881</v>
      </c>
    </row>
    <row r="385" spans="1:24" x14ac:dyDescent="0.3">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f ca="1">YEARFRAC(X385,W385,1)</f>
        <v>60.786454826982627</v>
      </c>
      <c r="W385" s="2">
        <f t="shared" ca="1" si="10"/>
        <v>45650</v>
      </c>
      <c r="X385" s="2">
        <f t="shared" si="11"/>
        <v>23447</v>
      </c>
    </row>
    <row r="386" spans="1:24" x14ac:dyDescent="0.3">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f ca="1">YEARFRAC(X386,W386,1)</f>
        <v>98.441482300884957</v>
      </c>
      <c r="W386" s="2">
        <f t="shared" ca="1" si="10"/>
        <v>45650</v>
      </c>
      <c r="X386" s="2">
        <f t="shared" si="11"/>
        <v>9694</v>
      </c>
    </row>
    <row r="387" spans="1:24" x14ac:dyDescent="0.3">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3">
        <v>1258286717125</v>
      </c>
      <c r="R387">
        <v>75</v>
      </c>
      <c r="S387">
        <v>13.1</v>
      </c>
      <c r="T387">
        <v>55.1</v>
      </c>
      <c r="U387">
        <v>126014024</v>
      </c>
      <c r="V387">
        <f ca="1">YEARFRAC(X387,W387,1)</f>
        <v>61.646825046365805</v>
      </c>
      <c r="W387" s="2">
        <f t="shared" ref="W387:W450" ca="1" si="12">TODAY()</f>
        <v>45650</v>
      </c>
      <c r="X387" s="2">
        <f t="shared" ref="X387:X450" si="13">DATE(M387,N387,O387)</f>
        <v>23133</v>
      </c>
    </row>
    <row r="388" spans="1:24" x14ac:dyDescent="0.3">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f ca="1">YEARFRAC(X388,W388,1)</f>
        <v>86.811089781917744</v>
      </c>
      <c r="W388" s="2">
        <f t="shared" ca="1" si="12"/>
        <v>45650</v>
      </c>
      <c r="X388" s="2">
        <f t="shared" si="13"/>
        <v>13942</v>
      </c>
    </row>
    <row r="389" spans="1:24" x14ac:dyDescent="0.3">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f ca="1">YEARFRAC(X389,W389,1)</f>
        <v>91.3949349760438</v>
      </c>
      <c r="W389" s="2">
        <f t="shared" ca="1" si="12"/>
        <v>45650</v>
      </c>
      <c r="X389" s="2">
        <f t="shared" si="13"/>
        <v>12268</v>
      </c>
    </row>
    <row r="390" spans="1:24" x14ac:dyDescent="0.3">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f ca="1">YEARFRAC(X390,W390,1)</f>
        <v>60.978097930972574</v>
      </c>
      <c r="W390" s="2">
        <f t="shared" ca="1" si="12"/>
        <v>45650</v>
      </c>
      <c r="X390" s="2">
        <f t="shared" si="13"/>
        <v>23377</v>
      </c>
    </row>
    <row r="391" spans="1:24" x14ac:dyDescent="0.3">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f ca="1">YEARFRAC(X391,W391,1)</f>
        <v>60.978097930972574</v>
      </c>
      <c r="W391" s="2">
        <f t="shared" ca="1" si="12"/>
        <v>45650</v>
      </c>
      <c r="X391" s="2">
        <f t="shared" si="13"/>
        <v>23377</v>
      </c>
    </row>
    <row r="392" spans="1:24" x14ac:dyDescent="0.3">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f ca="1">YEARFRAC(X392,W392,1)</f>
        <v>52.978098042254253</v>
      </c>
      <c r="W392" s="2">
        <f t="shared" ca="1" si="12"/>
        <v>45650</v>
      </c>
      <c r="X392" s="2">
        <f t="shared" si="13"/>
        <v>26299</v>
      </c>
    </row>
    <row r="393" spans="1:24" x14ac:dyDescent="0.3">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f ca="1">YEARFRAC(X393,W393,1)</f>
        <v>62.455173612620051</v>
      </c>
      <c r="W393" s="2">
        <f t="shared" ca="1" si="12"/>
        <v>45650</v>
      </c>
      <c r="X393" s="2">
        <f t="shared" si="13"/>
        <v>22838</v>
      </c>
    </row>
    <row r="394" spans="1:24" x14ac:dyDescent="0.3">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f ca="1">YEARFRAC(X394,W394,1)</f>
        <v>71.655030800821351</v>
      </c>
      <c r="W394" s="2">
        <f t="shared" ca="1" si="12"/>
        <v>45650</v>
      </c>
      <c r="X394" s="2">
        <f t="shared" si="13"/>
        <v>19478</v>
      </c>
    </row>
    <row r="395" spans="1:24" x14ac:dyDescent="0.3">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f ca="1">YEARFRAC(X395,W395,1)</f>
        <v>60.39769310174588</v>
      </c>
      <c r="W395" s="2">
        <f t="shared" ca="1" si="12"/>
        <v>45650</v>
      </c>
      <c r="X395" s="2">
        <f t="shared" si="13"/>
        <v>23589</v>
      </c>
    </row>
    <row r="396" spans="1:24" x14ac:dyDescent="0.3">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f ca="1">YEARFRAC(X396,W396,1)</f>
        <v>81.238890187305941</v>
      </c>
      <c r="W396" s="2">
        <f t="shared" ca="1" si="12"/>
        <v>45650</v>
      </c>
      <c r="X396" s="2">
        <f t="shared" si="13"/>
        <v>15977</v>
      </c>
    </row>
    <row r="397" spans="1:24" x14ac:dyDescent="0.3">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f ca="1">YEARFRAC(X397,W397,1)</f>
        <v>73.97809759887528</v>
      </c>
      <c r="W397" s="2">
        <f t="shared" ca="1" si="12"/>
        <v>45650</v>
      </c>
      <c r="X397" s="2">
        <f t="shared" si="13"/>
        <v>18629</v>
      </c>
    </row>
    <row r="398" spans="1:24" x14ac:dyDescent="0.3">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f ca="1">YEARFRAC(X398,W398,1)</f>
        <v>65.841207947898951</v>
      </c>
      <c r="W398" s="2">
        <f t="shared" ca="1" si="12"/>
        <v>45650</v>
      </c>
      <c r="X398" s="2">
        <f t="shared" si="13"/>
        <v>21601</v>
      </c>
    </row>
    <row r="399" spans="1:24" x14ac:dyDescent="0.3">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f ca="1">YEARFRAC(X399,W399,1)</f>
        <v>86.947981244296187</v>
      </c>
      <c r="W399" s="2">
        <f t="shared" ca="1" si="12"/>
        <v>45650</v>
      </c>
      <c r="X399" s="2">
        <f t="shared" si="13"/>
        <v>13892</v>
      </c>
    </row>
    <row r="400" spans="1:24" x14ac:dyDescent="0.3">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f ca="1">YEARFRAC(X400,W400,1)</f>
        <v>75.846680355920597</v>
      </c>
      <c r="W400" s="2">
        <f t="shared" ca="1" si="12"/>
        <v>45650</v>
      </c>
      <c r="X400" s="2">
        <f t="shared" si="13"/>
        <v>17947</v>
      </c>
    </row>
    <row r="401" spans="1:24" x14ac:dyDescent="0.3">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f ca="1">YEARFRAC(X401,W401,1)</f>
        <v>65.329240469573151</v>
      </c>
      <c r="W401" s="2">
        <f t="shared" ca="1" si="12"/>
        <v>45650</v>
      </c>
      <c r="X401" s="2">
        <f t="shared" si="13"/>
        <v>21788</v>
      </c>
    </row>
    <row r="402" spans="1:24" x14ac:dyDescent="0.3">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f ca="1">YEARFRAC(X402,W402,1)</f>
        <v>66.978097417456695</v>
      </c>
      <c r="W402" s="2">
        <f t="shared" ca="1" si="12"/>
        <v>45650</v>
      </c>
      <c r="X402" s="2">
        <f t="shared" si="13"/>
        <v>21186</v>
      </c>
    </row>
    <row r="403" spans="1:24" x14ac:dyDescent="0.3">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f ca="1">YEARFRAC(X403,W403,1)</f>
        <v>90.143059149166618</v>
      </c>
      <c r="W403" s="2">
        <f t="shared" ca="1" si="12"/>
        <v>45650</v>
      </c>
      <c r="X403" s="2">
        <f t="shared" si="13"/>
        <v>12725</v>
      </c>
    </row>
    <row r="404" spans="1:24" x14ac:dyDescent="0.3">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f ca="1">YEARFRAC(X404,W404,1)</f>
        <v>94.173175019453012</v>
      </c>
      <c r="W404" s="2">
        <f t="shared" ca="1" si="12"/>
        <v>45650</v>
      </c>
      <c r="X404" s="2">
        <f t="shared" si="13"/>
        <v>11253</v>
      </c>
    </row>
    <row r="405" spans="1:24" x14ac:dyDescent="0.3">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f ca="1">YEARFRAC(X405,W405,1)</f>
        <v>78.474337203257676</v>
      </c>
      <c r="W405" s="2">
        <f t="shared" ca="1" si="12"/>
        <v>45650</v>
      </c>
      <c r="X405" s="2">
        <f t="shared" si="13"/>
        <v>16987</v>
      </c>
    </row>
    <row r="406" spans="1:24" x14ac:dyDescent="0.3">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f ca="1">YEARFRAC(X406,W406,1)</f>
        <v>73.47981797328795</v>
      </c>
      <c r="W406" s="2">
        <f t="shared" ca="1" si="12"/>
        <v>45650</v>
      </c>
      <c r="X406" s="2">
        <f t="shared" si="13"/>
        <v>18811</v>
      </c>
    </row>
    <row r="407" spans="1:24" x14ac:dyDescent="0.3">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f ca="1">YEARFRAC(X407,W407,1)</f>
        <v>87.293634496919921</v>
      </c>
      <c r="W407" s="2">
        <f t="shared" ca="1" si="12"/>
        <v>45650</v>
      </c>
      <c r="X407" s="2">
        <f t="shared" si="13"/>
        <v>13766</v>
      </c>
    </row>
    <row r="408" spans="1:24" x14ac:dyDescent="0.3">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f ca="1">YEARFRAC(X408,W408,1)</f>
        <v>61.978097677294002</v>
      </c>
      <c r="W408" s="2">
        <f t="shared" ca="1" si="12"/>
        <v>45650</v>
      </c>
      <c r="X408" s="2">
        <f t="shared" si="13"/>
        <v>23012</v>
      </c>
    </row>
    <row r="409" spans="1:24" x14ac:dyDescent="0.3">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f ca="1">YEARFRAC(X409,W409,1)</f>
        <v>94.731692555981439</v>
      </c>
      <c r="W409" s="2">
        <f t="shared" ca="1" si="12"/>
        <v>45650</v>
      </c>
      <c r="X409" s="2">
        <f t="shared" si="13"/>
        <v>11049</v>
      </c>
    </row>
    <row r="410" spans="1:24" x14ac:dyDescent="0.3">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f ca="1">YEARFRAC(X410,W410,1)</f>
        <v>63.671457905544145</v>
      </c>
      <c r="W410" s="2">
        <f t="shared" ca="1" si="12"/>
        <v>45650</v>
      </c>
      <c r="X410" s="2">
        <f t="shared" si="13"/>
        <v>22394</v>
      </c>
    </row>
    <row r="411" spans="1:24" x14ac:dyDescent="0.3">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f ca="1">YEARFRAC(X411,W411,1)</f>
        <v>64.197835060230815</v>
      </c>
      <c r="W411" s="2">
        <f t="shared" ca="1" si="12"/>
        <v>45650</v>
      </c>
      <c r="X411" s="2">
        <f t="shared" si="13"/>
        <v>22201</v>
      </c>
    </row>
    <row r="412" spans="1:24" x14ac:dyDescent="0.3">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f ca="1">YEARFRAC(X412,W412,1)</f>
        <v>67.939767282683093</v>
      </c>
      <c r="W412" s="2">
        <f t="shared" ca="1" si="12"/>
        <v>45650</v>
      </c>
      <c r="X412" s="2">
        <f t="shared" si="13"/>
        <v>20835</v>
      </c>
    </row>
    <row r="413" spans="1:24" x14ac:dyDescent="0.3">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f ca="1">YEARFRAC(X413,W413,1)</f>
        <v>59.984291548853278</v>
      </c>
      <c r="W413" s="2">
        <f t="shared" ca="1" si="12"/>
        <v>45650</v>
      </c>
      <c r="X413" s="2">
        <f t="shared" si="13"/>
        <v>23740</v>
      </c>
    </row>
    <row r="414" spans="1:24" x14ac:dyDescent="0.3">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f ca="1">YEARFRAC(X414,W414,1)</f>
        <v>77.164970164970157</v>
      </c>
      <c r="W414" s="2">
        <f t="shared" ca="1" si="12"/>
        <v>45650</v>
      </c>
      <c r="X414" s="2">
        <f t="shared" si="13"/>
        <v>17465</v>
      </c>
    </row>
    <row r="415" spans="1:24" x14ac:dyDescent="0.3">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f ca="1">YEARFRAC(X415,W415,1)</f>
        <v>72.403165316531656</v>
      </c>
      <c r="W415" s="2">
        <f t="shared" ca="1" si="12"/>
        <v>45650</v>
      </c>
      <c r="X415" s="2">
        <f t="shared" si="13"/>
        <v>19204</v>
      </c>
    </row>
    <row r="416" spans="1:24" x14ac:dyDescent="0.3">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f ca="1">YEARFRAC(X416,W416,1)</f>
        <v>58.25805104408353</v>
      </c>
      <c r="W416" s="2">
        <f t="shared" ca="1" si="12"/>
        <v>45650</v>
      </c>
      <c r="X416" s="2">
        <f t="shared" si="13"/>
        <v>24371</v>
      </c>
    </row>
    <row r="417" spans="1:24" x14ac:dyDescent="0.3">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f ca="1">YEARFRAC(X417,W417,1)</f>
        <v>90.274474998495691</v>
      </c>
      <c r="W417" s="2">
        <f t="shared" ca="1" si="12"/>
        <v>45650</v>
      </c>
      <c r="X417" s="2">
        <f t="shared" si="13"/>
        <v>12677</v>
      </c>
    </row>
    <row r="418" spans="1:24" x14ac:dyDescent="0.3">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f ca="1">YEARFRAC(X418,W418,1)</f>
        <v>94.97809735150868</v>
      </c>
      <c r="W418" s="2">
        <f t="shared" ca="1" si="12"/>
        <v>45650</v>
      </c>
      <c r="X418" s="2">
        <f t="shared" si="13"/>
        <v>10959</v>
      </c>
    </row>
    <row r="419" spans="1:24" x14ac:dyDescent="0.3">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f ca="1">YEARFRAC(X419,W419,1)</f>
        <v>73.386732768507898</v>
      </c>
      <c r="W419" s="2">
        <f t="shared" ca="1" si="12"/>
        <v>45650</v>
      </c>
      <c r="X419" s="2">
        <f t="shared" si="13"/>
        <v>18845</v>
      </c>
    </row>
    <row r="420" spans="1:24" x14ac:dyDescent="0.3">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f ca="1">YEARFRAC(X420,W420,1)</f>
        <v>79.019849418206704</v>
      </c>
      <c r="W420" s="2">
        <f t="shared" ca="1" si="12"/>
        <v>45650</v>
      </c>
      <c r="X420" s="2">
        <f t="shared" si="13"/>
        <v>16788</v>
      </c>
    </row>
    <row r="421" spans="1:24" x14ac:dyDescent="0.3">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f ca="1">YEARFRAC(X421,W421,1)</f>
        <v>53.1430744270939</v>
      </c>
      <c r="W421" s="2">
        <f t="shared" ca="1" si="12"/>
        <v>45650</v>
      </c>
      <c r="X421" s="2">
        <f t="shared" si="13"/>
        <v>26239</v>
      </c>
    </row>
    <row r="422" spans="1:24" x14ac:dyDescent="0.3">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f ca="1">YEARFRAC(X422,W422,1)</f>
        <v>60.728961895785645</v>
      </c>
      <c r="W422" s="2">
        <f t="shared" ca="1" si="12"/>
        <v>45650</v>
      </c>
      <c r="X422" s="2">
        <f t="shared" si="13"/>
        <v>23468</v>
      </c>
    </row>
    <row r="423" spans="1:24" x14ac:dyDescent="0.3">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f ca="1">YEARFRAC(X423,W423,1)</f>
        <v>58.36756380510441</v>
      </c>
      <c r="W423" s="2">
        <f t="shared" ca="1" si="12"/>
        <v>45650</v>
      </c>
      <c r="X423" s="2">
        <f t="shared" si="13"/>
        <v>24331</v>
      </c>
    </row>
    <row r="424" spans="1:24" x14ac:dyDescent="0.3">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f ca="1">YEARFRAC(X424,W424,1)</f>
        <v>81.718006076591763</v>
      </c>
      <c r="W424" s="2">
        <f t="shared" ca="1" si="12"/>
        <v>45650</v>
      </c>
      <c r="X424" s="2">
        <f t="shared" si="13"/>
        <v>15802</v>
      </c>
    </row>
    <row r="425" spans="1:24" x14ac:dyDescent="0.3">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f ca="1">YEARFRAC(X425,W425,1)</f>
        <v>54.063666683259498</v>
      </c>
      <c r="W425" s="2">
        <f t="shared" ca="1" si="12"/>
        <v>45650</v>
      </c>
      <c r="X425" s="2">
        <f t="shared" si="13"/>
        <v>25903</v>
      </c>
    </row>
    <row r="426" spans="1:24" x14ac:dyDescent="0.3">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f ca="1">YEARFRAC(X426,W426,1)</f>
        <v>82.805614197123631</v>
      </c>
      <c r="W426" s="2">
        <f t="shared" ca="1" si="12"/>
        <v>45650</v>
      </c>
      <c r="X426" s="2">
        <f t="shared" si="13"/>
        <v>15405</v>
      </c>
    </row>
    <row r="427" spans="1:24" x14ac:dyDescent="0.3">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f ca="1">YEARFRAC(X427,W427,1)</f>
        <v>89.27174276762085</v>
      </c>
      <c r="W427" s="2">
        <f t="shared" ca="1" si="12"/>
        <v>45650</v>
      </c>
      <c r="X427" s="2">
        <f t="shared" si="13"/>
        <v>13043</v>
      </c>
    </row>
    <row r="428" spans="1:24" x14ac:dyDescent="0.3">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f ca="1">YEARFRAC(X428,W428,1)</f>
        <v>57.97809771064432</v>
      </c>
      <c r="W428" s="2">
        <f t="shared" ca="1" si="12"/>
        <v>45650</v>
      </c>
      <c r="X428" s="2">
        <f t="shared" si="13"/>
        <v>24473</v>
      </c>
    </row>
    <row r="429" spans="1:24" x14ac:dyDescent="0.3">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3">
        <v>21427700000000</v>
      </c>
      <c r="R429">
        <v>78.5</v>
      </c>
      <c r="S429">
        <v>9.6</v>
      </c>
      <c r="T429">
        <v>36.6</v>
      </c>
      <c r="U429">
        <v>328239523</v>
      </c>
      <c r="V429">
        <f ca="1">YEARFRAC(X429,W429,1)</f>
        <v>66.961670480549202</v>
      </c>
      <c r="W429" s="2">
        <f t="shared" ca="1" si="12"/>
        <v>45650</v>
      </c>
      <c r="X429" s="2">
        <f t="shared" si="13"/>
        <v>21192</v>
      </c>
    </row>
    <row r="430" spans="1:24" x14ac:dyDescent="0.3">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f ca="1">YEARFRAC(X430,W430,1)</f>
        <v>71.244353182751539</v>
      </c>
      <c r="W430" s="2">
        <f t="shared" ca="1" si="12"/>
        <v>45650</v>
      </c>
      <c r="X430" s="2">
        <f t="shared" si="13"/>
        <v>19628</v>
      </c>
    </row>
    <row r="431" spans="1:24" x14ac:dyDescent="0.3">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f ca="1">YEARFRAC(X431,W431,1)</f>
        <v>53.145812208476983</v>
      </c>
      <c r="W431" s="2">
        <f t="shared" ca="1" si="12"/>
        <v>45650</v>
      </c>
      <c r="X431" s="2">
        <f t="shared" si="13"/>
        <v>26238</v>
      </c>
    </row>
    <row r="432" spans="1:24" x14ac:dyDescent="0.3">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f ca="1">YEARFRAC(X432,W432,1)</f>
        <v>67.170431211498979</v>
      </c>
      <c r="W432" s="2">
        <f t="shared" ca="1" si="12"/>
        <v>45650</v>
      </c>
      <c r="X432" s="2">
        <f t="shared" si="13"/>
        <v>21116</v>
      </c>
    </row>
    <row r="433" spans="1:24" x14ac:dyDescent="0.3">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f ca="1">YEARFRAC(X433,W433,1)</f>
        <v>60.978097930972574</v>
      </c>
      <c r="W433" s="2">
        <f t="shared" ca="1" si="12"/>
        <v>45650</v>
      </c>
      <c r="X433" s="2">
        <f t="shared" si="13"/>
        <v>23377</v>
      </c>
    </row>
    <row r="434" spans="1:24" x14ac:dyDescent="0.3">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f ca="1">YEARFRAC(X434,W434,1)</f>
        <v>75.488021902806295</v>
      </c>
      <c r="W434" s="2">
        <f t="shared" ca="1" si="12"/>
        <v>45650</v>
      </c>
      <c r="X434" s="2">
        <f t="shared" si="13"/>
        <v>18078</v>
      </c>
    </row>
    <row r="435" spans="1:24" x14ac:dyDescent="0.3">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f ca="1">YEARFRAC(X435,W435,1)</f>
        <v>67.701574264202605</v>
      </c>
      <c r="W435" s="2">
        <f t="shared" ca="1" si="12"/>
        <v>45650</v>
      </c>
      <c r="X435" s="2">
        <f t="shared" si="13"/>
        <v>20922</v>
      </c>
    </row>
    <row r="436" spans="1:24" x14ac:dyDescent="0.3">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f ca="1">YEARFRAC(X436,W436,1)</f>
        <v>34.383995619524406</v>
      </c>
      <c r="W436" s="2">
        <f t="shared" ca="1" si="12"/>
        <v>45650</v>
      </c>
      <c r="X436" s="2">
        <f t="shared" si="13"/>
        <v>33091</v>
      </c>
    </row>
    <row r="437" spans="1:24" x14ac:dyDescent="0.3">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f ca="1">YEARFRAC(X437,W437,1)</f>
        <v>36.288198298187197</v>
      </c>
      <c r="W437" s="2">
        <f t="shared" ca="1" si="12"/>
        <v>45650</v>
      </c>
      <c r="X437" s="2">
        <f t="shared" si="13"/>
        <v>32395</v>
      </c>
    </row>
    <row r="438" spans="1:24" x14ac:dyDescent="0.3">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f ca="1">YEARFRAC(X438,W438,1)</f>
        <v>95.707049965776861</v>
      </c>
      <c r="W438" s="2">
        <f t="shared" ca="1" si="12"/>
        <v>45650</v>
      </c>
      <c r="X438" s="2">
        <f t="shared" si="13"/>
        <v>10693</v>
      </c>
    </row>
    <row r="439" spans="1:24" x14ac:dyDescent="0.3">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f ca="1">YEARFRAC(X439,W439,1)</f>
        <v>79.592060232717316</v>
      </c>
      <c r="W439" s="2">
        <f t="shared" ca="1" si="12"/>
        <v>45650</v>
      </c>
      <c r="X439" s="2">
        <f t="shared" si="13"/>
        <v>16579</v>
      </c>
    </row>
    <row r="440" spans="1:24" x14ac:dyDescent="0.3">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f ca="1">YEARFRAC(X440,W440,1)</f>
        <v>59.822039698836413</v>
      </c>
      <c r="W440" s="2">
        <f t="shared" ca="1" si="12"/>
        <v>45650</v>
      </c>
      <c r="X440" s="2">
        <f t="shared" si="13"/>
        <v>23800</v>
      </c>
    </row>
    <row r="441" spans="1:24" x14ac:dyDescent="0.3">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f ca="1">YEARFRAC(X441,W441,1)</f>
        <v>96.761812023708728</v>
      </c>
      <c r="W441" s="2">
        <f t="shared" ca="1" si="12"/>
        <v>45650</v>
      </c>
      <c r="X441" s="2">
        <f t="shared" si="13"/>
        <v>10307</v>
      </c>
    </row>
    <row r="442" spans="1:24" x14ac:dyDescent="0.3">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f ca="1">YEARFRAC(X442,W442,1)</f>
        <v>69.816567584480595</v>
      </c>
      <c r="W442" s="2">
        <f t="shared" ca="1" si="12"/>
        <v>45650</v>
      </c>
      <c r="X442" s="2">
        <f t="shared" si="13"/>
        <v>20149</v>
      </c>
    </row>
    <row r="443" spans="1:24" x14ac:dyDescent="0.3">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f ca="1">YEARFRAC(X443,W443,1)</f>
        <v>83.5564681724846</v>
      </c>
      <c r="W443" s="2">
        <f t="shared" ca="1" si="12"/>
        <v>45650</v>
      </c>
      <c r="X443" s="2">
        <f t="shared" si="13"/>
        <v>15131</v>
      </c>
    </row>
    <row r="444" spans="1:24" x14ac:dyDescent="0.3">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f ca="1">YEARFRAC(X444,W444,1)</f>
        <v>59.978097193702943</v>
      </c>
      <c r="W444" s="2">
        <f t="shared" ca="1" si="12"/>
        <v>45650</v>
      </c>
      <c r="X444" s="2">
        <f t="shared" si="13"/>
        <v>23743</v>
      </c>
    </row>
    <row r="445" spans="1:24" x14ac:dyDescent="0.3">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f ca="1">YEARFRAC(X445,W445,1)</f>
        <v>68.340197595524344</v>
      </c>
      <c r="W445" s="2">
        <f t="shared" ca="1" si="12"/>
        <v>45650</v>
      </c>
      <c r="X445" s="2">
        <f t="shared" si="13"/>
        <v>20688</v>
      </c>
    </row>
    <row r="446" spans="1:24" x14ac:dyDescent="0.3">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3">
        <v>21427700000000</v>
      </c>
      <c r="R446">
        <v>78.5</v>
      </c>
      <c r="S446">
        <v>9.6</v>
      </c>
      <c r="T446">
        <v>36.6</v>
      </c>
      <c r="U446">
        <v>328239523</v>
      </c>
      <c r="V446">
        <f ca="1">YEARFRAC(X446,W446,1)</f>
        <v>79.94798083504449</v>
      </c>
      <c r="W446" s="2">
        <f t="shared" ca="1" si="12"/>
        <v>45650</v>
      </c>
      <c r="X446" s="2">
        <f t="shared" si="13"/>
        <v>16449</v>
      </c>
    </row>
    <row r="447" spans="1:24" x14ac:dyDescent="0.3">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f ca="1">YEARFRAC(X447,W447,1)</f>
        <v>80.337456905293053</v>
      </c>
      <c r="W447" s="2">
        <f t="shared" ca="1" si="12"/>
        <v>45650</v>
      </c>
      <c r="X447" s="2">
        <f t="shared" si="13"/>
        <v>16306</v>
      </c>
    </row>
    <row r="448" spans="1:24" x14ac:dyDescent="0.3">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f ca="1">YEARFRAC(X448,W448,1)</f>
        <v>81.76454876297953</v>
      </c>
      <c r="W448" s="2">
        <f t="shared" ca="1" si="12"/>
        <v>45650</v>
      </c>
      <c r="X448" s="2">
        <f t="shared" si="13"/>
        <v>15785</v>
      </c>
    </row>
    <row r="449" spans="1:24" x14ac:dyDescent="0.3">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3">
        <v>21427700000000</v>
      </c>
      <c r="R449">
        <v>78.5</v>
      </c>
      <c r="S449">
        <v>9.6</v>
      </c>
      <c r="T449">
        <v>36.6</v>
      </c>
      <c r="U449">
        <v>328239523</v>
      </c>
      <c r="V449">
        <f ca="1">YEARFRAC(X449,W449,1)</f>
        <v>82.693363240533046</v>
      </c>
      <c r="W449" s="2">
        <f t="shared" ca="1" si="12"/>
        <v>45650</v>
      </c>
      <c r="X449" s="2">
        <f t="shared" si="13"/>
        <v>15446</v>
      </c>
    </row>
    <row r="450" spans="1:24" x14ac:dyDescent="0.3">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f ca="1">YEARFRAC(X450,W450,1)</f>
        <v>69.731695869837296</v>
      </c>
      <c r="W450" s="2">
        <f t="shared" ca="1" si="12"/>
        <v>45650</v>
      </c>
      <c r="X450" s="2">
        <f t="shared" si="13"/>
        <v>20180</v>
      </c>
    </row>
    <row r="451" spans="1:24" x14ac:dyDescent="0.3">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3">
        <v>19910000000000</v>
      </c>
      <c r="R451">
        <v>77</v>
      </c>
      <c r="S451">
        <v>9.4</v>
      </c>
      <c r="T451">
        <v>59.2</v>
      </c>
      <c r="U451">
        <v>1397715000</v>
      </c>
      <c r="V451">
        <f ca="1">YEARFRAC(X451,W451,1)</f>
        <v>57.97809771064432</v>
      </c>
      <c r="W451" s="2">
        <f t="shared" ref="W451:W476" ca="1" si="14">TODAY()</f>
        <v>45650</v>
      </c>
      <c r="X451" s="2">
        <f t="shared" ref="X451:X476" si="15">DATE(M451,N451,O451)</f>
        <v>24473</v>
      </c>
    </row>
    <row r="452" spans="1:24" x14ac:dyDescent="0.3">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f ca="1">YEARFRAC(X452,W452,1)</f>
        <v>78.978097383469077</v>
      </c>
      <c r="W452" s="2">
        <f t="shared" ca="1" si="14"/>
        <v>45650</v>
      </c>
      <c r="X452" s="2">
        <f t="shared" si="15"/>
        <v>16803</v>
      </c>
    </row>
    <row r="453" spans="1:24" x14ac:dyDescent="0.3">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f ca="1">YEARFRAC(X453,W453,1)</f>
        <v>83.682409308692669</v>
      </c>
      <c r="W453" s="2">
        <f t="shared" ca="1" si="14"/>
        <v>45650</v>
      </c>
      <c r="X453" s="2">
        <f t="shared" si="15"/>
        <v>15085</v>
      </c>
    </row>
    <row r="454" spans="1:24" x14ac:dyDescent="0.3">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f ca="1">YEARFRAC(X454,W454,1)</f>
        <v>44.964409563789012</v>
      </c>
      <c r="W454" s="2">
        <f t="shared" ca="1" si="14"/>
        <v>45650</v>
      </c>
      <c r="X454" s="2">
        <f t="shared" si="15"/>
        <v>29226</v>
      </c>
    </row>
    <row r="455" spans="1:24" x14ac:dyDescent="0.3">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f ca="1">YEARFRAC(X455,W455,1)</f>
        <v>69.854896745932407</v>
      </c>
      <c r="W455" s="2">
        <f t="shared" ca="1" si="14"/>
        <v>45650</v>
      </c>
      <c r="X455" s="2">
        <f t="shared" si="15"/>
        <v>20135</v>
      </c>
    </row>
    <row r="456" spans="1:24" x14ac:dyDescent="0.3">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f ca="1">YEARFRAC(X456,W456,1)</f>
        <v>59.978097193702943</v>
      </c>
      <c r="W456" s="2">
        <f t="shared" ca="1" si="14"/>
        <v>45650</v>
      </c>
      <c r="X456" s="2">
        <f t="shared" si="15"/>
        <v>23743</v>
      </c>
    </row>
    <row r="457" spans="1:24" x14ac:dyDescent="0.3">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f ca="1">YEARFRAC(X457,W457,1)</f>
        <v>78.882273436146249</v>
      </c>
      <c r="W457" s="2">
        <f t="shared" ca="1" si="14"/>
        <v>45650</v>
      </c>
      <c r="X457" s="2">
        <f t="shared" si="15"/>
        <v>16838</v>
      </c>
    </row>
    <row r="458" spans="1:24" x14ac:dyDescent="0.3">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3">
        <v>2001244392042</v>
      </c>
      <c r="R458">
        <v>82.9</v>
      </c>
      <c r="S458">
        <v>24.3</v>
      </c>
      <c r="T458">
        <v>59.1</v>
      </c>
      <c r="U458">
        <v>60297396</v>
      </c>
      <c r="V458">
        <f ca="1">YEARFRAC(X458,W458,1)</f>
        <v>75.624914442162904</v>
      </c>
      <c r="W458" s="2">
        <f t="shared" ca="1" si="14"/>
        <v>45650</v>
      </c>
      <c r="X458" s="2">
        <f t="shared" si="15"/>
        <v>18028</v>
      </c>
    </row>
    <row r="459" spans="1:24" x14ac:dyDescent="0.3">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f ca="1">YEARFRAC(X459,W459,1)</f>
        <v>72.219734473447346</v>
      </c>
      <c r="W459" s="2">
        <f t="shared" ca="1" si="14"/>
        <v>45650</v>
      </c>
      <c r="X459" s="2">
        <f t="shared" si="15"/>
        <v>19271</v>
      </c>
    </row>
    <row r="460" spans="1:24" x14ac:dyDescent="0.3">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f ca="1">YEARFRAC(X460,W460,1)</f>
        <v>59.737166324435321</v>
      </c>
      <c r="W460" s="2">
        <f t="shared" ca="1" si="14"/>
        <v>45650</v>
      </c>
      <c r="X460" s="2">
        <f t="shared" si="15"/>
        <v>23831</v>
      </c>
    </row>
    <row r="461" spans="1:24" x14ac:dyDescent="0.3">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f ca="1">YEARFRAC(X461,W461,1)</f>
        <v>61.449704142011832</v>
      </c>
      <c r="W461" s="2">
        <f t="shared" ca="1" si="14"/>
        <v>45650</v>
      </c>
      <c r="X461" s="2">
        <f t="shared" si="15"/>
        <v>23205</v>
      </c>
    </row>
    <row r="462" spans="1:24" x14ac:dyDescent="0.3">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3">
        <v>446314739528</v>
      </c>
      <c r="R462">
        <v>81.599999999999994</v>
      </c>
      <c r="S462">
        <v>25.4</v>
      </c>
      <c r="T462">
        <v>51.4</v>
      </c>
      <c r="U462">
        <v>8877067</v>
      </c>
      <c r="V462">
        <f ca="1">YEARFRAC(X462,W462,1)</f>
        <v>73.211513559510152</v>
      </c>
      <c r="W462" s="2">
        <f t="shared" ca="1" si="14"/>
        <v>45650</v>
      </c>
      <c r="X462" s="2">
        <f t="shared" si="15"/>
        <v>18909</v>
      </c>
    </row>
    <row r="463" spans="1:24" x14ac:dyDescent="0.3">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f ca="1">YEARFRAC(X463,W463,1)</f>
        <v>51.260780287474333</v>
      </c>
      <c r="W463" s="2">
        <f t="shared" ca="1" si="14"/>
        <v>45650</v>
      </c>
      <c r="X463" s="2">
        <f t="shared" si="15"/>
        <v>26927</v>
      </c>
    </row>
    <row r="464" spans="1:24" x14ac:dyDescent="0.3">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f ca="1">YEARFRAC(X464,W464,1)</f>
        <v>65.961670883975614</v>
      </c>
      <c r="W464" s="2">
        <f t="shared" ca="1" si="14"/>
        <v>45650</v>
      </c>
      <c r="X464" s="2">
        <f t="shared" si="15"/>
        <v>21557</v>
      </c>
    </row>
    <row r="465" spans="1:24" x14ac:dyDescent="0.3">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f ca="1">YEARFRAC(X465,W465,1)</f>
        <v>62.244361392377556</v>
      </c>
      <c r="W465" s="2">
        <f t="shared" ca="1" si="14"/>
        <v>45650</v>
      </c>
      <c r="X465" s="2">
        <f t="shared" si="15"/>
        <v>22915</v>
      </c>
    </row>
    <row r="466" spans="1:24" x14ac:dyDescent="0.3">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3">
        <v>21427700000000</v>
      </c>
      <c r="R466">
        <v>78.5</v>
      </c>
      <c r="S466">
        <v>9.6</v>
      </c>
      <c r="T466">
        <v>36.6</v>
      </c>
      <c r="U466">
        <v>328239523</v>
      </c>
      <c r="V466">
        <f ca="1">YEARFRAC(X466,W466,1)</f>
        <v>61.633136094674555</v>
      </c>
      <c r="W466" s="2">
        <f t="shared" ca="1" si="14"/>
        <v>45650</v>
      </c>
      <c r="X466" s="2">
        <f t="shared" si="15"/>
        <v>23138</v>
      </c>
    </row>
    <row r="467" spans="1:24" x14ac:dyDescent="0.3">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f ca="1">YEARFRAC(X467,W467,1)</f>
        <v>67.474332648870643</v>
      </c>
      <c r="W467" s="2">
        <f t="shared" ca="1" si="14"/>
        <v>45650</v>
      </c>
      <c r="X467" s="2">
        <f t="shared" si="15"/>
        <v>21005</v>
      </c>
    </row>
    <row r="468" spans="1:24" x14ac:dyDescent="0.3">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f ca="1">YEARFRAC(X468,W468,1)</f>
        <v>80.613972824984799</v>
      </c>
      <c r="W468" s="2">
        <f t="shared" ca="1" si="14"/>
        <v>45650</v>
      </c>
      <c r="X468" s="2">
        <f t="shared" si="15"/>
        <v>16205</v>
      </c>
    </row>
    <row r="469" spans="1:24" x14ac:dyDescent="0.3">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f ca="1">YEARFRAC(X469,W469,1)</f>
        <v>74.550996568591657</v>
      </c>
      <c r="W469" s="2">
        <f t="shared" ca="1" si="14"/>
        <v>45650</v>
      </c>
      <c r="X469" s="2">
        <f t="shared" si="15"/>
        <v>18420</v>
      </c>
    </row>
    <row r="470" spans="1:24" x14ac:dyDescent="0.3">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3">
        <v>21427700000000</v>
      </c>
      <c r="R470">
        <v>78.5</v>
      </c>
      <c r="S470">
        <v>9.6</v>
      </c>
      <c r="T470">
        <v>36.6</v>
      </c>
      <c r="U470">
        <v>328239523</v>
      </c>
      <c r="V470">
        <f ca="1">YEARFRAC(X470,W470,1)</f>
        <v>81.975359754265298</v>
      </c>
      <c r="W470" s="2">
        <f t="shared" ca="1" si="14"/>
        <v>45650</v>
      </c>
      <c r="X470" s="2">
        <f t="shared" si="15"/>
        <v>15708</v>
      </c>
    </row>
    <row r="471" spans="1:24" x14ac:dyDescent="0.3">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f ca="1">YEARFRAC(X471,W471,1)</f>
        <v>87.997969730527871</v>
      </c>
      <c r="W471" s="2">
        <f t="shared" ca="1" si="14"/>
        <v>45650</v>
      </c>
      <c r="X471" s="2">
        <f t="shared" si="15"/>
        <v>13508</v>
      </c>
    </row>
    <row r="472" spans="1:24" x14ac:dyDescent="0.3">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f ca="1">YEARFRAC(X472,W472,1)</f>
        <v>80.31555465422835</v>
      </c>
      <c r="W472" s="2">
        <f t="shared" ca="1" si="14"/>
        <v>45650</v>
      </c>
      <c r="X472" s="2">
        <f t="shared" si="15"/>
        <v>16314</v>
      </c>
    </row>
    <row r="473" spans="1:24" x14ac:dyDescent="0.3">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f ca="1">YEARFRAC(X473,W473,1)</f>
        <v>64.589335355066964</v>
      </c>
      <c r="W473" s="2">
        <f t="shared" ca="1" si="14"/>
        <v>45650</v>
      </c>
      <c r="X473" s="2">
        <f t="shared" si="15"/>
        <v>22058</v>
      </c>
    </row>
    <row r="474" spans="1:24" x14ac:dyDescent="0.3">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f ca="1">YEARFRAC(X474,W474,1)</f>
        <v>83.600273785078713</v>
      </c>
      <c r="W474" s="2">
        <f t="shared" ca="1" si="14"/>
        <v>45650</v>
      </c>
      <c r="X474" s="2">
        <f t="shared" si="15"/>
        <v>15115</v>
      </c>
    </row>
    <row r="475" spans="1:24" x14ac:dyDescent="0.3">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f ca="1">YEARFRAC(X475,W475,1)</f>
        <v>79.561943874058869</v>
      </c>
      <c r="W475" s="2">
        <f t="shared" ca="1" si="14"/>
        <v>45650</v>
      </c>
      <c r="X475" s="2">
        <f t="shared" si="15"/>
        <v>16590</v>
      </c>
    </row>
    <row r="476" spans="1:24" x14ac:dyDescent="0.3">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f ca="1">YEARFRAC(X476,W476,1)</f>
        <v>69.107478097622021</v>
      </c>
      <c r="W476" s="2">
        <f t="shared" ca="1" si="14"/>
        <v>45650</v>
      </c>
      <c r="X476" s="2">
        <f t="shared" si="15"/>
        <v>20408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CA1D-BA95-4878-8958-639351C3A816}">
  <dimension ref="A1:V15"/>
  <sheetViews>
    <sheetView workbookViewId="0">
      <selection activeCell="M16" sqref="M16"/>
    </sheetView>
  </sheetViews>
  <sheetFormatPr defaultRowHeight="15.6" x14ac:dyDescent="0.3"/>
  <sheetData>
    <row r="1" spans="1:22" x14ac:dyDescent="0.3">
      <c r="A1" s="6" t="s">
        <v>1</v>
      </c>
      <c r="B1" s="6"/>
      <c r="C1" s="6" t="s">
        <v>12</v>
      </c>
      <c r="D1" s="6"/>
      <c r="E1" s="6" t="s">
        <v>13</v>
      </c>
      <c r="F1" s="6"/>
      <c r="G1" s="6" t="s">
        <v>14</v>
      </c>
      <c r="H1" s="6"/>
      <c r="I1" s="6" t="s">
        <v>15</v>
      </c>
      <c r="J1" s="6"/>
      <c r="K1" s="6" t="s">
        <v>16</v>
      </c>
      <c r="L1" s="6"/>
      <c r="M1" s="6" t="s">
        <v>17</v>
      </c>
      <c r="N1" s="6"/>
      <c r="O1" s="6" t="s">
        <v>18</v>
      </c>
      <c r="P1" s="6"/>
      <c r="Q1" s="6" t="s">
        <v>19</v>
      </c>
      <c r="R1" s="6"/>
      <c r="S1" s="6" t="s">
        <v>20</v>
      </c>
      <c r="T1" s="6"/>
      <c r="U1" s="6" t="s">
        <v>1757</v>
      </c>
      <c r="V1" s="6"/>
    </row>
    <row r="2" spans="1:22" x14ac:dyDescent="0.3">
      <c r="A2" s="4"/>
      <c r="B2" s="4"/>
      <c r="C2" s="4"/>
      <c r="D2" s="4"/>
      <c r="E2" s="4"/>
      <c r="F2" s="4"/>
      <c r="G2" s="4"/>
      <c r="H2" s="4"/>
      <c r="I2" s="4"/>
      <c r="J2" s="4"/>
      <c r="K2" s="4"/>
      <c r="L2" s="4"/>
      <c r="M2" s="4"/>
      <c r="N2" s="4"/>
      <c r="O2" s="4"/>
      <c r="P2" s="4"/>
      <c r="Q2" s="4"/>
      <c r="R2" s="4"/>
      <c r="S2" s="4"/>
      <c r="T2" s="4"/>
      <c r="U2" s="4"/>
      <c r="V2" s="4"/>
    </row>
    <row r="3" spans="1:22" x14ac:dyDescent="0.3">
      <c r="A3" s="4" t="s">
        <v>1760</v>
      </c>
      <c r="B3" s="4">
        <v>14821.894736842105</v>
      </c>
      <c r="C3" s="4" t="s">
        <v>1760</v>
      </c>
      <c r="D3" s="4">
        <v>1955.1073684210526</v>
      </c>
      <c r="E3" s="4" t="s">
        <v>1760</v>
      </c>
      <c r="F3" s="4">
        <v>5.8863157894736844</v>
      </c>
      <c r="G3" s="4" t="s">
        <v>1760</v>
      </c>
      <c r="H3" s="4">
        <v>13.063157894736841</v>
      </c>
      <c r="I3" s="4" t="s">
        <v>1760</v>
      </c>
      <c r="J3" s="4">
        <v>124.63644210526323</v>
      </c>
      <c r="K3" s="4" t="s">
        <v>1760</v>
      </c>
      <c r="L3" s="4">
        <v>12426195815316.264</v>
      </c>
      <c r="M3" s="4" t="s">
        <v>1760</v>
      </c>
      <c r="N3" s="4">
        <v>78.358315789473693</v>
      </c>
      <c r="O3" s="4" t="s">
        <v>1760</v>
      </c>
      <c r="P3" s="4">
        <v>12.719368421052652</v>
      </c>
      <c r="Q3" s="4" t="s">
        <v>1760</v>
      </c>
      <c r="R3" s="4">
        <v>42.056421052631599</v>
      </c>
      <c r="S3" s="4" t="s">
        <v>1760</v>
      </c>
      <c r="T3" s="4">
        <v>429352798.16000003</v>
      </c>
      <c r="U3" s="4" t="s">
        <v>1760</v>
      </c>
      <c r="V3" s="4">
        <v>69.432316598710869</v>
      </c>
    </row>
    <row r="4" spans="1:22" x14ac:dyDescent="0.3">
      <c r="A4" s="4" t="s">
        <v>1761</v>
      </c>
      <c r="B4" s="4">
        <v>915.05728495730762</v>
      </c>
      <c r="C4" s="4" t="s">
        <v>1761</v>
      </c>
      <c r="D4" s="4">
        <v>0.60964752546853729</v>
      </c>
      <c r="E4" s="4" t="s">
        <v>1761</v>
      </c>
      <c r="F4" s="4">
        <v>0.16318859539374939</v>
      </c>
      <c r="G4" s="4" t="s">
        <v>1761</v>
      </c>
      <c r="H4" s="4">
        <v>0.44731342165609528</v>
      </c>
      <c r="I4" s="4" t="s">
        <v>1761</v>
      </c>
      <c r="J4" s="4">
        <v>1.1309202808822196</v>
      </c>
      <c r="K4" s="4" t="s">
        <v>1761</v>
      </c>
      <c r="L4" s="4">
        <v>441174628973.72961</v>
      </c>
      <c r="M4" s="4" t="s">
        <v>1761</v>
      </c>
      <c r="N4" s="4">
        <v>0.17743420962673864</v>
      </c>
      <c r="O4" s="4" t="s">
        <v>1761</v>
      </c>
      <c r="P4" s="4">
        <v>0.28229872220156371</v>
      </c>
      <c r="Q4" s="4" t="s">
        <v>1761</v>
      </c>
      <c r="R4" s="4">
        <v>0.52035395082224922</v>
      </c>
      <c r="S4" s="4" t="s">
        <v>1761</v>
      </c>
      <c r="T4" s="4">
        <v>22526024.244541854</v>
      </c>
      <c r="U4" s="4" t="s">
        <v>1761</v>
      </c>
      <c r="V4" s="4">
        <v>0.60959616144362527</v>
      </c>
    </row>
    <row r="5" spans="1:22" x14ac:dyDescent="0.3">
      <c r="A5" s="4" t="s">
        <v>1762</v>
      </c>
      <c r="B5" s="4">
        <v>8200</v>
      </c>
      <c r="C5" s="4" t="s">
        <v>1762</v>
      </c>
      <c r="D5" s="4">
        <v>1955</v>
      </c>
      <c r="E5" s="4" t="s">
        <v>1762</v>
      </c>
      <c r="F5" s="4">
        <v>6</v>
      </c>
      <c r="G5" s="4" t="s">
        <v>1762</v>
      </c>
      <c r="H5" s="4">
        <v>12</v>
      </c>
      <c r="I5" s="4" t="s">
        <v>1762</v>
      </c>
      <c r="J5" s="4">
        <v>117.24</v>
      </c>
      <c r="K5" s="4" t="s">
        <v>1762</v>
      </c>
      <c r="L5" s="4">
        <v>19910000000000</v>
      </c>
      <c r="M5" s="4" t="s">
        <v>1762</v>
      </c>
      <c r="N5" s="4">
        <v>78.5</v>
      </c>
      <c r="O5" s="4" t="s">
        <v>1762</v>
      </c>
      <c r="P5" s="4">
        <v>9.6</v>
      </c>
      <c r="Q5" s="4" t="s">
        <v>1762</v>
      </c>
      <c r="R5" s="4">
        <v>36.6</v>
      </c>
      <c r="S5" s="4" t="s">
        <v>1762</v>
      </c>
      <c r="T5" s="4">
        <v>328239523</v>
      </c>
      <c r="U5" s="4" t="s">
        <v>1762</v>
      </c>
      <c r="V5" s="4">
        <v>69.370306633291619</v>
      </c>
    </row>
    <row r="6" spans="1:22" x14ac:dyDescent="0.3">
      <c r="A6" s="4" t="s">
        <v>1763</v>
      </c>
      <c r="B6" s="4">
        <v>6700</v>
      </c>
      <c r="C6" s="4" t="s">
        <v>1763</v>
      </c>
      <c r="D6" s="4">
        <v>1964</v>
      </c>
      <c r="E6" s="4" t="s">
        <v>1763</v>
      </c>
      <c r="F6" s="4">
        <v>1</v>
      </c>
      <c r="G6" s="4" t="s">
        <v>1763</v>
      </c>
      <c r="H6" s="4">
        <v>1</v>
      </c>
      <c r="I6" s="4" t="s">
        <v>1763</v>
      </c>
      <c r="J6" s="4">
        <v>117.24</v>
      </c>
      <c r="K6" s="4" t="s">
        <v>1763</v>
      </c>
      <c r="L6" s="4">
        <v>21427700000000</v>
      </c>
      <c r="M6" s="4" t="s">
        <v>1763</v>
      </c>
      <c r="N6" s="4">
        <v>78.5</v>
      </c>
      <c r="O6" s="4" t="s">
        <v>1763</v>
      </c>
      <c r="P6" s="4">
        <v>9.6</v>
      </c>
      <c r="Q6" s="4" t="s">
        <v>1763</v>
      </c>
      <c r="R6" s="4">
        <v>36.6</v>
      </c>
      <c r="S6" s="4" t="s">
        <v>1763</v>
      </c>
      <c r="T6" s="4">
        <v>328239523</v>
      </c>
      <c r="U6" s="4" t="s">
        <v>1763</v>
      </c>
      <c r="V6" s="4">
        <v>60.978097930972574</v>
      </c>
    </row>
    <row r="7" spans="1:22" x14ac:dyDescent="0.3">
      <c r="A7" s="4" t="s">
        <v>1764</v>
      </c>
      <c r="B7" s="4">
        <v>19943.211163398028</v>
      </c>
      <c r="C7" s="4" t="s">
        <v>1764</v>
      </c>
      <c r="D7" s="4">
        <v>13.286959773484966</v>
      </c>
      <c r="E7" s="4" t="s">
        <v>1764</v>
      </c>
      <c r="F7" s="4">
        <v>3.5566129802985036</v>
      </c>
      <c r="G7" s="4" t="s">
        <v>1764</v>
      </c>
      <c r="H7" s="4">
        <v>9.7489700054415884</v>
      </c>
      <c r="I7" s="4" t="s">
        <v>1764</v>
      </c>
      <c r="J7" s="4">
        <v>24.647836087831148</v>
      </c>
      <c r="K7" s="4" t="s">
        <v>1764</v>
      </c>
      <c r="L7" s="4">
        <v>9615178120752.6934</v>
      </c>
      <c r="M7" s="4" t="s">
        <v>1764</v>
      </c>
      <c r="N7" s="4">
        <v>3.8670889444498275</v>
      </c>
      <c r="O7" s="4" t="s">
        <v>1764</v>
      </c>
      <c r="P7" s="4">
        <v>6.1525580098363912</v>
      </c>
      <c r="Q7" s="4" t="s">
        <v>1764</v>
      </c>
      <c r="R7" s="4">
        <v>11.340851432531588</v>
      </c>
      <c r="S7" s="4" t="s">
        <v>1764</v>
      </c>
      <c r="T7" s="4">
        <v>490943316.40852547</v>
      </c>
      <c r="U7" s="4" t="s">
        <v>1764</v>
      </c>
      <c r="V7" s="4">
        <v>13.285840320515341</v>
      </c>
    </row>
    <row r="8" spans="1:22" x14ac:dyDescent="0.3">
      <c r="A8" s="4" t="s">
        <v>1765</v>
      </c>
      <c r="B8" s="4">
        <v>397731671.50788367</v>
      </c>
      <c r="C8" s="4" t="s">
        <v>1765</v>
      </c>
      <c r="D8" s="4">
        <v>176.54330002220766</v>
      </c>
      <c r="E8" s="4" t="s">
        <v>1765</v>
      </c>
      <c r="F8" s="4">
        <v>12.649495891627803</v>
      </c>
      <c r="G8" s="4" t="s">
        <v>1765</v>
      </c>
      <c r="H8" s="4">
        <v>95.042416166999772</v>
      </c>
      <c r="I8" s="4" t="s">
        <v>1765</v>
      </c>
      <c r="J8" s="4">
        <v>607.51582381259141</v>
      </c>
      <c r="K8" s="4" t="s">
        <v>1765</v>
      </c>
      <c r="L8" s="4">
        <v>9.2451650293801309E+25</v>
      </c>
      <c r="M8" s="4" t="s">
        <v>1765</v>
      </c>
      <c r="N8" s="4">
        <v>14.954376904286082</v>
      </c>
      <c r="O8" s="4" t="s">
        <v>1765</v>
      </c>
      <c r="P8" s="4">
        <v>37.853970064401935</v>
      </c>
      <c r="Q8" s="4" t="s">
        <v>1765</v>
      </c>
      <c r="R8" s="4">
        <v>128.61491121475379</v>
      </c>
      <c r="S8" s="4" t="s">
        <v>1765</v>
      </c>
      <c r="T8" s="4">
        <v>2.4102533992620154E+17</v>
      </c>
      <c r="U8" s="4" t="s">
        <v>1765</v>
      </c>
      <c r="V8" s="4">
        <v>176.51355302223115</v>
      </c>
    </row>
    <row r="9" spans="1:22" x14ac:dyDescent="0.3">
      <c r="A9" s="4" t="s">
        <v>1766</v>
      </c>
      <c r="B9" s="4">
        <v>34.182611944135424</v>
      </c>
      <c r="C9" s="4" t="s">
        <v>1766</v>
      </c>
      <c r="D9" s="4">
        <v>-0.44339202271086986</v>
      </c>
      <c r="E9" s="4" t="s">
        <v>1766</v>
      </c>
      <c r="F9" s="4">
        <v>-1.2948846253259103</v>
      </c>
      <c r="G9" s="4" t="s">
        <v>1766</v>
      </c>
      <c r="H9" s="4">
        <v>-1.2882866459622426</v>
      </c>
      <c r="I9" s="4" t="s">
        <v>1766</v>
      </c>
      <c r="J9" s="4">
        <v>14.969591625825194</v>
      </c>
      <c r="K9" s="4" t="s">
        <v>1766</v>
      </c>
      <c r="L9" s="4">
        <v>-1.9173646589606008</v>
      </c>
      <c r="M9" s="4" t="s">
        <v>1766</v>
      </c>
      <c r="N9" s="4">
        <v>9.4081487353996529</v>
      </c>
      <c r="O9" s="4" t="s">
        <v>1766</v>
      </c>
      <c r="P9" s="4">
        <v>1.3298645975053689</v>
      </c>
      <c r="Q9" s="4" t="s">
        <v>1766</v>
      </c>
      <c r="R9" s="4">
        <v>-0.78535606952345471</v>
      </c>
      <c r="S9" s="4" t="s">
        <v>1766</v>
      </c>
      <c r="T9" s="4">
        <v>5.1729365975950348E-2</v>
      </c>
      <c r="U9" s="4" t="s">
        <v>1766</v>
      </c>
      <c r="V9" s="4">
        <v>-0.43814125384603475</v>
      </c>
    </row>
    <row r="10" spans="1:22" x14ac:dyDescent="0.3">
      <c r="A10" s="4" t="s">
        <v>1767</v>
      </c>
      <c r="B10" s="4">
        <v>5.0265705828228562</v>
      </c>
      <c r="C10" s="4" t="s">
        <v>1767</v>
      </c>
      <c r="D10" s="4">
        <v>0.12249927472149394</v>
      </c>
      <c r="E10" s="4" t="s">
        <v>1767</v>
      </c>
      <c r="F10" s="4">
        <v>6.1012095348729464E-2</v>
      </c>
      <c r="G10" s="4" t="s">
        <v>1767</v>
      </c>
      <c r="H10" s="4">
        <v>0.22457452046808007</v>
      </c>
      <c r="I10" s="4" t="s">
        <v>1767</v>
      </c>
      <c r="J10" s="4">
        <v>3.4668002006083132</v>
      </c>
      <c r="K10" s="4" t="s">
        <v>1767</v>
      </c>
      <c r="L10" s="4">
        <v>-0.22993289038402898</v>
      </c>
      <c r="M10" s="4" t="s">
        <v>1767</v>
      </c>
      <c r="N10" s="4">
        <v>-2.1553095031055305</v>
      </c>
      <c r="O10" s="4" t="s">
        <v>1767</v>
      </c>
      <c r="P10" s="4">
        <v>1.4692122796648146</v>
      </c>
      <c r="Q10" s="4" t="s">
        <v>1767</v>
      </c>
      <c r="R10" s="4">
        <v>0.271850332451748</v>
      </c>
      <c r="S10" s="4" t="s">
        <v>1767</v>
      </c>
      <c r="T10" s="4">
        <v>1.2987475637233723</v>
      </c>
      <c r="U10" s="4" t="s">
        <v>1767</v>
      </c>
      <c r="V10" s="4">
        <v>-0.121715747561432</v>
      </c>
    </row>
    <row r="11" spans="1:22" x14ac:dyDescent="0.3">
      <c r="A11" s="4" t="s">
        <v>1768</v>
      </c>
      <c r="B11" s="4">
        <v>205700</v>
      </c>
      <c r="C11" s="4" t="s">
        <v>1768</v>
      </c>
      <c r="D11" s="4">
        <v>66</v>
      </c>
      <c r="E11" s="4" t="s">
        <v>1768</v>
      </c>
      <c r="F11" s="4">
        <v>11</v>
      </c>
      <c r="G11" s="4" t="s">
        <v>1768</v>
      </c>
      <c r="H11" s="4">
        <v>30</v>
      </c>
      <c r="I11" s="4" t="s">
        <v>1768</v>
      </c>
      <c r="J11" s="4">
        <v>189.01999999999998</v>
      </c>
      <c r="K11" s="4" t="s">
        <v>1768</v>
      </c>
      <c r="L11" s="4">
        <v>21273918930882</v>
      </c>
      <c r="M11" s="4" t="s">
        <v>1768</v>
      </c>
      <c r="N11" s="4">
        <v>29.900000000000006</v>
      </c>
      <c r="O11" s="4" t="s">
        <v>1768</v>
      </c>
      <c r="P11" s="4">
        <v>32.299999999999997</v>
      </c>
      <c r="Q11" s="4" t="s">
        <v>1768</v>
      </c>
      <c r="R11" s="4">
        <v>55.300000000000004</v>
      </c>
      <c r="S11" s="4" t="s">
        <v>1768</v>
      </c>
      <c r="T11" s="4">
        <v>1392874000</v>
      </c>
      <c r="U11" s="4" t="s">
        <v>1768</v>
      </c>
      <c r="V11" s="4">
        <v>65.81106916001886</v>
      </c>
    </row>
    <row r="12" spans="1:22" x14ac:dyDescent="0.3">
      <c r="A12" s="4" t="s">
        <v>1769</v>
      </c>
      <c r="B12" s="4">
        <v>5300</v>
      </c>
      <c r="C12" s="4" t="s">
        <v>1769</v>
      </c>
      <c r="D12" s="4">
        <v>1926</v>
      </c>
      <c r="E12" s="4" t="s">
        <v>1769</v>
      </c>
      <c r="F12" s="4">
        <v>1</v>
      </c>
      <c r="G12" s="4" t="s">
        <v>1769</v>
      </c>
      <c r="H12" s="4">
        <v>1</v>
      </c>
      <c r="I12" s="4" t="s">
        <v>1769</v>
      </c>
      <c r="J12" s="4">
        <v>99.55</v>
      </c>
      <c r="K12" s="4" t="s">
        <v>1769</v>
      </c>
      <c r="L12" s="4">
        <v>153781069118</v>
      </c>
      <c r="M12" s="4" t="s">
        <v>1769</v>
      </c>
      <c r="N12" s="4">
        <v>54.3</v>
      </c>
      <c r="O12" s="4" t="s">
        <v>1769</v>
      </c>
      <c r="P12" s="4">
        <v>0.1</v>
      </c>
      <c r="Q12" s="4" t="s">
        <v>1769</v>
      </c>
      <c r="R12" s="4">
        <v>15.9</v>
      </c>
      <c r="S12" s="4" t="s">
        <v>1769</v>
      </c>
      <c r="T12" s="4">
        <v>4841000</v>
      </c>
      <c r="U12" s="4" t="s">
        <v>1769</v>
      </c>
      <c r="V12" s="4">
        <v>32.630413140866104</v>
      </c>
    </row>
    <row r="13" spans="1:22" x14ac:dyDescent="0.3">
      <c r="A13" s="4" t="s">
        <v>1770</v>
      </c>
      <c r="B13" s="4">
        <v>211000</v>
      </c>
      <c r="C13" s="4" t="s">
        <v>1770</v>
      </c>
      <c r="D13" s="4">
        <v>1992</v>
      </c>
      <c r="E13" s="4" t="s">
        <v>1770</v>
      </c>
      <c r="F13" s="4">
        <v>12</v>
      </c>
      <c r="G13" s="4" t="s">
        <v>1770</v>
      </c>
      <c r="H13" s="4">
        <v>31</v>
      </c>
      <c r="I13" s="4" t="s">
        <v>1770</v>
      </c>
      <c r="J13" s="4">
        <v>288.57</v>
      </c>
      <c r="K13" s="4" t="s">
        <v>1770</v>
      </c>
      <c r="L13" s="4">
        <v>21427700000000</v>
      </c>
      <c r="M13" s="4" t="s">
        <v>1770</v>
      </c>
      <c r="N13" s="4">
        <v>84.2</v>
      </c>
      <c r="O13" s="4" t="s">
        <v>1770</v>
      </c>
      <c r="P13" s="4">
        <v>32.4</v>
      </c>
      <c r="Q13" s="4" t="s">
        <v>1770</v>
      </c>
      <c r="R13" s="4">
        <v>71.2</v>
      </c>
      <c r="S13" s="4" t="s">
        <v>1770</v>
      </c>
      <c r="T13" s="4">
        <v>1397715000</v>
      </c>
      <c r="U13" s="4" t="s">
        <v>1770</v>
      </c>
      <c r="V13" s="4">
        <v>98.441482300884957</v>
      </c>
    </row>
    <row r="14" spans="1:22" x14ac:dyDescent="0.3">
      <c r="A14" s="4" t="s">
        <v>1771</v>
      </c>
      <c r="B14" s="4">
        <v>7040400</v>
      </c>
      <c r="C14" s="4" t="s">
        <v>1771</v>
      </c>
      <c r="D14" s="4">
        <v>928676</v>
      </c>
      <c r="E14" s="4" t="s">
        <v>1771</v>
      </c>
      <c r="F14" s="4">
        <v>2796</v>
      </c>
      <c r="G14" s="4" t="s">
        <v>1771</v>
      </c>
      <c r="H14" s="4">
        <v>6205</v>
      </c>
      <c r="I14" s="4" t="s">
        <v>1771</v>
      </c>
      <c r="J14" s="4">
        <v>59202.310000000034</v>
      </c>
      <c r="K14" s="4" t="s">
        <v>1771</v>
      </c>
      <c r="L14" s="4">
        <v>5902443012275225</v>
      </c>
      <c r="M14" s="4" t="s">
        <v>1771</v>
      </c>
      <c r="N14" s="4">
        <v>37220.200000000004</v>
      </c>
      <c r="O14" s="4" t="s">
        <v>1771</v>
      </c>
      <c r="P14" s="4">
        <v>6041.7000000000098</v>
      </c>
      <c r="Q14" s="4" t="s">
        <v>1771</v>
      </c>
      <c r="R14" s="4">
        <v>19976.80000000001</v>
      </c>
      <c r="S14" s="4" t="s">
        <v>1771</v>
      </c>
      <c r="T14" s="4">
        <v>203942579126</v>
      </c>
      <c r="U14" s="4" t="s">
        <v>1771</v>
      </c>
      <c r="V14" s="4">
        <v>32980.350384387661</v>
      </c>
    </row>
    <row r="15" spans="1:22" ht="16.2" thickBot="1" x14ac:dyDescent="0.35">
      <c r="A15" s="5" t="s">
        <v>1772</v>
      </c>
      <c r="B15" s="5">
        <v>475</v>
      </c>
      <c r="C15" s="5" t="s">
        <v>1772</v>
      </c>
      <c r="D15" s="5">
        <v>475</v>
      </c>
      <c r="E15" s="5" t="s">
        <v>1772</v>
      </c>
      <c r="F15" s="5">
        <v>475</v>
      </c>
      <c r="G15" s="5" t="s">
        <v>1772</v>
      </c>
      <c r="H15" s="5">
        <v>475</v>
      </c>
      <c r="I15" s="5" t="s">
        <v>1772</v>
      </c>
      <c r="J15" s="5">
        <v>475</v>
      </c>
      <c r="K15" s="5" t="s">
        <v>1772</v>
      </c>
      <c r="L15" s="5">
        <v>475</v>
      </c>
      <c r="M15" s="5" t="s">
        <v>1772</v>
      </c>
      <c r="N15" s="5">
        <v>475</v>
      </c>
      <c r="O15" s="5" t="s">
        <v>1772</v>
      </c>
      <c r="P15" s="5">
        <v>475</v>
      </c>
      <c r="Q15" s="5" t="s">
        <v>1772</v>
      </c>
      <c r="R15" s="5">
        <v>475</v>
      </c>
      <c r="S15" s="5" t="s">
        <v>1772</v>
      </c>
      <c r="T15" s="5">
        <v>475</v>
      </c>
      <c r="U15" s="5" t="s">
        <v>1772</v>
      </c>
      <c r="V15" s="5">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C6861-6600-4D7D-9CD1-5ABF50F624F9}">
  <dimension ref="A1:X8"/>
  <sheetViews>
    <sheetView workbookViewId="0">
      <selection activeCell="C15" sqref="C15"/>
    </sheetView>
  </sheetViews>
  <sheetFormatPr defaultRowHeight="15.6" x14ac:dyDescent="0.3"/>
  <cols>
    <col min="1" max="1" width="8.8984375" bestFit="1" customWidth="1"/>
    <col min="2" max="2" width="21" bestFit="1" customWidth="1"/>
    <col min="3" max="3" width="14.8984375" bestFit="1" customWidth="1"/>
    <col min="4" max="4" width="14.5" bestFit="1" customWidth="1"/>
    <col min="5" max="5" width="12.09765625" bestFit="1" customWidth="1"/>
    <col min="6" max="6" width="16.8984375" bestFit="1" customWidth="1"/>
    <col min="7" max="7" width="21"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1.5" bestFit="1" customWidth="1"/>
  </cols>
  <sheetData>
    <row r="1" spans="1:24" x14ac:dyDescent="0.3">
      <c r="A1" s="1" t="s">
        <v>1784</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1757</v>
      </c>
      <c r="W3" t="s">
        <v>1758</v>
      </c>
      <c r="X3" t="s">
        <v>1759</v>
      </c>
    </row>
    <row r="4" spans="1:24" x14ac:dyDescent="0.3">
      <c r="A4">
        <v>37</v>
      </c>
      <c r="B4" t="s">
        <v>96</v>
      </c>
      <c r="C4" t="s">
        <v>195</v>
      </c>
      <c r="D4" t="s">
        <v>196</v>
      </c>
      <c r="E4" t="s">
        <v>197</v>
      </c>
      <c r="F4" t="s">
        <v>198</v>
      </c>
      <c r="G4" t="s">
        <v>96</v>
      </c>
      <c r="H4" t="b">
        <v>0</v>
      </c>
      <c r="I4" t="s">
        <v>1755</v>
      </c>
      <c r="J4" t="s">
        <v>199</v>
      </c>
      <c r="K4" t="s">
        <v>106</v>
      </c>
      <c r="L4">
        <v>34700</v>
      </c>
      <c r="M4">
        <v>1992</v>
      </c>
      <c r="N4">
        <v>5</v>
      </c>
      <c r="O4">
        <v>7</v>
      </c>
      <c r="P4">
        <v>118.06</v>
      </c>
      <c r="Q4">
        <v>446314739528</v>
      </c>
      <c r="R4">
        <v>81.599999999999994</v>
      </c>
      <c r="S4">
        <v>25.4</v>
      </c>
      <c r="T4">
        <v>51.4</v>
      </c>
      <c r="U4">
        <v>8877067</v>
      </c>
      <c r="V4">
        <v>32.630413140866104</v>
      </c>
      <c r="W4" s="2">
        <v>45650</v>
      </c>
      <c r="X4" s="2">
        <v>33731</v>
      </c>
    </row>
    <row r="5" spans="1:24" x14ac:dyDescent="0.3">
      <c r="A5">
        <v>466</v>
      </c>
      <c r="B5" t="s">
        <v>35</v>
      </c>
      <c r="C5" t="s">
        <v>1626</v>
      </c>
      <c r="D5" t="s">
        <v>30</v>
      </c>
      <c r="E5" t="s">
        <v>825</v>
      </c>
      <c r="F5" t="s">
        <v>1627</v>
      </c>
      <c r="G5" t="s">
        <v>35</v>
      </c>
      <c r="H5" t="b">
        <v>1</v>
      </c>
      <c r="I5" t="s">
        <v>1755</v>
      </c>
      <c r="J5" t="s">
        <v>1628</v>
      </c>
      <c r="K5" t="s">
        <v>178</v>
      </c>
      <c r="L5">
        <v>5500</v>
      </c>
      <c r="M5">
        <v>1990</v>
      </c>
      <c r="N5">
        <v>8</v>
      </c>
      <c r="O5">
        <v>6</v>
      </c>
      <c r="P5">
        <v>117.24</v>
      </c>
      <c r="Q5">
        <v>21427700000000</v>
      </c>
      <c r="R5">
        <v>78.5</v>
      </c>
      <c r="S5">
        <v>9.6</v>
      </c>
      <c r="T5">
        <v>36.6</v>
      </c>
      <c r="U5">
        <v>328239523</v>
      </c>
      <c r="V5">
        <v>34.383995619524406</v>
      </c>
      <c r="W5" s="2">
        <v>45650</v>
      </c>
      <c r="X5" s="2">
        <v>33091</v>
      </c>
    </row>
    <row r="6" spans="1:24" x14ac:dyDescent="0.3">
      <c r="A6">
        <v>466</v>
      </c>
      <c r="B6" t="s">
        <v>35</v>
      </c>
      <c r="C6" t="s">
        <v>1629</v>
      </c>
      <c r="D6" t="s">
        <v>30</v>
      </c>
      <c r="E6" t="s">
        <v>825</v>
      </c>
      <c r="F6" t="s">
        <v>1630</v>
      </c>
      <c r="G6" t="s">
        <v>35</v>
      </c>
      <c r="H6" t="b">
        <v>1</v>
      </c>
      <c r="I6" t="s">
        <v>1755</v>
      </c>
      <c r="J6" t="s">
        <v>1628</v>
      </c>
      <c r="K6" t="s">
        <v>1016</v>
      </c>
      <c r="L6">
        <v>5500</v>
      </c>
      <c r="M6">
        <v>1988</v>
      </c>
      <c r="N6">
        <v>9</v>
      </c>
      <c r="O6">
        <v>9</v>
      </c>
      <c r="P6">
        <v>117.24</v>
      </c>
      <c r="Q6">
        <v>21427700000000</v>
      </c>
      <c r="R6">
        <v>78.5</v>
      </c>
      <c r="S6">
        <v>9.6</v>
      </c>
      <c r="T6">
        <v>36.6</v>
      </c>
      <c r="U6">
        <v>328239523</v>
      </c>
      <c r="V6">
        <v>36.288198298187197</v>
      </c>
      <c r="W6" s="2">
        <v>45650</v>
      </c>
      <c r="X6" s="2">
        <v>32395</v>
      </c>
    </row>
    <row r="7" spans="1:24" x14ac:dyDescent="0.3">
      <c r="A7">
        <v>74</v>
      </c>
      <c r="B7" t="s">
        <v>21</v>
      </c>
      <c r="C7" t="s">
        <v>358</v>
      </c>
      <c r="D7" t="s">
        <v>30</v>
      </c>
      <c r="E7" t="s">
        <v>359</v>
      </c>
      <c r="F7" t="s">
        <v>116</v>
      </c>
      <c r="G7" t="s">
        <v>21</v>
      </c>
      <c r="H7" t="b">
        <v>0</v>
      </c>
      <c r="I7" t="s">
        <v>1755</v>
      </c>
      <c r="J7" t="s">
        <v>117</v>
      </c>
      <c r="K7" t="s">
        <v>360</v>
      </c>
      <c r="L7">
        <v>21200</v>
      </c>
      <c r="M7">
        <v>1986</v>
      </c>
      <c r="N7">
        <v>9</v>
      </c>
      <c r="O7">
        <v>19</v>
      </c>
      <c r="P7">
        <v>117.24</v>
      </c>
      <c r="Q7">
        <v>21427700000000</v>
      </c>
      <c r="R7">
        <v>78.5</v>
      </c>
      <c r="S7">
        <v>9.6</v>
      </c>
      <c r="T7">
        <v>36.6</v>
      </c>
      <c r="U7">
        <v>328239523</v>
      </c>
      <c r="V7">
        <v>38.263531063531062</v>
      </c>
      <c r="W7" s="2">
        <v>45650</v>
      </c>
      <c r="X7" s="2">
        <v>31674</v>
      </c>
    </row>
    <row r="8" spans="1:24" x14ac:dyDescent="0.3">
      <c r="A8">
        <v>332</v>
      </c>
      <c r="B8" t="s">
        <v>56</v>
      </c>
      <c r="C8" t="s">
        <v>1227</v>
      </c>
      <c r="D8" t="s">
        <v>212</v>
      </c>
      <c r="E8" t="s">
        <v>213</v>
      </c>
      <c r="F8" t="s">
        <v>265</v>
      </c>
      <c r="G8" t="s">
        <v>56</v>
      </c>
      <c r="H8" t="b">
        <v>1</v>
      </c>
      <c r="I8" t="s">
        <v>1755</v>
      </c>
      <c r="J8" t="s">
        <v>1228</v>
      </c>
      <c r="K8" t="s">
        <v>1229</v>
      </c>
      <c r="L8">
        <v>7000</v>
      </c>
      <c r="M8">
        <v>1985</v>
      </c>
      <c r="N8">
        <v>5</v>
      </c>
      <c r="O8">
        <v>27</v>
      </c>
      <c r="P8">
        <v>119.62</v>
      </c>
      <c r="Q8">
        <v>2827113184696</v>
      </c>
      <c r="R8">
        <v>81.3</v>
      </c>
      <c r="S8">
        <v>25.5</v>
      </c>
      <c r="T8">
        <v>30.6</v>
      </c>
      <c r="U8">
        <v>66834405</v>
      </c>
      <c r="V8">
        <v>39.578370978781656</v>
      </c>
      <c r="W8" s="2">
        <v>45650</v>
      </c>
      <c r="X8" s="2">
        <v>31194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F420-5C18-4A53-8EFA-ED75138D9025}">
  <dimension ref="A3:B25"/>
  <sheetViews>
    <sheetView tabSelected="1" workbookViewId="0">
      <selection activeCell="E21" sqref="E21"/>
    </sheetView>
  </sheetViews>
  <sheetFormatPr defaultRowHeight="15.6" x14ac:dyDescent="0.3"/>
  <cols>
    <col min="1" max="1" width="22.19921875" bestFit="1" customWidth="1"/>
    <col min="2" max="2" width="16.3984375" bestFit="1" customWidth="1"/>
  </cols>
  <sheetData>
    <row r="3" spans="1:2" x14ac:dyDescent="0.3">
      <c r="A3" s="7" t="s">
        <v>1773</v>
      </c>
      <c r="B3" t="s">
        <v>1775</v>
      </c>
    </row>
    <row r="4" spans="1:2" x14ac:dyDescent="0.3">
      <c r="A4" s="8" t="s">
        <v>22</v>
      </c>
      <c r="B4" s="9">
        <v>211000</v>
      </c>
    </row>
    <row r="5" spans="1:2" x14ac:dyDescent="0.3">
      <c r="A5" s="8" t="s">
        <v>29</v>
      </c>
      <c r="B5" s="9">
        <v>180000</v>
      </c>
    </row>
    <row r="6" spans="1:2" x14ac:dyDescent="0.3">
      <c r="A6" s="8" t="s">
        <v>36</v>
      </c>
      <c r="B6" s="9">
        <v>114000</v>
      </c>
    </row>
    <row r="7" spans="1:2" x14ac:dyDescent="0.3">
      <c r="A7" s="8" t="s">
        <v>41</v>
      </c>
      <c r="B7" s="9">
        <v>107000</v>
      </c>
    </row>
    <row r="8" spans="1:2" x14ac:dyDescent="0.3">
      <c r="A8" s="8" t="s">
        <v>47</v>
      </c>
      <c r="B8" s="9">
        <v>106000</v>
      </c>
    </row>
    <row r="9" spans="1:2" x14ac:dyDescent="0.3">
      <c r="A9" s="8" t="s">
        <v>52</v>
      </c>
      <c r="B9" s="9">
        <v>104000</v>
      </c>
    </row>
    <row r="10" spans="1:2" x14ac:dyDescent="0.3">
      <c r="A10" s="8" t="s">
        <v>57</v>
      </c>
      <c r="B10" s="9">
        <v>94500</v>
      </c>
    </row>
    <row r="11" spans="1:2" x14ac:dyDescent="0.3">
      <c r="A11" s="8" t="s">
        <v>63</v>
      </c>
      <c r="B11" s="9">
        <v>93000</v>
      </c>
    </row>
    <row r="12" spans="1:2" x14ac:dyDescent="0.3">
      <c r="A12" s="8" t="s">
        <v>69</v>
      </c>
      <c r="B12" s="9">
        <v>83400</v>
      </c>
    </row>
    <row r="13" spans="1:2" x14ac:dyDescent="0.3">
      <c r="A13" s="8" t="s">
        <v>74</v>
      </c>
      <c r="B13" s="9">
        <v>80700</v>
      </c>
    </row>
    <row r="14" spans="1:2" x14ac:dyDescent="0.3">
      <c r="A14" s="8" t="s">
        <v>1774</v>
      </c>
      <c r="B14" s="9">
        <v>1173600</v>
      </c>
    </row>
    <row r="17" spans="1:2" x14ac:dyDescent="0.3">
      <c r="A17" s="7" t="s">
        <v>1773</v>
      </c>
      <c r="B17" t="s">
        <v>1776</v>
      </c>
    </row>
    <row r="18" spans="1:2" x14ac:dyDescent="0.3">
      <c r="A18" s="8" t="s">
        <v>1777</v>
      </c>
      <c r="B18" s="9">
        <v>5</v>
      </c>
    </row>
    <row r="19" spans="1:2" x14ac:dyDescent="0.3">
      <c r="A19" s="8" t="s">
        <v>1783</v>
      </c>
      <c r="B19" s="9">
        <v>30</v>
      </c>
    </row>
    <row r="20" spans="1:2" x14ac:dyDescent="0.3">
      <c r="A20" s="8" t="s">
        <v>1778</v>
      </c>
      <c r="B20" s="9">
        <v>81</v>
      </c>
    </row>
    <row r="21" spans="1:2" x14ac:dyDescent="0.3">
      <c r="A21" s="8" t="s">
        <v>1779</v>
      </c>
      <c r="B21" s="9">
        <v>130</v>
      </c>
    </row>
    <row r="22" spans="1:2" x14ac:dyDescent="0.3">
      <c r="A22" s="8" t="s">
        <v>1780</v>
      </c>
      <c r="B22" s="9">
        <v>116</v>
      </c>
    </row>
    <row r="23" spans="1:2" x14ac:dyDescent="0.3">
      <c r="A23" s="8" t="s">
        <v>1781</v>
      </c>
      <c r="B23" s="9">
        <v>84</v>
      </c>
    </row>
    <row r="24" spans="1:2" x14ac:dyDescent="0.3">
      <c r="A24" s="8" t="s">
        <v>1782</v>
      </c>
      <c r="B24" s="9">
        <v>29</v>
      </c>
    </row>
    <row r="25" spans="1:2" x14ac:dyDescent="0.3">
      <c r="A25" s="8" t="s">
        <v>1774</v>
      </c>
      <c r="B25" s="9">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Stats</vt:lpstr>
      <vt:lpstr>Metrics</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Heiber Baez</cp:lastModifiedBy>
  <dcterms:created xsi:type="dcterms:W3CDTF">2024-04-01T06:54:26Z</dcterms:created>
  <dcterms:modified xsi:type="dcterms:W3CDTF">2024-12-24T13:52:23Z</dcterms:modified>
</cp:coreProperties>
</file>