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heibe\Downloads\"/>
    </mc:Choice>
  </mc:AlternateContent>
  <xr:revisionPtr revIDLastSave="0" documentId="13_ncr:1_{E6CF6E3E-D158-406B-BEF0-DBD8812CB424}" xr6:coauthVersionLast="47" xr6:coauthVersionMax="47" xr10:uidLastSave="{00000000-0000-0000-0000-000000000000}"/>
  <bookViews>
    <workbookView xWindow="-108" yWindow="-108" windowWidth="23256" windowHeight="12456" activeTab="2" xr2:uid="{AA3C1E50-38F1-6644-B051-514CE6CAA6A2}"/>
  </bookViews>
  <sheets>
    <sheet name="Data" sheetId="1" r:id="rId1"/>
    <sheet name="Analyze" sheetId="8" r:id="rId2"/>
    <sheet name="Dashboard" sheetId="6" r:id="rId3"/>
  </sheets>
  <definedNames>
    <definedName name="Slicer_Region">#N/A</definedName>
    <definedName name="Slicer_Years__Invoice_Date">#N/A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6" l="1"/>
  <c r="I13" i="6"/>
  <c r="J13" i="6"/>
  <c r="H14" i="6"/>
  <c r="I14" i="6"/>
  <c r="J14" i="6"/>
  <c r="K14" i="6" s="1"/>
  <c r="H15" i="6"/>
  <c r="I15" i="6"/>
  <c r="J15" i="6"/>
  <c r="H16" i="6"/>
  <c r="I16" i="6"/>
  <c r="J16" i="6"/>
  <c r="H17" i="6"/>
  <c r="I17" i="6"/>
  <c r="J17" i="6"/>
  <c r="I18" i="6"/>
  <c r="J18" i="6"/>
  <c r="K18" i="6" s="1"/>
  <c r="I12" i="6"/>
  <c r="J12" i="6"/>
  <c r="K12" i="6" s="1"/>
  <c r="H12" i="6"/>
  <c r="D12" i="6"/>
  <c r="E12" i="6"/>
  <c r="D13" i="6"/>
  <c r="E13" i="6"/>
  <c r="D14" i="6"/>
  <c r="E14" i="6"/>
  <c r="F14" i="6" s="1"/>
  <c r="D15" i="6"/>
  <c r="E15" i="6"/>
  <c r="F15" i="6" s="1"/>
  <c r="D16" i="6"/>
  <c r="E16" i="6"/>
  <c r="F16" i="6" s="1"/>
  <c r="D17" i="6"/>
  <c r="E17" i="6"/>
  <c r="D18" i="6"/>
  <c r="E18" i="6"/>
  <c r="C13" i="6"/>
  <c r="C14" i="6"/>
  <c r="C15" i="6"/>
  <c r="C16" i="6"/>
  <c r="C17" i="6"/>
  <c r="C12" i="6"/>
  <c r="F28" i="8"/>
  <c r="G28" i="8"/>
  <c r="H28" i="8"/>
  <c r="F29" i="8"/>
  <c r="G29" i="8"/>
  <c r="H29" i="8"/>
  <c r="F30" i="8"/>
  <c r="G30" i="8"/>
  <c r="H30" i="8"/>
  <c r="E31" i="8"/>
  <c r="F31" i="8"/>
  <c r="G31" i="8"/>
  <c r="H31" i="8"/>
  <c r="F32" i="8"/>
  <c r="G32" i="8"/>
  <c r="H32" i="8"/>
  <c r="F33" i="8"/>
  <c r="G33" i="8"/>
  <c r="H33" i="8"/>
  <c r="F34" i="8"/>
  <c r="G34" i="8"/>
  <c r="H34" i="8"/>
  <c r="F27" i="8"/>
  <c r="G27" i="8"/>
  <c r="H27" i="8"/>
  <c r="E27" i="8"/>
  <c r="K17" i="6" l="1"/>
  <c r="K13" i="6"/>
  <c r="F18" i="6"/>
  <c r="F17" i="6"/>
  <c r="F13" i="6"/>
  <c r="K16" i="6"/>
  <c r="F12" i="6"/>
  <c r="K15" i="6"/>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<sst xmlns="http://schemas.openxmlformats.org/spreadsheetml/2006/main" count="48311" uniqueCount="155">
  <si>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</si>
  <si>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</si>
  <si>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</si>
  <si>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</si>
  <si>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</si>
  <si>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</si>
  <si>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</si>
  <si>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</si>
  <si>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</si>
  <si>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</si>
  <si>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</si>
  <si>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</si>
  <si>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</si>
  <si>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</si>
  <si>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</si>
  <si>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</si>
  <si>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</si>
  <si>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</si>
  <si>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</si>
  <si>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</si>
  <si>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</si>
  <si>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</si>
  <si>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</si>
  <si>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</si>
  <si>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</si>
  <si>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</si>
  <si>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</si>
  <si>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</si>
  <si>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</si>
  <si>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</si>
  <si>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</si>
  <si>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</si>
  <si>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</si>
  <si>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</si>
  <si>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</si>
  <si>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</si>
  <si>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</si>
  <si>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</si>
  <si>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</si>
  <si>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</si>
  <si>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</si>
  <si>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</si>
  <si>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</si>
  <si>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</si>
  <si>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</si>
  <si>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</si>
  <si>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</si>
  <si>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</si>
  <si>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</si>
  <si>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</si>
  <si>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</si>
  <si>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</si>
  <si>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</si>
  <si>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</si>
  <si>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</si>
  <si>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</si>
  <si>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</si>
  <si>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</si>
  <si>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</si>
  <si>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</si>
  <si>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</si>
  <si>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</si>
  <si>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</si>
  <si>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</si>
  <si>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</si>
  <si>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</si>
  <si>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</si>
  <si>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</si>
  <si>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</si>
  <si>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</si>
  <si>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</si>
  <si>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</si>
  <si>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</si>
  <si>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</si>
  <si>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</si>
  <si>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</si>
  <si>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</si>
  <si>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</si>
  <si>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</si>
  <si>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</si>
  <si>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</si>
  <si>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</si>
  <si>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</si>
  <si>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</si>
  <si>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</si>
  <si>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</si>
  <si>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</si>
  <si>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</si>
  <si>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</si>
  <si>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</si>
  <si>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</si>
  <si>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</si>
  <si>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</si>
  <si>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</si>
  <si>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</si>
  <si>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</si>
  <si>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</si>
  <si>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</si>
  <si>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</si>
  <si>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</si>
  <si>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</si>
  <si>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</si>
  <si>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</si>
  <si>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</si>
  <si>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</si>
  <si>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</si>
  <si>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</si>
  <si>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</si>
  <si>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</si>
  <si>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</si>
  <si>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</si>
  <si>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</si>
  <si>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</si>
  <si>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</si>
  <si>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</si>
  <si>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</si>
  <si>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</si>
  <si>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</si>
  <si>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</si>
  <si>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</si>
  <si>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</si>
  <si>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</si>
  <si>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</si>
  <si>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</si>
  <si>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</si>
  <si>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</si>
  <si>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</si>
  <si>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</si>
  <si>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</si>
  <si>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</si>
  <si>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</si>
  <si>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</si>
  <si>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</si>
  <si>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</si>
  <si>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</si>
  <si>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</si>
  <si>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</si>
  <si>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</si>
  <si>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</si>
  <si>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</si>
  <si>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</si>
  <si>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</si>
  <si>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</si>
  <si>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</si>
  <si>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</si>
  <si>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</si>
  <si>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</si>
  <si>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</si>
  <si>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Years (Invoice Date)</t>
  </si>
  <si>
    <t>Quarters (Invoice Date)</t>
  </si>
  <si>
    <t>Qtr1</t>
  </si>
  <si>
    <t>Qtr2</t>
  </si>
  <si>
    <t>Qtr3</t>
  </si>
  <si>
    <t>Qtr4</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</si>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</sst>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71" formatCode="[$$-409]#,##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theme="8" tint="-0.249977111117893"/>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3" borderId="0" xfId="0" applyFont="1" applyFill="1" applyAlignment="1">
      <alignment horizontal="center"/>
    </xf>
    <xf numFmtId="0" fontId="2" fillId="4" borderId="0" xfId="0" applyFont="1" applyFill="1"/>
    <xf numFmtId="164" fontId="0" fillId="0" borderId="0" xfId="0" applyNumberFormat="1"/>
    <xf numFmtId="3"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5" fillId="5" borderId="2" xfId="0" applyFont="1" applyFill="1" applyBorder="1"/>
    <xf numFmtId="3" fontId="5" fillId="5" borderId="2" xfId="0" applyNumberFormat="1" applyFont="1" applyFill="1" applyBorder="1"/>
    <xf numFmtId="171" fontId="0" fillId="0" borderId="0" xfId="0" applyNumberFormat="1"/>
  </cellXfs>
  <cellStyles count="2">
    <cellStyle name="Hyperlink 2" xfId="1" xr:uid="{229837FD-7C70-47AC-B854-CBC5538B0B97}"/>
    <cellStyle name="Normal" xfId="0" builtinId="0"/>
  </cellStyles>
  <dxfs count="19">
    <dxf>
      <numFmt numFmtId="171" formatCode="[$$-409]#,##0.00"/>
    </dxf>
    <dxf>
      <numFmt numFmtId="3" formatCode="#,##0"/>
    </dxf>
    <dxf>
      <numFmt numFmtId="4" formatCode="#,##0.0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6"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02060"/>
            </a:solidFill>
            <a:ln>
              <a:noFill/>
            </a:ln>
            <a:effectLst/>
          </c:spPr>
          <c:invertIfNegative val="0"/>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Analyze!$G$27:$G$34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B0B5-474D-AE14-8AEBE6551B78}"/>
            </c:ext>
          </c:extLst>
        </c:ser>
        <c:dLbls>
          <c:showLegendKey val="0"/>
          <c:showVal val="0"/>
          <c:showCatName val="0"/>
          <c:showSerName val="0"/>
          <c:showPercent val="0"/>
          <c:showBubbleSize val="0"/>
        </c:dLbls>
        <c:gapWidth val="219"/>
        <c:axId val="152041296"/>
        <c:axId val="152060976"/>
      </c:barChart>
      <c:lineChart>
        <c:grouping val="standard"/>
        <c:varyColors val="0"/>
        <c:ser>
          <c:idx val="1"/>
          <c:order val="1"/>
          <c:tx>
            <c:v>Operating Profit Margin</c:v>
          </c:tx>
          <c:spPr>
            <a:ln w="28575" cap="rnd">
              <a:solidFill>
                <a:srgbClr val="C00000"/>
              </a:solidFill>
              <a:round/>
            </a:ln>
            <a:effectLst/>
          </c:spPr>
          <c:marker>
            <c:symbol val="square"/>
            <c:size val="5"/>
            <c:spPr>
              <a:solidFill>
                <a:schemeClr val="bg1"/>
              </a:solidFill>
              <a:ln w="12700">
                <a:solidFill>
                  <a:srgbClr val="C00000"/>
                </a:solidFill>
              </a:ln>
              <a:effectLst/>
            </c:spPr>
          </c:marker>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Analyze!$H$27:$H$34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B0B5-474D-AE14-8AEBE6551B78}"/>
            </c:ext>
          </c:extLst>
        </c:ser>
        <c:dLbls>
          <c:showLegendKey val="0"/>
          <c:showVal val="0"/>
          <c:showCatName val="0"/>
          <c:showSerName val="0"/>
          <c:showPercent val="0"/>
          <c:showBubbleSize val="0"/>
        </c:dLbls>
        <c:marker val="1"/>
        <c:smooth val="0"/>
        <c:axId val="144607408"/>
        <c:axId val="144585328"/>
      </c:lineChart>
      <c:catAx>
        <c:axId val="15204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60976"/>
        <c:crosses val="autoZero"/>
        <c:auto val="1"/>
        <c:lblAlgn val="ctr"/>
        <c:lblOffset val="100"/>
        <c:noMultiLvlLbl val="0"/>
      </c:catAx>
      <c:valAx>
        <c:axId val="1520609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41296"/>
        <c:crosses val="autoZero"/>
        <c:crossBetween val="between"/>
      </c:valAx>
      <c:valAx>
        <c:axId val="1445853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07408"/>
        <c:crosses val="max"/>
        <c:crossBetween val="between"/>
      </c:valAx>
      <c:catAx>
        <c:axId val="144607408"/>
        <c:scaling>
          <c:orientation val="minMax"/>
        </c:scaling>
        <c:delete val="1"/>
        <c:axPos val="b"/>
        <c:numFmt formatCode="General" sourceLinked="1"/>
        <c:majorTickMark val="out"/>
        <c:minorTickMark val="none"/>
        <c:tickLblPos val="nextTo"/>
        <c:crossAx val="1445853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https://commons.wikimedia.org/wiki/File:Coca-Cola_logo.svg" TargetMode="External"/><Relationship Id="rId1" Type="http://schemas.openxmlformats.org/officeDocument/2006/relationships/image" Target="../media/image1.png"/><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845820</xdr:colOff>
      <xdr:row>0</xdr:row>
      <xdr:rowOff>174172</xdr:rowOff>
    </xdr:from>
    <xdr:to>
      <xdr:col>11</xdr:col>
      <xdr:colOff>15240</xdr:colOff>
      <xdr:row>4</xdr:row>
      <xdr:rowOff>31569</xdr:rowOff>
    </xdr:to>
    <xdr:sp macro="" textlink="">
      <xdr:nvSpPr>
        <xdr:cNvPr id="2" name="Rectangle 1">
          <a:extLst>
            <a:ext uri="{FF2B5EF4-FFF2-40B4-BE49-F238E27FC236}">
              <a16:creationId xmlns:a16="http://schemas.microsoft.com/office/drawing/2014/main" id="{78E1BDE0-CC12-588A-BA91-C298D2C488D5}"/>
            </a:ext>
          </a:extLst>
        </xdr:cNvPr>
        <xdr:cNvSpPr/>
      </xdr:nvSpPr>
      <xdr:spPr>
        <a:xfrm>
          <a:off x="2819400" y="174172"/>
          <a:ext cx="7703820" cy="649877"/>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kern="1200"/>
            <a:t>Coca</a:t>
          </a:r>
          <a:r>
            <a:rPr lang="en-US" sz="2400" b="1" kern="1200" baseline="0"/>
            <a:t>-Cola USA Retailer Dashboard</a:t>
          </a:r>
          <a:br>
            <a:rPr lang="en-US" sz="2400" b="1" kern="1200" baseline="0"/>
          </a:br>
          <a:r>
            <a:rPr lang="en-US" sz="1100" b="0" i="1" kern="1200" baseline="0">
              <a:solidFill>
                <a:schemeClr val="bg2">
                  <a:lumMod val="90000"/>
                </a:schemeClr>
              </a:solidFill>
            </a:rPr>
            <a:t>Figures in USD</a:t>
          </a:r>
          <a:endParaRPr lang="en-US" sz="1400" b="0" kern="1200" baseline="0">
            <a:solidFill>
              <a:schemeClr val="bg2">
                <a:lumMod val="90000"/>
              </a:schemeClr>
            </a:solidFill>
          </a:endParaRPr>
        </a:p>
      </xdr:txBody>
    </xdr:sp>
    <xdr:clientData/>
  </xdr:twoCellAnchor>
  <xdr:twoCellAnchor>
    <xdr:from>
      <xdr:col>1</xdr:col>
      <xdr:colOff>838200</xdr:colOff>
      <xdr:row>4</xdr:row>
      <xdr:rowOff>190500</xdr:rowOff>
    </xdr:from>
    <xdr:to>
      <xdr:col>3</xdr:col>
      <xdr:colOff>769620</xdr:colOff>
      <xdr:row>8</xdr:row>
      <xdr:rowOff>47897</xdr:rowOff>
    </xdr:to>
    <xdr:sp macro="" textlink="">
      <xdr:nvSpPr>
        <xdr:cNvPr id="3" name="Rectangle 2">
          <a:extLst>
            <a:ext uri="{FF2B5EF4-FFF2-40B4-BE49-F238E27FC236}">
              <a16:creationId xmlns:a16="http://schemas.microsoft.com/office/drawing/2014/main" id="{77379E6D-ACD6-4F43-A820-8A5ABBC1479D}"/>
            </a:ext>
          </a:extLst>
        </xdr:cNvPr>
        <xdr:cNvSpPr/>
      </xdr:nvSpPr>
      <xdr:spPr>
        <a:xfrm>
          <a:off x="2811780" y="982980"/>
          <a:ext cx="1638300" cy="6498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83820</xdr:colOff>
      <xdr:row>4</xdr:row>
      <xdr:rowOff>190500</xdr:rowOff>
    </xdr:from>
    <xdr:to>
      <xdr:col>6</xdr:col>
      <xdr:colOff>15240</xdr:colOff>
      <xdr:row>8</xdr:row>
      <xdr:rowOff>47897</xdr:rowOff>
    </xdr:to>
    <xdr:sp macro="" textlink="">
      <xdr:nvSpPr>
        <xdr:cNvPr id="6" name="Rectangle 5">
          <a:extLst>
            <a:ext uri="{FF2B5EF4-FFF2-40B4-BE49-F238E27FC236}">
              <a16:creationId xmlns:a16="http://schemas.microsoft.com/office/drawing/2014/main" id="{695D6E40-5065-4007-9A46-5713D2EACBF5}"/>
            </a:ext>
          </a:extLst>
        </xdr:cNvPr>
        <xdr:cNvSpPr/>
      </xdr:nvSpPr>
      <xdr:spPr>
        <a:xfrm>
          <a:off x="4617720" y="982980"/>
          <a:ext cx="1638300" cy="6498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7</xdr:col>
      <xdr:colOff>7620</xdr:colOff>
      <xdr:row>5</xdr:row>
      <xdr:rowOff>0</xdr:rowOff>
    </xdr:from>
    <xdr:to>
      <xdr:col>8</xdr:col>
      <xdr:colOff>792480</xdr:colOff>
      <xdr:row>8</xdr:row>
      <xdr:rowOff>55517</xdr:rowOff>
    </xdr:to>
    <xdr:sp macro="" textlink="">
      <xdr:nvSpPr>
        <xdr:cNvPr id="7" name="Rectangle 6">
          <a:extLst>
            <a:ext uri="{FF2B5EF4-FFF2-40B4-BE49-F238E27FC236}">
              <a16:creationId xmlns:a16="http://schemas.microsoft.com/office/drawing/2014/main" id="{9BD51B67-D1AE-48B8-96F7-25961D464156}"/>
            </a:ext>
          </a:extLst>
        </xdr:cNvPr>
        <xdr:cNvSpPr/>
      </xdr:nvSpPr>
      <xdr:spPr>
        <a:xfrm>
          <a:off x="7101840" y="990600"/>
          <a:ext cx="1638300" cy="6498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clientData/>
  </xdr:twoCellAnchor>
  <xdr:twoCellAnchor>
    <xdr:from>
      <xdr:col>9</xdr:col>
      <xdr:colOff>68580</xdr:colOff>
      <xdr:row>4</xdr:row>
      <xdr:rowOff>190500</xdr:rowOff>
    </xdr:from>
    <xdr:to>
      <xdr:col>11</xdr:col>
      <xdr:colOff>0</xdr:colOff>
      <xdr:row>8</xdr:row>
      <xdr:rowOff>47897</xdr:rowOff>
    </xdr:to>
    <xdr:sp macro="" textlink="">
      <xdr:nvSpPr>
        <xdr:cNvPr id="8" name="Rectangle 7">
          <a:extLst>
            <a:ext uri="{FF2B5EF4-FFF2-40B4-BE49-F238E27FC236}">
              <a16:creationId xmlns:a16="http://schemas.microsoft.com/office/drawing/2014/main" id="{031B7047-F7FC-439F-9448-1707153D37FC}"/>
            </a:ext>
          </a:extLst>
        </xdr:cNvPr>
        <xdr:cNvSpPr/>
      </xdr:nvSpPr>
      <xdr:spPr>
        <a:xfrm>
          <a:off x="8869680" y="982980"/>
          <a:ext cx="1638300" cy="6498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0</xdr:col>
      <xdr:colOff>60960</xdr:colOff>
      <xdr:row>0</xdr:row>
      <xdr:rowOff>114300</xdr:rowOff>
    </xdr:from>
    <xdr:to>
      <xdr:col>0</xdr:col>
      <xdr:colOff>1965960</xdr:colOff>
      <xdr:row>3</xdr:row>
      <xdr:rowOff>118973</xdr:rowOff>
    </xdr:to>
    <xdr:pic>
      <xdr:nvPicPr>
        <xdr:cNvPr id="10" name="Picture 9">
          <a:extLst>
            <a:ext uri="{FF2B5EF4-FFF2-40B4-BE49-F238E27FC236}">
              <a16:creationId xmlns:a16="http://schemas.microsoft.com/office/drawing/2014/main" id="{705538C0-15A4-44D5-454D-575EE871EC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60960" y="114300"/>
          <a:ext cx="1905000" cy="599033"/>
        </a:xfrm>
        <a:prstGeom prst="rect">
          <a:avLst/>
        </a:prstGeom>
      </xdr:spPr>
    </xdr:pic>
    <xdr:clientData/>
  </xdr:twoCellAnchor>
  <xdr:oneCellAnchor>
    <xdr:from>
      <xdr:col>0</xdr:col>
      <xdr:colOff>0</xdr:colOff>
      <xdr:row>14</xdr:row>
      <xdr:rowOff>112335</xdr:rowOff>
    </xdr:from>
    <xdr:ext cx="7772400" cy="233205"/>
    <xdr:sp macro="" textlink="">
      <xdr:nvSpPr>
        <xdr:cNvPr id="11" name="TextBox 10">
          <a:extLst>
            <a:ext uri="{FF2B5EF4-FFF2-40B4-BE49-F238E27FC236}">
              <a16:creationId xmlns:a16="http://schemas.microsoft.com/office/drawing/2014/main" id="{51E79236-2992-7690-DE7F-2022D7060C1A}"/>
            </a:ext>
          </a:extLst>
        </xdr:cNvPr>
        <xdr:cNvSpPr txBox="1"/>
      </xdr:nvSpPr>
      <xdr:spPr>
        <a:xfrm>
          <a:off x="0" y="2886015"/>
          <a:ext cx="77724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editAs="oneCell">
    <xdr:from>
      <xdr:col>9</xdr:col>
      <xdr:colOff>609600</xdr:colOff>
      <xdr:row>1</xdr:row>
      <xdr:rowOff>32310</xdr:rowOff>
    </xdr:from>
    <xdr:to>
      <xdr:col>10</xdr:col>
      <xdr:colOff>807720</xdr:colOff>
      <xdr:row>3</xdr:row>
      <xdr:rowOff>182881</xdr:rowOff>
    </xdr:to>
    <xdr:pic>
      <xdr:nvPicPr>
        <xdr:cNvPr id="12" name="Picture 11" descr="Flag of the United States of America | History, Meaning, Facts, &amp; Design |  Britannica">
          <a:extLst>
            <a:ext uri="{FF2B5EF4-FFF2-40B4-BE49-F238E27FC236}">
              <a16:creationId xmlns:a16="http://schemas.microsoft.com/office/drawing/2014/main" id="{9CA0F86B-EF83-6B1A-545C-80B51002E97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410700" y="230430"/>
          <a:ext cx="1051560" cy="546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68580</xdr:colOff>
      <xdr:row>6</xdr:row>
      <xdr:rowOff>30480</xdr:rowOff>
    </xdr:from>
    <xdr:to>
      <xdr:col>3</xdr:col>
      <xdr:colOff>662940</xdr:colOff>
      <xdr:row>7</xdr:row>
      <xdr:rowOff>190500</xdr:rowOff>
    </xdr:to>
    <xdr:sp macro="" textlink="Analyze!A4">
      <xdr:nvSpPr>
        <xdr:cNvPr id="13" name="TextBox 12">
          <a:extLst>
            <a:ext uri="{FF2B5EF4-FFF2-40B4-BE49-F238E27FC236}">
              <a16:creationId xmlns:a16="http://schemas.microsoft.com/office/drawing/2014/main" id="{5FBF5166-0556-43B5-506F-043703A67D44}"/>
            </a:ext>
          </a:extLst>
        </xdr:cNvPr>
        <xdr:cNvSpPr txBox="1"/>
      </xdr:nvSpPr>
      <xdr:spPr>
        <a:xfrm>
          <a:off x="2895600" y="1219200"/>
          <a:ext cx="14478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3E893DC-FE90-432D-8910-8C5C8FA276C0}" type="TxLink">
            <a:rPr lang="en-US" sz="1800" b="0" i="0" u="none" strike="noStrike" kern="1200">
              <a:solidFill>
                <a:schemeClr val="bg1"/>
              </a:solidFill>
              <a:latin typeface="Calibri"/>
              <a:ea typeface="Calibri"/>
              <a:cs typeface="Calibri"/>
            </a:rPr>
            <a:pPr algn="ctr"/>
            <a:t>12,016,665</a:t>
          </a:fld>
          <a:endParaRPr lang="en-US" sz="1200" b="0" i="0" u="none" strike="noStrike" kern="1200">
            <a:solidFill>
              <a:schemeClr val="bg1"/>
            </a:solidFill>
            <a:latin typeface="Calibri"/>
            <a:ea typeface="Calibri"/>
            <a:cs typeface="Calibri"/>
          </a:endParaRPr>
        </a:p>
      </xdr:txBody>
    </xdr:sp>
    <xdr:clientData/>
  </xdr:twoCellAnchor>
  <xdr:twoCellAnchor>
    <xdr:from>
      <xdr:col>4</xdr:col>
      <xdr:colOff>167640</xdr:colOff>
      <xdr:row>6</xdr:row>
      <xdr:rowOff>38100</xdr:rowOff>
    </xdr:from>
    <xdr:to>
      <xdr:col>5</xdr:col>
      <xdr:colOff>762000</xdr:colOff>
      <xdr:row>7</xdr:row>
      <xdr:rowOff>167640</xdr:rowOff>
    </xdr:to>
    <xdr:sp macro="" textlink="Analyze!B4">
      <xdr:nvSpPr>
        <xdr:cNvPr id="17" name="TextBox 16">
          <a:extLst>
            <a:ext uri="{FF2B5EF4-FFF2-40B4-BE49-F238E27FC236}">
              <a16:creationId xmlns:a16="http://schemas.microsoft.com/office/drawing/2014/main" id="{C26EE517-BFF2-43BF-B709-9DAC7D8A789D}"/>
            </a:ext>
          </a:extLst>
        </xdr:cNvPr>
        <xdr:cNvSpPr txBox="1"/>
      </xdr:nvSpPr>
      <xdr:spPr>
        <a:xfrm>
          <a:off x="4701540" y="1226820"/>
          <a:ext cx="14478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A587107-2C7A-4AFC-9B3F-ACADCE6780F3}" type="TxLink">
            <a:rPr lang="en-US" sz="1800" b="0" i="0" u="none" strike="noStrike" kern="1200" baseline="0">
              <a:solidFill>
                <a:schemeClr val="bg1"/>
              </a:solidFill>
              <a:latin typeface="Calibri"/>
              <a:ea typeface="Calibri"/>
              <a:cs typeface="Calibri"/>
            </a:rPr>
            <a:t>24,788,610</a:t>
          </a:fld>
          <a:endParaRPr lang="en-US" sz="1800" b="0" i="0" u="none" strike="noStrike" kern="1200">
            <a:solidFill>
              <a:schemeClr val="bg1"/>
            </a:solidFill>
            <a:latin typeface="Calibri"/>
            <a:ea typeface="Calibri"/>
            <a:cs typeface="Calibri"/>
          </a:endParaRPr>
        </a:p>
      </xdr:txBody>
    </xdr:sp>
    <xdr:clientData/>
  </xdr:twoCellAnchor>
  <xdr:twoCellAnchor>
    <xdr:from>
      <xdr:col>2</xdr:col>
      <xdr:colOff>284188</xdr:colOff>
      <xdr:row>4</xdr:row>
      <xdr:rowOff>175260</xdr:rowOff>
    </xdr:from>
    <xdr:to>
      <xdr:col>3</xdr:col>
      <xdr:colOff>515912</xdr:colOff>
      <xdr:row>6</xdr:row>
      <xdr:rowOff>22860</xdr:rowOff>
    </xdr:to>
    <xdr:sp macro="" textlink="">
      <xdr:nvSpPr>
        <xdr:cNvPr id="20" name="TextBox 19">
          <a:extLst>
            <a:ext uri="{FF2B5EF4-FFF2-40B4-BE49-F238E27FC236}">
              <a16:creationId xmlns:a16="http://schemas.microsoft.com/office/drawing/2014/main" id="{8B994BE8-8278-576D-53DB-F39A215461E6}"/>
            </a:ext>
          </a:extLst>
        </xdr:cNvPr>
        <xdr:cNvSpPr txBox="1"/>
      </xdr:nvSpPr>
      <xdr:spPr>
        <a:xfrm>
          <a:off x="3111208" y="967740"/>
          <a:ext cx="1085164"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chemeClr val="bg1"/>
              </a:solidFill>
            </a:rPr>
            <a:t>Total Sales</a:t>
          </a:r>
        </a:p>
      </xdr:txBody>
    </xdr:sp>
    <xdr:clientData/>
  </xdr:twoCellAnchor>
  <xdr:twoCellAnchor>
    <xdr:from>
      <xdr:col>4</xdr:col>
      <xdr:colOff>358140</xdr:colOff>
      <xdr:row>5</xdr:row>
      <xdr:rowOff>0</xdr:rowOff>
    </xdr:from>
    <xdr:to>
      <xdr:col>5</xdr:col>
      <xdr:colOff>579120</xdr:colOff>
      <xdr:row>6</xdr:row>
      <xdr:rowOff>45720</xdr:rowOff>
    </xdr:to>
    <xdr:sp macro="" textlink="">
      <xdr:nvSpPr>
        <xdr:cNvPr id="23" name="TextBox 22">
          <a:extLst>
            <a:ext uri="{FF2B5EF4-FFF2-40B4-BE49-F238E27FC236}">
              <a16:creationId xmlns:a16="http://schemas.microsoft.com/office/drawing/2014/main" id="{A70FC64F-73C7-49A0-B98A-4C8660BB5A66}"/>
            </a:ext>
          </a:extLst>
        </xdr:cNvPr>
        <xdr:cNvSpPr txBox="1"/>
      </xdr:nvSpPr>
      <xdr:spPr>
        <a:xfrm>
          <a:off x="4892040" y="990600"/>
          <a:ext cx="107442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chemeClr val="bg1"/>
              </a:solidFill>
            </a:rPr>
            <a:t>Units Sold</a:t>
          </a:r>
        </a:p>
      </xdr:txBody>
    </xdr:sp>
    <xdr:clientData/>
  </xdr:twoCellAnchor>
  <xdr:twoCellAnchor>
    <xdr:from>
      <xdr:col>7</xdr:col>
      <xdr:colOff>152400</xdr:colOff>
      <xdr:row>6</xdr:row>
      <xdr:rowOff>15240</xdr:rowOff>
    </xdr:from>
    <xdr:to>
      <xdr:col>8</xdr:col>
      <xdr:colOff>746760</xdr:colOff>
      <xdr:row>7</xdr:row>
      <xdr:rowOff>175260</xdr:rowOff>
    </xdr:to>
    <xdr:sp macro="" textlink="Analyze!C4">
      <xdr:nvSpPr>
        <xdr:cNvPr id="24" name="TextBox 23">
          <a:extLst>
            <a:ext uri="{FF2B5EF4-FFF2-40B4-BE49-F238E27FC236}">
              <a16:creationId xmlns:a16="http://schemas.microsoft.com/office/drawing/2014/main" id="{2BD216DB-8A98-4435-B092-B56950A79ACE}"/>
            </a:ext>
          </a:extLst>
        </xdr:cNvPr>
        <xdr:cNvSpPr txBox="1"/>
      </xdr:nvSpPr>
      <xdr:spPr>
        <a:xfrm>
          <a:off x="7246620" y="1203960"/>
          <a:ext cx="14478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6E1DA13-5819-4505-AAFF-37A7CC98345B}" type="TxLink">
            <a:rPr lang="en-US" sz="1800" b="0" i="0" u="none" strike="noStrike" kern="1200">
              <a:solidFill>
                <a:schemeClr val="bg1"/>
              </a:solidFill>
              <a:latin typeface="Calibri"/>
              <a:ea typeface="Calibri"/>
              <a:cs typeface="Calibri"/>
            </a:rPr>
            <a:pPr marL="0" indent="0" algn="ctr"/>
            <a:t>$0.45</a:t>
          </a:fld>
          <a:endParaRPr lang="en-US" sz="1800" b="0" i="0" u="none" strike="noStrike" kern="1200">
            <a:solidFill>
              <a:schemeClr val="bg1"/>
            </a:solidFill>
            <a:latin typeface="Calibri"/>
            <a:ea typeface="Calibri"/>
            <a:cs typeface="Calibri"/>
          </a:endParaRPr>
        </a:p>
      </xdr:txBody>
    </xdr:sp>
    <xdr:clientData/>
  </xdr:twoCellAnchor>
  <xdr:twoCellAnchor>
    <xdr:from>
      <xdr:col>9</xdr:col>
      <xdr:colOff>152400</xdr:colOff>
      <xdr:row>6</xdr:row>
      <xdr:rowOff>7620</xdr:rowOff>
    </xdr:from>
    <xdr:to>
      <xdr:col>10</xdr:col>
      <xdr:colOff>746760</xdr:colOff>
      <xdr:row>7</xdr:row>
      <xdr:rowOff>167640</xdr:rowOff>
    </xdr:to>
    <xdr:sp macro="" textlink="Analyze!D4">
      <xdr:nvSpPr>
        <xdr:cNvPr id="25" name="TextBox 24">
          <a:extLst>
            <a:ext uri="{FF2B5EF4-FFF2-40B4-BE49-F238E27FC236}">
              <a16:creationId xmlns:a16="http://schemas.microsoft.com/office/drawing/2014/main" id="{E7265A1D-AE3A-4698-9F04-C4CBDE17404D}"/>
            </a:ext>
          </a:extLst>
        </xdr:cNvPr>
        <xdr:cNvSpPr txBox="1"/>
      </xdr:nvSpPr>
      <xdr:spPr>
        <a:xfrm>
          <a:off x="8953500" y="1196340"/>
          <a:ext cx="14478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3C248A2-6B0F-4339-8FEA-2F6F4F197830}" type="TxLink">
            <a:rPr lang="en-US" sz="1800" b="0" i="0" u="none" strike="noStrike" kern="1200" baseline="0">
              <a:solidFill>
                <a:schemeClr val="bg1"/>
              </a:solidFill>
              <a:latin typeface="Calibri"/>
              <a:ea typeface="Calibri"/>
              <a:cs typeface="Calibri"/>
            </a:rPr>
            <a:pPr marL="0" indent="0" algn="ctr"/>
            <a:t>4,722,497</a:t>
          </a:fld>
          <a:endParaRPr lang="en-US" sz="1800" b="0" i="0" u="none" strike="noStrike" kern="1200" baseline="0">
            <a:solidFill>
              <a:schemeClr val="bg1"/>
            </a:solidFill>
            <a:latin typeface="Calibri"/>
            <a:ea typeface="Calibri"/>
            <a:cs typeface="Calibri"/>
          </a:endParaRPr>
        </a:p>
      </xdr:txBody>
    </xdr:sp>
    <xdr:clientData/>
  </xdr:twoCellAnchor>
  <xdr:twoCellAnchor>
    <xdr:from>
      <xdr:col>7</xdr:col>
      <xdr:colOff>320040</xdr:colOff>
      <xdr:row>5</xdr:row>
      <xdr:rowOff>0</xdr:rowOff>
    </xdr:from>
    <xdr:to>
      <xdr:col>8</xdr:col>
      <xdr:colOff>541020</xdr:colOff>
      <xdr:row>6</xdr:row>
      <xdr:rowOff>45720</xdr:rowOff>
    </xdr:to>
    <xdr:sp macro="" textlink="">
      <xdr:nvSpPr>
        <xdr:cNvPr id="27" name="TextBox 26">
          <a:extLst>
            <a:ext uri="{FF2B5EF4-FFF2-40B4-BE49-F238E27FC236}">
              <a16:creationId xmlns:a16="http://schemas.microsoft.com/office/drawing/2014/main" id="{4B57CFB0-6E11-4352-B373-CE38C84665CE}"/>
            </a:ext>
          </a:extLst>
        </xdr:cNvPr>
        <xdr:cNvSpPr txBox="1"/>
      </xdr:nvSpPr>
      <xdr:spPr>
        <a:xfrm>
          <a:off x="7414260" y="990600"/>
          <a:ext cx="107442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chemeClr val="bg1"/>
              </a:solidFill>
              <a:latin typeface="+mn-lt"/>
              <a:ea typeface="+mn-ea"/>
              <a:cs typeface="+mn-cs"/>
            </a:rPr>
            <a:t>Average</a:t>
          </a:r>
          <a:r>
            <a:rPr lang="en-US" sz="1100" b="1" kern="1200" baseline="0">
              <a:solidFill>
                <a:schemeClr val="bg1"/>
              </a:solidFill>
            </a:rPr>
            <a:t> Price</a:t>
          </a:r>
          <a:endParaRPr lang="en-US" sz="1100" b="1" kern="1200">
            <a:solidFill>
              <a:schemeClr val="bg1"/>
            </a:solidFill>
          </a:endParaRPr>
        </a:p>
      </xdr:txBody>
    </xdr:sp>
    <xdr:clientData/>
  </xdr:twoCellAnchor>
  <xdr:twoCellAnchor>
    <xdr:from>
      <xdr:col>9</xdr:col>
      <xdr:colOff>182880</xdr:colOff>
      <xdr:row>5</xdr:row>
      <xdr:rowOff>0</xdr:rowOff>
    </xdr:from>
    <xdr:to>
      <xdr:col>10</xdr:col>
      <xdr:colOff>800100</xdr:colOff>
      <xdr:row>6</xdr:row>
      <xdr:rowOff>83820</xdr:rowOff>
    </xdr:to>
    <xdr:sp macro="" textlink="">
      <xdr:nvSpPr>
        <xdr:cNvPr id="28" name="TextBox 27">
          <a:extLst>
            <a:ext uri="{FF2B5EF4-FFF2-40B4-BE49-F238E27FC236}">
              <a16:creationId xmlns:a16="http://schemas.microsoft.com/office/drawing/2014/main" id="{94C1218F-479A-4A7C-A96A-FFA319D871AF}"/>
            </a:ext>
          </a:extLst>
        </xdr:cNvPr>
        <xdr:cNvSpPr txBox="1"/>
      </xdr:nvSpPr>
      <xdr:spPr>
        <a:xfrm>
          <a:off x="8983980" y="990600"/>
          <a:ext cx="14706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chemeClr val="bg1"/>
              </a:solidFill>
            </a:rPr>
            <a:t>Total Operating Profit</a:t>
          </a:r>
        </a:p>
      </xdr:txBody>
    </xdr:sp>
    <xdr:clientData/>
  </xdr:twoCellAnchor>
  <xdr:twoCellAnchor>
    <xdr:from>
      <xdr:col>2</xdr:col>
      <xdr:colOff>0</xdr:colOff>
      <xdr:row>20</xdr:row>
      <xdr:rowOff>0</xdr:rowOff>
    </xdr:from>
    <xdr:to>
      <xdr:col>11</xdr:col>
      <xdr:colOff>0</xdr:colOff>
      <xdr:row>33</xdr:row>
      <xdr:rowOff>167640</xdr:rowOff>
    </xdr:to>
    <xdr:graphicFrame macro="">
      <xdr:nvGraphicFramePr>
        <xdr:cNvPr id="29" name="Chart 28">
          <a:extLst>
            <a:ext uri="{FF2B5EF4-FFF2-40B4-BE49-F238E27FC236}">
              <a16:creationId xmlns:a16="http://schemas.microsoft.com/office/drawing/2014/main" id="{713F193A-5CAE-4C80-AA5F-4963A273F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68580</xdr:colOff>
      <xdr:row>4</xdr:row>
      <xdr:rowOff>99060</xdr:rowOff>
    </xdr:from>
    <xdr:to>
      <xdr:col>0</xdr:col>
      <xdr:colOff>1897380</xdr:colOff>
      <xdr:row>18</xdr:row>
      <xdr:rowOff>20955</xdr:rowOff>
    </xdr:to>
    <mc:AlternateContent xmlns:mc="http://schemas.openxmlformats.org/markup-compatibility/2006">
      <mc:Choice xmlns:a14="http://schemas.microsoft.com/office/drawing/2010/main" Requires="a14">
        <xdr:graphicFrame macro="">
          <xdr:nvGraphicFramePr>
            <xdr:cNvPr id="30" name="Region">
              <a:extLst>
                <a:ext uri="{FF2B5EF4-FFF2-40B4-BE49-F238E27FC236}">
                  <a16:creationId xmlns:a16="http://schemas.microsoft.com/office/drawing/2014/main" id="{A82C26C3-6D49-4397-AB1B-8C5966077AA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8580" y="8915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60960</xdr:colOff>
      <xdr:row>18</xdr:row>
      <xdr:rowOff>129541</xdr:rowOff>
    </xdr:from>
    <xdr:to>
      <xdr:col>0</xdr:col>
      <xdr:colOff>1889760</xdr:colOff>
      <xdr:row>23</xdr:row>
      <xdr:rowOff>160021</xdr:rowOff>
    </xdr:to>
    <mc:AlternateContent xmlns:mc="http://schemas.openxmlformats.org/markup-compatibility/2006">
      <mc:Choice xmlns:a14="http://schemas.microsoft.com/office/drawing/2010/main" Requires="a14">
        <xdr:graphicFrame macro="">
          <xdr:nvGraphicFramePr>
            <xdr:cNvPr id="31" name="Years (Invoice Date)">
              <a:extLst>
                <a:ext uri="{FF2B5EF4-FFF2-40B4-BE49-F238E27FC236}">
                  <a16:creationId xmlns:a16="http://schemas.microsoft.com/office/drawing/2014/main" id="{4F2575EE-B354-48B9-848C-1D79398D3978}"/>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60960" y="3695701"/>
              <a:ext cx="1828800" cy="1021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99060</xdr:colOff>
      <xdr:row>24</xdr:row>
      <xdr:rowOff>0</xdr:rowOff>
    </xdr:from>
    <xdr:to>
      <xdr:col>0</xdr:col>
      <xdr:colOff>1836420</xdr:colOff>
      <xdr:row>25</xdr:row>
      <xdr:rowOff>160020</xdr:rowOff>
    </xdr:to>
    <xdr:sp macro="" textlink="">
      <xdr:nvSpPr>
        <xdr:cNvPr id="32" name="TextBox 31">
          <a:extLst>
            <a:ext uri="{FF2B5EF4-FFF2-40B4-BE49-F238E27FC236}">
              <a16:creationId xmlns:a16="http://schemas.microsoft.com/office/drawing/2014/main" id="{89412D2E-9535-4E25-B0C1-C34723E98E77}"/>
            </a:ext>
          </a:extLst>
        </xdr:cNvPr>
        <xdr:cNvSpPr txBox="1"/>
      </xdr:nvSpPr>
      <xdr:spPr>
        <a:xfrm>
          <a:off x="99060" y="4754880"/>
          <a:ext cx="173736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u="none" strike="noStrike" kern="1200">
              <a:solidFill>
                <a:schemeClr val="bg1"/>
              </a:solidFill>
              <a:latin typeface="Calibri"/>
              <a:ea typeface="Calibri"/>
              <a:cs typeface="Calibri"/>
            </a:rPr>
            <a:t>Last Update Dec</a:t>
          </a:r>
          <a:r>
            <a:rPr lang="en-US" sz="1200" b="1" i="0" u="none" strike="noStrike" kern="1200" baseline="0">
              <a:solidFill>
                <a:schemeClr val="bg1"/>
              </a:solidFill>
              <a:latin typeface="Calibri"/>
              <a:ea typeface="Calibri"/>
              <a:cs typeface="Calibri"/>
            </a:rPr>
            <a:t> 2024</a:t>
          </a:r>
          <a:endParaRPr lang="en-US" sz="1200" b="1" i="0" u="none" strike="noStrike" kern="1200">
            <a:solidFill>
              <a:schemeClr val="bg1"/>
            </a:solidFill>
            <a:latin typeface="Calibri"/>
            <a:ea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iber Baez" refreshedDate="45650.427971527781" createdVersion="8" refreshedVersion="8" minRefreshableVersion="3" recordCount="9648" xr:uid="{F81FB0FD-6D50-4653-851B-BEF20CDA8FE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7571588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571D10-05EF-407B-9C76-90C9D10F5BD2}" name="PivotTable4"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D35"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164"/>
    <dataField name="Average of Operating Margin" fld="11"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3DCAA8-6202-4F06-9789-2CDE786F98AE}"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209EA0-0BBF-4EF7-A0A3-ECA926A48B73}"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6F05C2-2A53-451B-9628-26FBFD1B79A0}"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71"/>
    <dataField name="Sum of Operating Profit" fld="10" baseField="0" baseItem="0" numFmtId="3"/>
  </dataFields>
  <formats count="4">
    <format dxfId="3">
      <pivotArea outline="0" collapsedLevelsAreSubtotals="1" fieldPosition="0">
        <references count="1">
          <reference field="4294967294" count="2" selected="0">
            <x v="0"/>
            <x v="1"/>
          </reference>
        </references>
      </pivotArea>
    </format>
    <format dxfId="2">
      <pivotArea outline="0" collapsedLevelsAreSubtotals="1" fieldPosition="0">
        <references count="1">
          <reference field="4294967294" count="2" selected="0">
            <x v="2"/>
            <x v="3"/>
          </reference>
        </references>
      </pivotArea>
    </format>
    <format dxfId="1">
      <pivotArea outline="0" collapsedLevelsAreSubtotals="1" fieldPosition="0">
        <references count="1">
          <reference field="4294967294" count="1" selected="0">
            <x v="3"/>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825A00E-2D36-43EA-A91A-E3EAEFCDC6EC}" sourceName="Region">
  <pivotTables>
    <pivotTable tabId="8" name="PivotTable1"/>
    <pivotTable tabId="8" name="PivotTable2"/>
    <pivotTable tabId="8" name="PivotTable3"/>
    <pivotTable tabId="8" name="PivotTable4"/>
  </pivotTables>
  <data>
    <tabular pivotCacheId="757158849">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436BD823-29C7-48EF-AFA0-72DD9413889A}" sourceName="Years (Invoice Date)">
  <pivotTables>
    <pivotTable tabId="8" name="PivotTable1"/>
  </pivotTables>
  <data>
    <tabular pivotCacheId="757158849">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83C6633-BAC2-4CC7-B729-D5839A82BE19}" cache="Slicer_Region" caption="Region" rowHeight="260350"/>
  <slicer name="Years (Invoice Date)" xr10:uid="{685C7033-170D-42D9-A23C-85F084153213}"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8" dataDxfId="17" tableBorderDxfId="16">
  <autoFilter ref="B4:M9652" xr:uid="{241C6583-A395-494F-B34A-BA98EEB4132C}"/>
  <tableColumns count="12">
    <tableColumn id="1" xr3:uid="{72C602C4-76C4-4A75-933A-FDC9591C1526}" name="Retailer" dataDxfId="15"/>
    <tableColumn id="2" xr3:uid="{725FD838-82AA-427A-9CE2-6C04110A316D}" name="Retailer ID" dataDxfId="14"/>
    <tableColumn id="3" xr3:uid="{9C123582-20EA-467F-A5ED-8224D6001C00}" name="Invoice Date" dataDxfId="13"/>
    <tableColumn id="4" xr3:uid="{134DBAE7-3279-40E6-98D9-CBECFFFB85D5}" name="Region" dataDxfId="12"/>
    <tableColumn id="5" xr3:uid="{C2E2A540-5264-40E1-8C95-F5F8159FEF6D}" name="State" dataDxfId="11"/>
    <tableColumn id="6" xr3:uid="{6DD89386-635C-40C8-9606-F930BAB18D98}" name="City" dataDxfId="10"/>
    <tableColumn id="7" xr3:uid="{79044A14-8C29-4B84-AA06-8282B70BA02E}" name="Beverage Brand" dataDxfId="9"/>
    <tableColumn id="8" xr3:uid="{A75130C6-6732-4DA3-A42A-8ECCD7E66F61}" name="Price per Unit" dataDxfId="8"/>
    <tableColumn id="9" xr3:uid="{3E7FDD09-C8F4-41A0-8B3E-09F0A7E4D8AD}" name="Units Sold" dataDxfId="7"/>
    <tableColumn id="10" xr3:uid="{521D1DF4-DD00-4778-9BB1-91E31DADFF87}" name="Total Sales" dataDxfId="6"/>
    <tableColumn id="11" xr3:uid="{94400550-7002-4F21-A27B-497430EA373F}" name="Operating Profit" dataDxfId="5"/>
    <tableColumn id="12" xr3:uid="{2526BB74-C8C1-4549-9ED9-43B205AA3AC6}" name="Operating Margin"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E9" sqref="E9"/>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1B0FD-0E6F-4075-AF86-4F28DD5B7F81}">
  <dimension ref="A3:H35"/>
  <sheetViews>
    <sheetView workbookViewId="0">
      <selection activeCell="B3" sqref="B3"/>
    </sheetView>
  </sheetViews>
  <sheetFormatPr defaultRowHeight="15.6" x14ac:dyDescent="0.3"/>
  <cols>
    <col min="1" max="1" width="16.296875" bestFit="1" customWidth="1"/>
    <col min="2" max="2" width="22.59765625" bestFit="1" customWidth="1"/>
    <col min="3" max="3" width="16.296875" bestFit="1" customWidth="1"/>
    <col min="4" max="4" width="25.5" bestFit="1" customWidth="1"/>
    <col min="5" max="5" width="21.296875" bestFit="1" customWidth="1"/>
    <col min="6" max="7" width="30.3984375" bestFit="1" customWidth="1"/>
    <col min="8" max="10" width="8.69921875" bestFit="1" customWidth="1"/>
    <col min="11" max="32" width="9.69921875" bestFit="1" customWidth="1"/>
    <col min="33" max="41" width="8.69921875" bestFit="1" customWidth="1"/>
    <col min="42" max="60" width="9.69921875" bestFit="1" customWidth="1"/>
    <col min="61" max="69" width="8.69921875" bestFit="1" customWidth="1"/>
    <col min="70" max="91" width="9.69921875" bestFit="1" customWidth="1"/>
    <col min="92" max="100" width="8.69921875" bestFit="1" customWidth="1"/>
    <col min="101" max="121" width="9.69921875" bestFit="1" customWidth="1"/>
    <col min="122" max="130" width="8.69921875" bestFit="1" customWidth="1"/>
    <col min="131" max="152" width="9.69921875" bestFit="1" customWidth="1"/>
    <col min="153" max="161" width="8.69921875" bestFit="1" customWidth="1"/>
    <col min="162" max="182" width="9.69921875" bestFit="1" customWidth="1"/>
    <col min="183" max="191" width="8.69921875" bestFit="1" customWidth="1"/>
    <col min="192" max="213" width="9.69921875" bestFit="1" customWidth="1"/>
    <col min="214" max="222" width="8.69921875" bestFit="1" customWidth="1"/>
    <col min="223" max="244" width="9.69921875" bestFit="1" customWidth="1"/>
    <col min="245" max="253" width="8.69921875" bestFit="1" customWidth="1"/>
    <col min="254" max="283" width="9.69921875" bestFit="1" customWidth="1"/>
    <col min="284" max="299" width="10.69921875" bestFit="1" customWidth="1"/>
    <col min="300" max="308" width="9.69921875" bestFit="1" customWidth="1"/>
    <col min="309" max="329" width="10.69921875" bestFit="1" customWidth="1"/>
    <col min="330" max="338" width="9.69921875" bestFit="1" customWidth="1"/>
    <col min="339" max="360" width="10.69921875" bestFit="1" customWidth="1"/>
    <col min="361" max="369" width="8.69921875" bestFit="1" customWidth="1"/>
    <col min="370" max="391" width="9.69921875" bestFit="1" customWidth="1"/>
    <col min="392" max="400" width="8.69921875" bestFit="1" customWidth="1"/>
    <col min="401" max="419" width="9.69921875" bestFit="1" customWidth="1"/>
    <col min="420" max="428" width="8.69921875" bestFit="1" customWidth="1"/>
    <col min="429" max="450" width="9.69921875" bestFit="1" customWidth="1"/>
    <col min="451" max="459" width="8.69921875" bestFit="1" customWidth="1"/>
    <col min="460" max="480" width="9.69921875" bestFit="1" customWidth="1"/>
    <col min="481" max="489" width="8.69921875" bestFit="1" customWidth="1"/>
    <col min="490" max="511" width="9.69921875" bestFit="1" customWidth="1"/>
    <col min="512" max="520" width="8.69921875" bestFit="1" customWidth="1"/>
    <col min="521" max="541" width="9.69921875" bestFit="1" customWidth="1"/>
    <col min="542" max="550" width="8.69921875" bestFit="1" customWidth="1"/>
    <col min="551" max="572" width="9.69921875" bestFit="1" customWidth="1"/>
    <col min="573" max="581" width="8.69921875" bestFit="1" customWidth="1"/>
    <col min="582" max="603" width="9.69921875" bestFit="1" customWidth="1"/>
    <col min="604" max="612" width="8.69921875" bestFit="1" customWidth="1"/>
    <col min="613" max="642" width="9.69921875" bestFit="1" customWidth="1"/>
    <col min="643" max="664" width="10.69921875" bestFit="1" customWidth="1"/>
    <col min="665" max="673" width="9.69921875" bestFit="1" customWidth="1"/>
    <col min="674" max="694" width="10.69921875" bestFit="1" customWidth="1"/>
    <col min="695" max="703" width="9.69921875" bestFit="1" customWidth="1"/>
    <col min="704" max="725" width="10.69921875" bestFit="1" customWidth="1"/>
    <col min="726" max="726" width="11.5" bestFit="1" customWidth="1"/>
  </cols>
  <sheetData>
    <row r="3" spans="1:4" x14ac:dyDescent="0.3">
      <c r="A3" t="s">
        <v>138</v>
      </c>
      <c r="B3" t="s">
        <v>139</v>
      </c>
      <c r="C3" t="s">
        <v>140</v>
      </c>
      <c r="D3" t="s">
        <v>141</v>
      </c>
    </row>
    <row r="4" spans="1:4" x14ac:dyDescent="0.3">
      <c r="A4" s="14">
        <v>12016664.999999965</v>
      </c>
      <c r="B4" s="14">
        <v>24788610</v>
      </c>
      <c r="C4" s="20">
        <v>0.45216625207296596</v>
      </c>
      <c r="D4" s="14">
        <v>4722496.7700000061</v>
      </c>
    </row>
    <row r="6" spans="1:4" x14ac:dyDescent="0.3">
      <c r="A6" s="15" t="s">
        <v>138</v>
      </c>
      <c r="B6" s="15" t="s">
        <v>144</v>
      </c>
    </row>
    <row r="7" spans="1:4" x14ac:dyDescent="0.3">
      <c r="A7" s="15" t="s">
        <v>142</v>
      </c>
      <c r="B7" t="s">
        <v>145</v>
      </c>
      <c r="C7" t="s">
        <v>146</v>
      </c>
      <c r="D7" t="s">
        <v>143</v>
      </c>
    </row>
    <row r="8" spans="1:4" x14ac:dyDescent="0.3">
      <c r="A8" s="16" t="s">
        <v>14</v>
      </c>
      <c r="B8" s="13">
        <v>499102.00000000017</v>
      </c>
      <c r="C8" s="13">
        <v>2268974.9000000032</v>
      </c>
      <c r="D8" s="13">
        <v>2768076.9000000032</v>
      </c>
    </row>
    <row r="9" spans="1:4" x14ac:dyDescent="0.3">
      <c r="A9" s="16" t="s">
        <v>19</v>
      </c>
      <c r="B9" s="13">
        <v>469270.69999999984</v>
      </c>
      <c r="C9" s="13">
        <v>1917827.7999999949</v>
      </c>
      <c r="D9" s="13">
        <v>2387098.4999999949</v>
      </c>
    </row>
    <row r="10" spans="1:4" x14ac:dyDescent="0.3">
      <c r="A10" s="16" t="s">
        <v>15</v>
      </c>
      <c r="B10" s="13">
        <v>423758.70000000007</v>
      </c>
      <c r="C10" s="13">
        <v>1633959.3000000005</v>
      </c>
      <c r="D10" s="13">
        <v>2057718.0000000005</v>
      </c>
    </row>
    <row r="11" spans="1:4" x14ac:dyDescent="0.3">
      <c r="A11" s="16" t="s">
        <v>17</v>
      </c>
      <c r="B11" s="13">
        <v>315489.20000000013</v>
      </c>
      <c r="C11" s="13">
        <v>1116062.9000000027</v>
      </c>
      <c r="D11" s="13">
        <v>1431552.1000000029</v>
      </c>
    </row>
    <row r="12" spans="1:4" x14ac:dyDescent="0.3">
      <c r="A12" s="16" t="s">
        <v>18</v>
      </c>
      <c r="B12" s="13">
        <v>349533.89999999997</v>
      </c>
      <c r="C12" s="13">
        <v>1302529.3000000012</v>
      </c>
      <c r="D12" s="13">
        <v>1652063.2000000011</v>
      </c>
    </row>
    <row r="13" spans="1:4" x14ac:dyDescent="0.3">
      <c r="A13" s="16" t="s">
        <v>16</v>
      </c>
      <c r="B13" s="13">
        <v>366577.99999999988</v>
      </c>
      <c r="C13" s="13">
        <v>1353578.2999999986</v>
      </c>
      <c r="D13" s="13">
        <v>1720156.2999999984</v>
      </c>
    </row>
    <row r="14" spans="1:4" x14ac:dyDescent="0.3">
      <c r="A14" s="16" t="s">
        <v>143</v>
      </c>
      <c r="B14" s="13">
        <v>2423732.5</v>
      </c>
      <c r="C14" s="13">
        <v>9592932.5000000019</v>
      </c>
      <c r="D14" s="13">
        <v>12016665.000000002</v>
      </c>
    </row>
    <row r="16" spans="1:4" x14ac:dyDescent="0.3">
      <c r="A16" s="15" t="s">
        <v>138</v>
      </c>
      <c r="B16" s="15" t="s">
        <v>144</v>
      </c>
    </row>
    <row r="17" spans="1:8" x14ac:dyDescent="0.3">
      <c r="A17" s="15" t="s">
        <v>142</v>
      </c>
      <c r="B17" t="s">
        <v>145</v>
      </c>
      <c r="C17" t="s">
        <v>146</v>
      </c>
      <c r="D17" t="s">
        <v>143</v>
      </c>
    </row>
    <row r="18" spans="1:8" x14ac:dyDescent="0.3">
      <c r="A18" s="16" t="s">
        <v>130</v>
      </c>
      <c r="B18" s="13">
        <v>276210</v>
      </c>
      <c r="C18" s="13">
        <v>1009698.7</v>
      </c>
      <c r="D18" s="13">
        <v>1285908.7</v>
      </c>
    </row>
    <row r="19" spans="1:8" x14ac:dyDescent="0.3">
      <c r="A19" s="16" t="s">
        <v>20</v>
      </c>
      <c r="B19" s="13">
        <v>466787.99999999994</v>
      </c>
      <c r="C19" s="13">
        <v>2327606.5000000019</v>
      </c>
      <c r="D19" s="13">
        <v>2794394.5000000019</v>
      </c>
    </row>
    <row r="20" spans="1:8" x14ac:dyDescent="0.3">
      <c r="A20" s="16" t="s">
        <v>127</v>
      </c>
      <c r="B20" s="13">
        <v>161210.1</v>
      </c>
      <c r="C20" s="13">
        <v>2262827.0999999978</v>
      </c>
      <c r="D20" s="13">
        <v>2424037.1999999979</v>
      </c>
    </row>
    <row r="21" spans="1:8" x14ac:dyDescent="0.3">
      <c r="A21" s="16" t="s">
        <v>129</v>
      </c>
      <c r="B21" s="13">
        <v>9250.3000000000011</v>
      </c>
      <c r="C21" s="13">
        <v>1341994.9999999998</v>
      </c>
      <c r="D21" s="13">
        <v>1351245.2999999998</v>
      </c>
    </row>
    <row r="22" spans="1:8" x14ac:dyDescent="0.3">
      <c r="A22" s="16" t="s">
        <v>126</v>
      </c>
      <c r="B22" s="13">
        <v>339912.5</v>
      </c>
      <c r="C22" s="13">
        <v>580211.00000000023</v>
      </c>
      <c r="D22" s="13">
        <v>920123.50000000023</v>
      </c>
    </row>
    <row r="23" spans="1:8" x14ac:dyDescent="0.3">
      <c r="A23" s="16" t="s">
        <v>128</v>
      </c>
      <c r="B23" s="13">
        <v>1170361.5999999996</v>
      </c>
      <c r="C23" s="13">
        <v>2070594.1999999993</v>
      </c>
      <c r="D23" s="13">
        <v>3240955.7999999989</v>
      </c>
    </row>
    <row r="24" spans="1:8" x14ac:dyDescent="0.3">
      <c r="A24" s="16" t="s">
        <v>143</v>
      </c>
      <c r="B24" s="13">
        <v>2423732.4999999995</v>
      </c>
      <c r="C24" s="13">
        <v>9592932.5</v>
      </c>
      <c r="D24" s="13">
        <v>12016665</v>
      </c>
    </row>
    <row r="26" spans="1:8" x14ac:dyDescent="0.3">
      <c r="A26" s="15" t="s">
        <v>148</v>
      </c>
      <c r="B26" s="15" t="s">
        <v>149</v>
      </c>
      <c r="C26" t="s">
        <v>138</v>
      </c>
      <c r="D26" t="s">
        <v>147</v>
      </c>
    </row>
    <row r="27" spans="1:8" x14ac:dyDescent="0.3">
      <c r="A27" t="s">
        <v>145</v>
      </c>
      <c r="B27" t="s">
        <v>150</v>
      </c>
      <c r="C27" s="13">
        <v>692776.09999999986</v>
      </c>
      <c r="D27" s="17">
        <v>0.40174683544303763</v>
      </c>
      <c r="E27" t="str">
        <f>A27</f>
        <v>2022</v>
      </c>
      <c r="F27" t="str">
        <f t="shared" ref="F27:H27" si="0">B27</f>
        <v>Qtr1</v>
      </c>
      <c r="G27">
        <f t="shared" si="0"/>
        <v>692776.09999999986</v>
      </c>
      <c r="H27">
        <f t="shared" si="0"/>
        <v>0.40174683544303763</v>
      </c>
    </row>
    <row r="28" spans="1:8" x14ac:dyDescent="0.3">
      <c r="B28" t="s">
        <v>151</v>
      </c>
      <c r="C28" s="13">
        <v>644203.89999999932</v>
      </c>
      <c r="D28" s="17">
        <v>0.40000000000000013</v>
      </c>
      <c r="F28" t="str">
        <f t="shared" ref="F28:F34" si="1">B28</f>
        <v>Qtr2</v>
      </c>
      <c r="G28">
        <f t="shared" ref="G28:G34" si="2">C28</f>
        <v>644203.89999999932</v>
      </c>
      <c r="H28">
        <f t="shared" ref="H28:H34" si="3">D28</f>
        <v>0.40000000000000013</v>
      </c>
    </row>
    <row r="29" spans="1:8" x14ac:dyDescent="0.3">
      <c r="B29" t="s">
        <v>152</v>
      </c>
      <c r="C29" s="13">
        <v>719170.39999999979</v>
      </c>
      <c r="D29" s="17">
        <v>0.41026548672566376</v>
      </c>
      <c r="F29" t="str">
        <f t="shared" si="1"/>
        <v>Qtr3</v>
      </c>
      <c r="G29">
        <f t="shared" si="2"/>
        <v>719170.39999999979</v>
      </c>
      <c r="H29">
        <f t="shared" si="3"/>
        <v>0.41026548672566376</v>
      </c>
    </row>
    <row r="30" spans="1:8" x14ac:dyDescent="0.3">
      <c r="B30" t="s">
        <v>153</v>
      </c>
      <c r="C30" s="13">
        <v>367582.10000000015</v>
      </c>
      <c r="D30" s="17">
        <v>0.40243816254416953</v>
      </c>
      <c r="F30" t="str">
        <f t="shared" si="1"/>
        <v>Qtr4</v>
      </c>
      <c r="G30">
        <f t="shared" si="2"/>
        <v>367582.10000000015</v>
      </c>
      <c r="H30">
        <f t="shared" si="3"/>
        <v>0.40243816254416953</v>
      </c>
    </row>
    <row r="31" spans="1:8" x14ac:dyDescent="0.3">
      <c r="A31" t="s">
        <v>146</v>
      </c>
      <c r="B31" t="s">
        <v>150</v>
      </c>
      <c r="C31" s="13">
        <v>1877584.300000001</v>
      </c>
      <c r="D31" s="17">
        <v>0.41657045009784782</v>
      </c>
      <c r="E31" t="str">
        <f t="shared" ref="E28:E34" si="4">A31</f>
        <v>2023</v>
      </c>
      <c r="F31" t="str">
        <f t="shared" si="1"/>
        <v>Qtr1</v>
      </c>
      <c r="G31">
        <f t="shared" si="2"/>
        <v>1877584.300000001</v>
      </c>
      <c r="H31">
        <f t="shared" si="3"/>
        <v>0.41657045009784782</v>
      </c>
    </row>
    <row r="32" spans="1:8" x14ac:dyDescent="0.3">
      <c r="B32" t="s">
        <v>151</v>
      </c>
      <c r="C32" s="13">
        <v>2379424.800000004</v>
      </c>
      <c r="D32" s="17">
        <v>0.42755819477434692</v>
      </c>
      <c r="F32" t="str">
        <f t="shared" si="1"/>
        <v>Qtr2</v>
      </c>
      <c r="G32">
        <f t="shared" si="2"/>
        <v>2379424.800000004</v>
      </c>
      <c r="H32">
        <f t="shared" si="3"/>
        <v>0.42755819477434692</v>
      </c>
    </row>
    <row r="33" spans="1:8" x14ac:dyDescent="0.3">
      <c r="B33" t="s">
        <v>152</v>
      </c>
      <c r="C33" s="13">
        <v>2805752.5000000005</v>
      </c>
      <c r="D33" s="17">
        <v>0.4347017045454537</v>
      </c>
      <c r="F33" t="str">
        <f t="shared" si="1"/>
        <v>Qtr3</v>
      </c>
      <c r="G33">
        <f t="shared" si="2"/>
        <v>2805752.5000000005</v>
      </c>
      <c r="H33">
        <f t="shared" si="3"/>
        <v>0.4347017045454537</v>
      </c>
    </row>
    <row r="34" spans="1:8" x14ac:dyDescent="0.3">
      <c r="B34" t="s">
        <v>153</v>
      </c>
      <c r="C34" s="13">
        <v>2530170.899999999</v>
      </c>
      <c r="D34" s="17">
        <v>0.42483932853717082</v>
      </c>
      <c r="F34" t="str">
        <f t="shared" si="1"/>
        <v>Qtr4</v>
      </c>
      <c r="G34">
        <f t="shared" si="2"/>
        <v>2530170.899999999</v>
      </c>
      <c r="H34">
        <f t="shared" si="3"/>
        <v>0.42483932853717082</v>
      </c>
    </row>
    <row r="35" spans="1:8" x14ac:dyDescent="0.3">
      <c r="A35" t="s">
        <v>143</v>
      </c>
      <c r="C35" s="13">
        <v>12016664.999999991</v>
      </c>
      <c r="D35" s="17">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0:K20"/>
  <sheetViews>
    <sheetView showGridLines="0" tabSelected="1" workbookViewId="0">
      <selection activeCell="C13" sqref="C13"/>
    </sheetView>
  </sheetViews>
  <sheetFormatPr defaultColWidth="11.19921875" defaultRowHeight="15.6" x14ac:dyDescent="0.3"/>
  <cols>
    <col min="1" max="1" width="25.8984375" style="10" customWidth="1"/>
    <col min="3" max="3" width="12.19921875" bestFit="1" customWidth="1"/>
  </cols>
  <sheetData>
    <row r="10" spans="3:11" x14ac:dyDescent="0.3">
      <c r="C10" s="11" t="s">
        <v>131</v>
      </c>
      <c r="D10" s="11"/>
      <c r="E10" s="11"/>
      <c r="F10" s="11"/>
      <c r="H10" s="11" t="s">
        <v>132</v>
      </c>
      <c r="I10" s="11"/>
      <c r="J10" s="11"/>
      <c r="K10" s="11"/>
    </row>
    <row r="11" spans="3:11" x14ac:dyDescent="0.3">
      <c r="C11" s="12" t="s">
        <v>133</v>
      </c>
      <c r="D11" s="12" t="s">
        <v>134</v>
      </c>
      <c r="E11" s="12" t="s">
        <v>135</v>
      </c>
      <c r="F11" s="12" t="s">
        <v>136</v>
      </c>
      <c r="H11" s="12" t="s">
        <v>0</v>
      </c>
      <c r="I11" s="12" t="s">
        <v>134</v>
      </c>
      <c r="J11" s="12" t="s">
        <v>135</v>
      </c>
      <c r="K11" s="12" t="s">
        <v>136</v>
      </c>
    </row>
    <row r="12" spans="3:11" x14ac:dyDescent="0.3">
      <c r="C12" t="str">
        <f>Analyze!A8</f>
        <v>Coca-Cola</v>
      </c>
      <c r="D12" s="14">
        <f>Analyze!B8</f>
        <v>499102.00000000017</v>
      </c>
      <c r="E12" s="14">
        <f>Analyze!C8</f>
        <v>2268974.9000000032</v>
      </c>
      <c r="F12" s="14">
        <f>E12-D12</f>
        <v>1769872.9000000029</v>
      </c>
      <c r="H12" t="str">
        <f>Analyze!A18</f>
        <v>Amazon</v>
      </c>
      <c r="I12" s="14">
        <f>Analyze!B18</f>
        <v>276210</v>
      </c>
      <c r="J12" s="14">
        <f>Analyze!C18</f>
        <v>1009698.7</v>
      </c>
      <c r="K12" s="14">
        <f>J12-I12</f>
        <v>733488.7</v>
      </c>
    </row>
    <row r="13" spans="3:11" x14ac:dyDescent="0.3">
      <c r="C13" t="str">
        <f>Analyze!A9</f>
        <v>Dasani Water</v>
      </c>
      <c r="D13" s="14">
        <f>Analyze!B9</f>
        <v>469270.69999999984</v>
      </c>
      <c r="E13" s="14">
        <f>Analyze!C9</f>
        <v>1917827.7999999949</v>
      </c>
      <c r="F13" s="14">
        <f t="shared" ref="F13:F18" si="0">E13-D13</f>
        <v>1448557.099999995</v>
      </c>
      <c r="H13" t="str">
        <f>Analyze!A19</f>
        <v>BevCo</v>
      </c>
      <c r="I13" s="14">
        <f>Analyze!B19</f>
        <v>466787.99999999994</v>
      </c>
      <c r="J13" s="14">
        <f>Analyze!C19</f>
        <v>2327606.5000000019</v>
      </c>
      <c r="K13" s="14">
        <f t="shared" ref="K13:K18" si="1">J13-I13</f>
        <v>1860818.5000000019</v>
      </c>
    </row>
    <row r="14" spans="3:11" x14ac:dyDescent="0.3">
      <c r="C14" t="str">
        <f>Analyze!A10</f>
        <v>Diet Coke</v>
      </c>
      <c r="D14" s="14">
        <f>Analyze!B10</f>
        <v>423758.70000000007</v>
      </c>
      <c r="E14" s="14">
        <f>Analyze!C10</f>
        <v>1633959.3000000005</v>
      </c>
      <c r="F14" s="14">
        <f t="shared" si="0"/>
        <v>1210200.6000000006</v>
      </c>
      <c r="H14" t="str">
        <f>Analyze!A20</f>
        <v>FizzyCo</v>
      </c>
      <c r="I14" s="14">
        <f>Analyze!B20</f>
        <v>161210.1</v>
      </c>
      <c r="J14" s="14">
        <f>Analyze!C20</f>
        <v>2262827.0999999978</v>
      </c>
      <c r="K14" s="14">
        <f t="shared" si="1"/>
        <v>2101616.9999999977</v>
      </c>
    </row>
    <row r="15" spans="3:11" x14ac:dyDescent="0.3">
      <c r="C15" t="str">
        <f>Analyze!A11</f>
        <v>Fanta</v>
      </c>
      <c r="D15" s="14">
        <f>Analyze!B11</f>
        <v>315489.20000000013</v>
      </c>
      <c r="E15" s="14">
        <f>Analyze!C11</f>
        <v>1116062.9000000027</v>
      </c>
      <c r="F15" s="14">
        <f t="shared" si="0"/>
        <v>800573.70000000251</v>
      </c>
      <c r="H15" t="str">
        <f>Analyze!A21</f>
        <v>Target</v>
      </c>
      <c r="I15" s="14">
        <f>Analyze!B21</f>
        <v>9250.3000000000011</v>
      </c>
      <c r="J15" s="14">
        <f>Analyze!C21</f>
        <v>1341994.9999999998</v>
      </c>
      <c r="K15" s="14">
        <f t="shared" si="1"/>
        <v>1332744.6999999997</v>
      </c>
    </row>
    <row r="16" spans="3:11" x14ac:dyDescent="0.3">
      <c r="C16" t="str">
        <f>Analyze!A12</f>
        <v>Powerade</v>
      </c>
      <c r="D16" s="14">
        <f>Analyze!B12</f>
        <v>349533.89999999997</v>
      </c>
      <c r="E16" s="14">
        <f>Analyze!C12</f>
        <v>1302529.3000000012</v>
      </c>
      <c r="F16" s="14">
        <f t="shared" si="0"/>
        <v>952995.4000000013</v>
      </c>
      <c r="H16" t="str">
        <f>Analyze!A22</f>
        <v>Walmart</v>
      </c>
      <c r="I16" s="14">
        <f>Analyze!B22</f>
        <v>339912.5</v>
      </c>
      <c r="J16" s="14">
        <f>Analyze!C22</f>
        <v>580211.00000000023</v>
      </c>
      <c r="K16" s="14">
        <f t="shared" si="1"/>
        <v>240298.50000000023</v>
      </c>
    </row>
    <row r="17" spans="3:11" x14ac:dyDescent="0.3">
      <c r="C17" t="str">
        <f>Analyze!A13</f>
        <v>Sprite</v>
      </c>
      <c r="D17" s="14">
        <f>Analyze!B13</f>
        <v>366577.99999999988</v>
      </c>
      <c r="E17" s="14">
        <f>Analyze!C13</f>
        <v>1353578.2999999986</v>
      </c>
      <c r="F17" s="14">
        <f t="shared" si="0"/>
        <v>987000.29999999877</v>
      </c>
      <c r="H17" t="str">
        <f>Analyze!A23</f>
        <v>West Soda</v>
      </c>
      <c r="I17" s="14">
        <f>Analyze!B23</f>
        <v>1170361.5999999996</v>
      </c>
      <c r="J17" s="14">
        <f>Analyze!C23</f>
        <v>2070594.1999999993</v>
      </c>
      <c r="K17" s="14">
        <f t="shared" si="1"/>
        <v>900232.59999999963</v>
      </c>
    </row>
    <row r="18" spans="3:11" x14ac:dyDescent="0.3">
      <c r="C18" s="18" t="s">
        <v>154</v>
      </c>
      <c r="D18" s="19">
        <f>Analyze!B14</f>
        <v>2423732.5</v>
      </c>
      <c r="E18" s="19">
        <f>Analyze!C14</f>
        <v>9592932.5000000019</v>
      </c>
      <c r="F18" s="19">
        <f t="shared" si="0"/>
        <v>7169200.0000000019</v>
      </c>
      <c r="H18" s="18" t="s">
        <v>154</v>
      </c>
      <c r="I18" s="19">
        <f>Analyze!B24</f>
        <v>2423732.4999999995</v>
      </c>
      <c r="J18" s="19">
        <f>Analyze!C24</f>
        <v>9592932.5</v>
      </c>
      <c r="K18" s="19">
        <f t="shared" si="1"/>
        <v>7169200</v>
      </c>
    </row>
    <row r="20" spans="3:11" x14ac:dyDescent="0.3">
      <c r="C20" s="11" t="s">
        <v>137</v>
      </c>
      <c r="D20" s="11"/>
      <c r="E20" s="11"/>
      <c r="F20" s="11"/>
      <c r="G20" s="11"/>
      <c r="H20" s="11"/>
      <c r="I20" s="11"/>
      <c r="J20" s="11"/>
      <c r="K20" s="11"/>
    </row>
  </sheetData>
  <mergeCells count="3">
    <mergeCell ref="C10:F10"/>
    <mergeCell ref="H10:K10"/>
    <mergeCell ref="C20:K20"/>
  </mergeCells>
  <conditionalFormatting sqref="F12:F17">
    <cfRule type="dataBar" priority="2">
      <dataBar>
        <cfvo type="min"/>
        <cfvo type="max"/>
        <color rgb="FF63C384"/>
      </dataBar>
      <extLst>
        <ext xmlns:x14="http://schemas.microsoft.com/office/spreadsheetml/2009/9/main" uri="{B025F937-C7B1-47D3-B67F-A62EFF666E3E}">
          <x14:id>{790F7777-F58F-4F09-9F1B-1D53F3E099F9}</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{F1201DC0-7EAC-49C8-805A-8FC72C0A52DF}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90F7777-F58F-4F09-9F1B-1D53F3E099F9}">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F1201DC0-7EAC-49C8-805A-8FC72C0A52DF}">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Heiber Baez</cp:lastModifiedBy>
  <dcterms:created xsi:type="dcterms:W3CDTF">2023-12-18T11:08:00Z</dcterms:created>
  <dcterms:modified xsi:type="dcterms:W3CDTF">2024-12-24T16:09:09Z</dcterms:modified>
</cp:coreProperties>
</file>