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cuments\6.NM CNPM\Thầy Hùng\BTL\"/>
    </mc:Choice>
  </mc:AlternateContent>
  <xr:revisionPtr revIDLastSave="0" documentId="13_ncr:1_{42514B5E-1A67-427A-B0E9-44202AB01396}" xr6:coauthVersionLast="47" xr6:coauthVersionMax="47" xr10:uidLastSave="{00000000-0000-0000-0000-000000000000}"/>
  <bookViews>
    <workbookView xWindow="-110" yWindow="-110" windowWidth="25820" windowHeight="15760" xr2:uid="{9125E191-C0E8-4653-B859-5405494A965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A3" i="1" l="1"/>
  <c r="AO4" i="1"/>
  <c r="AO5" i="1"/>
  <c r="AO6" i="1"/>
  <c r="AO7" i="1"/>
  <c r="AO8" i="1"/>
  <c r="AO9" i="1"/>
  <c r="AO10" i="1"/>
  <c r="AO11" i="1"/>
  <c r="AO12" i="1"/>
  <c r="AO13" i="1"/>
  <c r="AO14" i="1"/>
  <c r="AO15" i="1"/>
  <c r="AO16" i="1"/>
  <c r="AO17" i="1"/>
  <c r="AO18" i="1"/>
  <c r="AO19" i="1"/>
  <c r="AO20" i="1"/>
  <c r="AO21" i="1"/>
  <c r="AO22" i="1"/>
  <c r="AO23" i="1"/>
  <c r="AO24" i="1"/>
  <c r="AO25" i="1"/>
  <c r="AO26" i="1"/>
  <c r="AO27" i="1"/>
  <c r="AO28" i="1"/>
  <c r="AO3" i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M4" i="1"/>
  <c r="M5" i="1"/>
  <c r="M6" i="1"/>
  <c r="M7" i="1"/>
  <c r="M8" i="1"/>
  <c r="M9" i="1"/>
  <c r="M10" i="1"/>
  <c r="M3" i="1"/>
  <c r="D4" i="1"/>
  <c r="D3" i="1"/>
  <c r="AG3" i="1"/>
  <c r="T4" i="1"/>
  <c r="T5" i="1"/>
  <c r="T6" i="1"/>
  <c r="T3" i="1"/>
  <c r="AG4" i="1"/>
  <c r="AG5" i="1"/>
  <c r="AG6" i="1"/>
  <c r="AG7" i="1"/>
  <c r="AG8" i="1"/>
  <c r="AG9" i="1"/>
  <c r="AG10" i="1"/>
  <c r="AG11" i="1"/>
  <c r="AG12" i="1"/>
</calcChain>
</file>

<file path=xl/sharedStrings.xml><?xml version="1.0" encoding="utf-8"?>
<sst xmlns="http://schemas.openxmlformats.org/spreadsheetml/2006/main" count="307" uniqueCount="183">
  <si>
    <t>id</t>
  </si>
  <si>
    <t>name</t>
  </si>
  <si>
    <t>season</t>
  </si>
  <si>
    <t>SQL</t>
  </si>
  <si>
    <t>Mùa giải 2022</t>
  </si>
  <si>
    <t>Mùa giải 2024</t>
  </si>
  <si>
    <t>tblTournament</t>
  </si>
  <si>
    <t>numberOfLap</t>
  </si>
  <si>
    <t>location</t>
  </si>
  <si>
    <t>date</t>
  </si>
  <si>
    <t>describe</t>
  </si>
  <si>
    <t>tournamentid</t>
  </si>
  <si>
    <t>tblGrandPrix</t>
  </si>
  <si>
    <t>username</t>
  </si>
  <si>
    <t>password</t>
  </si>
  <si>
    <t>fullname</t>
  </si>
  <si>
    <t>role</t>
  </si>
  <si>
    <t>tblUser</t>
  </si>
  <si>
    <t>dateOfBrith</t>
  </si>
  <si>
    <t>nationality</t>
  </si>
  <si>
    <t>story</t>
  </si>
  <si>
    <t>tblDriver</t>
  </si>
  <si>
    <t>brand</t>
  </si>
  <si>
    <t>startTime</t>
  </si>
  <si>
    <t>endTime</t>
  </si>
  <si>
    <t>clause</t>
  </si>
  <si>
    <t>driverid</t>
  </si>
  <si>
    <t>raceteamid</t>
  </si>
  <si>
    <t>tblRaceTeam</t>
  </si>
  <si>
    <t>tblContract</t>
  </si>
  <si>
    <t>entryDate</t>
  </si>
  <si>
    <t>grandPrixid</t>
  </si>
  <si>
    <t>userid</t>
  </si>
  <si>
    <t>contractid</t>
  </si>
  <si>
    <t>tblEntry</t>
  </si>
  <si>
    <t xml:space="preserve">Mercedes-AMG </t>
  </si>
  <si>
    <t>Mercedes-Benz</t>
  </si>
  <si>
    <t>NULL</t>
  </si>
  <si>
    <t xml:space="preserve">Red Bull Racing Honda </t>
  </si>
  <si>
    <t>Red Bull</t>
  </si>
  <si>
    <t xml:space="preserve">Scuderia Ferrari </t>
  </si>
  <si>
    <t>Ferrari</t>
  </si>
  <si>
    <t xml:space="preserve">T1 </t>
  </si>
  <si>
    <t>T1</t>
  </si>
  <si>
    <t xml:space="preserve">Alpine F1 Team </t>
  </si>
  <si>
    <t>Alpine</t>
  </si>
  <si>
    <t xml:space="preserve">Williams Racing </t>
  </si>
  <si>
    <t>Williams</t>
  </si>
  <si>
    <t xml:space="preserve">Haas F1 Team </t>
  </si>
  <si>
    <t>Haas Automation</t>
  </si>
  <si>
    <t xml:space="preserve">McLaren Racing </t>
  </si>
  <si>
    <t>McLaren</t>
  </si>
  <si>
    <t xml:space="preserve">Alfa Romeo Racing </t>
  </si>
  <si>
    <t>Alfa Romeo</t>
  </si>
  <si>
    <t xml:space="preserve">DK </t>
  </si>
  <si>
    <t>Dplus KIA</t>
  </si>
  <si>
    <t xml:space="preserve">Bahrain </t>
  </si>
  <si>
    <t xml:space="preserve">Italian </t>
  </si>
  <si>
    <t xml:space="preserve">Italy </t>
  </si>
  <si>
    <t>19/03/2024</t>
  </si>
  <si>
    <t xml:space="preserve">Australian </t>
  </si>
  <si>
    <t xml:space="preserve">Australia </t>
  </si>
  <si>
    <t xml:space="preserve">Miami </t>
  </si>
  <si>
    <t xml:space="preserve">USA </t>
  </si>
  <si>
    <t xml:space="preserve">Emilia Romagna </t>
  </si>
  <si>
    <t xml:space="preserve">Spanish </t>
  </si>
  <si>
    <t xml:space="preserve">Spain </t>
  </si>
  <si>
    <t xml:space="preserve">Austrian </t>
  </si>
  <si>
    <t xml:space="preserve">Austria </t>
  </si>
  <si>
    <t xml:space="preserve">Balgian </t>
  </si>
  <si>
    <t xml:space="preserve">Balgium </t>
  </si>
  <si>
    <t>30/07/2024</t>
  </si>
  <si>
    <t>05/03/2024</t>
  </si>
  <si>
    <t>02/04/2024</t>
  </si>
  <si>
    <t>07/04/2024</t>
  </si>
  <si>
    <t>07/05/2024</t>
  </si>
  <si>
    <t>04/06/2024</t>
  </si>
  <si>
    <t>02/07/2024</t>
  </si>
  <si>
    <t>thangnm</t>
  </si>
  <si>
    <t>Nguyễn Minh Thắng</t>
  </si>
  <si>
    <t>manager</t>
  </si>
  <si>
    <t>receptionist</t>
  </si>
  <si>
    <t>thinhvx</t>
  </si>
  <si>
    <t>quynhnd</t>
  </si>
  <si>
    <t>khoadd</t>
  </si>
  <si>
    <t>b21dcnn668</t>
  </si>
  <si>
    <t>b21dccn694</t>
  </si>
  <si>
    <t>b21dccn646</t>
  </si>
  <si>
    <t>B21dccn068</t>
  </si>
  <si>
    <t>Đỗ Đăng Khoa</t>
  </si>
  <si>
    <t>Nguyễn Đức Quỳnh</t>
  </si>
  <si>
    <t>Vũ Xuân Thịnh</t>
  </si>
  <si>
    <t>Oner</t>
  </si>
  <si>
    <t>Faker</t>
  </si>
  <si>
    <t>Gumayusi</t>
  </si>
  <si>
    <t>Keria</t>
  </si>
  <si>
    <t>Netherlands</t>
  </si>
  <si>
    <t>30/09/1997</t>
  </si>
  <si>
    <t>Max Verstappen</t>
  </si>
  <si>
    <t>Mexico</t>
  </si>
  <si>
    <t>26/01/1990</t>
  </si>
  <si>
    <t>Sergio Perez</t>
  </si>
  <si>
    <t>Monaco</t>
  </si>
  <si>
    <t>Charles Leclerc</t>
  </si>
  <si>
    <t>16/10/1997</t>
  </si>
  <si>
    <t>Spain</t>
  </si>
  <si>
    <t>Carlos Sainz</t>
  </si>
  <si>
    <t>Korea</t>
  </si>
  <si>
    <t>01/09/1994</t>
  </si>
  <si>
    <t>Zeus</t>
  </si>
  <si>
    <t>31/01/2004</t>
  </si>
  <si>
    <t>07/05/1996</t>
  </si>
  <si>
    <t>24/12/2002</t>
  </si>
  <si>
    <t>06/02/2002</t>
  </si>
  <si>
    <t>14/10/2002</t>
  </si>
  <si>
    <t>United Kingdom</t>
  </si>
  <si>
    <t>13/11/1999</t>
  </si>
  <si>
    <t>Lando Norris</t>
  </si>
  <si>
    <t>Oscar Piastri</t>
  </si>
  <si>
    <t>Australia</t>
  </si>
  <si>
    <t>06/04/2001</t>
  </si>
  <si>
    <t>George Russell</t>
  </si>
  <si>
    <t>15/02/1998</t>
  </si>
  <si>
    <t>Fernando Alonso</t>
  </si>
  <si>
    <t>29/07/1981</t>
  </si>
  <si>
    <t>Lewis Hamilton</t>
  </si>
  <si>
    <t>07/01/1985</t>
  </si>
  <si>
    <t>Lance Stroll</t>
  </si>
  <si>
    <t>Canada</t>
  </si>
  <si>
    <t>29/10/1998</t>
  </si>
  <si>
    <t>Yuki Tsunoda</t>
  </si>
  <si>
    <t>Japan</t>
  </si>
  <si>
    <t>Nico Hulkenberg</t>
  </si>
  <si>
    <t>11/05/2000</t>
  </si>
  <si>
    <t>Germany</t>
  </si>
  <si>
    <t>19/08/1987</t>
  </si>
  <si>
    <t>Kevin Magnussen</t>
  </si>
  <si>
    <t>Denmark</t>
  </si>
  <si>
    <t>05/10/1992</t>
  </si>
  <si>
    <t>Alexander Albon</t>
  </si>
  <si>
    <t>Thailand</t>
  </si>
  <si>
    <t>23/03/1996</t>
  </si>
  <si>
    <t>Aiming</t>
  </si>
  <si>
    <t>20/07/2000</t>
  </si>
  <si>
    <t>ShowMaker</t>
  </si>
  <si>
    <t>22/07/2000</t>
  </si>
  <si>
    <t>France</t>
  </si>
  <si>
    <t>Esteban Ocon</t>
  </si>
  <si>
    <t>17/09/1996</t>
  </si>
  <si>
    <t>Pierre Gasly</t>
  </si>
  <si>
    <t>Finland</t>
  </si>
  <si>
    <t>28/08/1989</t>
  </si>
  <si>
    <t>07/02/1996</t>
  </si>
  <si>
    <t>Valtteri Bottas</t>
  </si>
  <si>
    <t>Logan Sargeant</t>
  </si>
  <si>
    <t>United States</t>
  </si>
  <si>
    <t>31/12/2000</t>
  </si>
  <si>
    <t>01/01/2024</t>
  </si>
  <si>
    <t>04/01/2024</t>
  </si>
  <si>
    <t>02/02/2025</t>
  </si>
  <si>
    <t>02/02/2024</t>
  </si>
  <si>
    <t>13/01/2024</t>
  </si>
  <si>
    <t>15/01/2024</t>
  </si>
  <si>
    <t>03/01/2024</t>
  </si>
  <si>
    <t>05/02/2024</t>
  </si>
  <si>
    <t>24/04/2024</t>
  </si>
  <si>
    <t>01/06/2024</t>
  </si>
  <si>
    <t>03/06/2024</t>
  </si>
  <si>
    <t>03/06/2025</t>
  </si>
  <si>
    <t>03/06/2026</t>
  </si>
  <si>
    <t>12/03/2025</t>
  </si>
  <si>
    <t>13/02/2025</t>
  </si>
  <si>
    <t>07/01/2025</t>
  </si>
  <si>
    <t>12/02/2024</t>
  </si>
  <si>
    <t>25/01/2024</t>
  </si>
  <si>
    <t>12/12/2024</t>
  </si>
  <si>
    <t>12/12/2025</t>
  </si>
  <si>
    <t>12/12/2026</t>
  </si>
  <si>
    <t>12/12/2027</t>
  </si>
  <si>
    <t>12/12/2028</t>
  </si>
  <si>
    <t>12/12/2029</t>
  </si>
  <si>
    <t>12/12/2030</t>
  </si>
  <si>
    <t>12/12/2031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</si>
</sst>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b/>
      <sz val="11"/>
      <color theme="6" tint="0.79998168889431442"/>
      <name val="Calibri"/>
      <family val="2"/>
      <scheme val="minor"/>
    </font>
    <font>
      <sz val="11"/>
      <color theme="2"/>
      <name val="Calibri"/>
      <family val="2"/>
      <scheme val="minor"/>
    </font>
    <font>
      <b/>
      <sz val="11"/>
      <color theme="2"/>
      <name val="Calibri"/>
      <family val="2"/>
      <scheme val="minor"/>
    </font>
    <font>
      <sz val="11"/>
      <color rgb="FF000000"/>
      <name val="TimesNewRomanPSMT"/>
    </font>
    <font>
      <sz val="11"/>
      <color rgb="FF000000"/>
      <name val="Calibri 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C0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2" fillId="0" borderId="0" xfId="0" applyFont="1"/>
    <xf numFmtId="0" fontId="4" fillId="0" borderId="1" xfId="0" applyFont="1" applyBorder="1" applyAlignment="1">
      <alignment vertical="center" wrapText="1"/>
    </xf>
    <xf numFmtId="0" fontId="0" fillId="2" borderId="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5" fillId="0" borderId="1" xfId="0" applyFont="1" applyBorder="1" applyAlignment="1">
      <alignment vertical="center" wrapText="1"/>
    </xf>
    <xf numFmtId="14" fontId="5" fillId="0" borderId="1" xfId="0" quotePrefix="1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1" xfId="0" quotePrefix="1" applyFont="1" applyBorder="1" applyAlignment="1">
      <alignment horizontal="center" vertical="center" wrapText="1"/>
    </xf>
    <xf numFmtId="0" fontId="0" fillId="0" borderId="1" xfId="0" quotePrefix="1" applyBorder="1"/>
    <xf numFmtId="14" fontId="0" fillId="0" borderId="1" xfId="0" quotePrefix="1" applyNumberFormat="1" applyBorder="1"/>
    <xf numFmtId="0" fontId="0" fillId="2" borderId="3" xfId="0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3" fillId="3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2DC21-531B-425D-8A9B-530C59CE7A16}">
  <dimension ref="A1:AV28"/>
  <sheetViews>
    <sheetView tabSelected="1" topLeftCell="AA1" zoomScale="85" zoomScaleNormal="85" workbookViewId="0">
      <selection activeCell="AF24" sqref="AF24"/>
    </sheetView>
  </sheetViews>
  <sheetFormatPr defaultRowHeight="14.5"/>
  <cols>
    <col min="2" max="2" width="16.08984375" customWidth="1"/>
    <col min="4" max="4" width="24.90625" customWidth="1"/>
    <col min="6" max="6" width="11.7265625" customWidth="1"/>
    <col min="7" max="7" width="16.81640625" customWidth="1"/>
    <col min="8" max="8" width="12.36328125" bestFit="1" customWidth="1"/>
    <col min="9" max="9" width="10.54296875" customWidth="1"/>
    <col min="10" max="10" width="15.08984375" style="1" customWidth="1"/>
    <col min="11" max="11" width="11.26953125" customWidth="1"/>
    <col min="12" max="12" width="14.08984375" customWidth="1"/>
    <col min="13" max="13" width="75.26953125" bestFit="1" customWidth="1"/>
    <col min="16" max="16" width="12.7265625" customWidth="1"/>
    <col min="17" max="17" width="12.26953125" customWidth="1"/>
    <col min="18" max="18" width="24.08984375" customWidth="1"/>
    <col min="19" max="19" width="11.1796875" customWidth="1"/>
    <col min="20" max="20" width="58.54296875" customWidth="1"/>
    <col min="22" max="22" width="8.26953125" customWidth="1"/>
    <col min="23" max="23" width="23.36328125" customWidth="1"/>
    <col min="24" max="24" width="17.6328125" customWidth="1"/>
    <col min="25" max="25" width="14.36328125" customWidth="1"/>
    <col min="26" max="26" width="7.08984375" customWidth="1"/>
    <col min="27" max="27" width="72.08984375" bestFit="1" customWidth="1"/>
    <col min="29" max="29" width="5.6328125" customWidth="1"/>
    <col min="30" max="30" width="21.36328125" customWidth="1"/>
    <col min="31" max="31" width="19" customWidth="1"/>
    <col min="32" max="32" width="7.26953125" customWidth="1"/>
    <col min="33" max="33" width="40.6328125" customWidth="1"/>
    <col min="36" max="36" width="13.08984375" customWidth="1"/>
    <col min="37" max="37" width="11" customWidth="1"/>
    <col min="39" max="39" width="7.26953125" bestFit="1" customWidth="1"/>
    <col min="40" max="40" width="10.26953125" customWidth="1"/>
    <col min="41" max="41" width="78.08984375" bestFit="1" customWidth="1"/>
    <col min="43" max="43" width="5.6328125" customWidth="1"/>
    <col min="46" max="46" width="10.26953125" bestFit="1" customWidth="1"/>
    <col min="48" max="48" width="9.1796875" bestFit="1" customWidth="1"/>
  </cols>
  <sheetData>
    <row r="1" spans="1:48">
      <c r="A1" s="19" t="s">
        <v>6</v>
      </c>
      <c r="B1" s="19"/>
      <c r="C1" s="19"/>
      <c r="D1" s="19"/>
      <c r="F1" s="18" t="s">
        <v>12</v>
      </c>
      <c r="G1" s="18"/>
      <c r="H1" s="18"/>
      <c r="I1" s="18"/>
      <c r="J1" s="18"/>
      <c r="K1" s="18"/>
      <c r="L1" s="18"/>
      <c r="M1" s="18"/>
      <c r="O1" s="18" t="s">
        <v>17</v>
      </c>
      <c r="P1" s="18"/>
      <c r="Q1" s="18"/>
      <c r="R1" s="18"/>
      <c r="S1" s="18"/>
      <c r="T1" s="18"/>
      <c r="V1" s="20" t="s">
        <v>21</v>
      </c>
      <c r="W1" s="20"/>
      <c r="X1" s="20"/>
      <c r="Y1" s="20"/>
      <c r="Z1" s="20"/>
      <c r="AA1" s="20"/>
      <c r="AC1" s="18" t="s">
        <v>28</v>
      </c>
      <c r="AD1" s="18"/>
      <c r="AE1" s="18"/>
      <c r="AF1" s="18"/>
      <c r="AG1" s="18"/>
      <c r="AI1" s="17" t="s">
        <v>29</v>
      </c>
      <c r="AJ1" s="17"/>
      <c r="AK1" s="17"/>
      <c r="AL1" s="17"/>
      <c r="AM1" s="17"/>
      <c r="AN1" s="17"/>
      <c r="AO1" s="16"/>
      <c r="AQ1" s="18" t="s">
        <v>34</v>
      </c>
      <c r="AR1" s="18"/>
      <c r="AS1" s="18"/>
      <c r="AT1" s="18"/>
      <c r="AU1" s="18"/>
      <c r="AV1" s="18"/>
    </row>
    <row r="2" spans="1:48">
      <c r="A2" s="5" t="s">
        <v>0</v>
      </c>
      <c r="B2" s="5" t="s">
        <v>1</v>
      </c>
      <c r="C2" s="5" t="s">
        <v>2</v>
      </c>
      <c r="D2" s="5" t="s">
        <v>3</v>
      </c>
      <c r="E2" s="6"/>
      <c r="F2" s="7" t="s">
        <v>0</v>
      </c>
      <c r="G2" s="7" t="s">
        <v>1</v>
      </c>
      <c r="H2" s="7" t="s">
        <v>7</v>
      </c>
      <c r="I2" s="7" t="s">
        <v>8</v>
      </c>
      <c r="J2" s="7" t="s">
        <v>9</v>
      </c>
      <c r="K2" s="7" t="s">
        <v>10</v>
      </c>
      <c r="L2" s="7" t="s">
        <v>11</v>
      </c>
      <c r="M2" s="7" t="s">
        <v>3</v>
      </c>
      <c r="N2" s="6"/>
      <c r="O2" s="8" t="s">
        <v>0</v>
      </c>
      <c r="P2" s="8" t="s">
        <v>13</v>
      </c>
      <c r="Q2" s="8" t="s">
        <v>14</v>
      </c>
      <c r="R2" s="8" t="s">
        <v>15</v>
      </c>
      <c r="S2" s="8" t="s">
        <v>16</v>
      </c>
      <c r="T2" s="8" t="s">
        <v>3</v>
      </c>
      <c r="U2" s="6"/>
      <c r="V2" s="8" t="s">
        <v>0</v>
      </c>
      <c r="W2" s="8" t="s">
        <v>1</v>
      </c>
      <c r="X2" s="8" t="s">
        <v>18</v>
      </c>
      <c r="Y2" s="8" t="s">
        <v>19</v>
      </c>
      <c r="Z2" s="8" t="s">
        <v>20</v>
      </c>
      <c r="AA2" s="8" t="s">
        <v>3</v>
      </c>
      <c r="AB2" s="6"/>
      <c r="AC2" s="5" t="s">
        <v>0</v>
      </c>
      <c r="AD2" s="5" t="s">
        <v>1</v>
      </c>
      <c r="AE2" s="5" t="s">
        <v>22</v>
      </c>
      <c r="AF2" s="5" t="s">
        <v>10</v>
      </c>
      <c r="AG2" s="15" t="s">
        <v>3</v>
      </c>
      <c r="AH2" s="6"/>
      <c r="AI2" s="5" t="s">
        <v>0</v>
      </c>
      <c r="AJ2" s="5" t="s">
        <v>23</v>
      </c>
      <c r="AK2" s="5" t="s">
        <v>24</v>
      </c>
      <c r="AL2" s="5" t="s">
        <v>25</v>
      </c>
      <c r="AM2" s="5" t="s">
        <v>26</v>
      </c>
      <c r="AN2" s="5" t="s">
        <v>27</v>
      </c>
      <c r="AO2" s="15" t="s">
        <v>3</v>
      </c>
      <c r="AP2" s="6"/>
      <c r="AQ2" s="8" t="s">
        <v>0</v>
      </c>
      <c r="AR2" s="8" t="s">
        <v>30</v>
      </c>
      <c r="AS2" s="8" t="s">
        <v>25</v>
      </c>
      <c r="AT2" s="8" t="s">
        <v>31</v>
      </c>
      <c r="AU2" s="8" t="s">
        <v>32</v>
      </c>
      <c r="AV2" s="8" t="s">
        <v>33</v>
      </c>
    </row>
    <row r="3" spans="1:48">
      <c r="A3" s="2">
        <v>101</v>
      </c>
      <c r="B3" s="2" t="s">
        <v>4</v>
      </c>
      <c r="C3" s="2">
        <v>2023</v>
      </c>
      <c r="D3" t="str">
        <f>"("&amp;A3&amp;", N'"&amp;B3&amp;"', "&amp;C3&amp;"),"</f>
        <v>(101, N'Mùa giải 2022', 2023),</v>
      </c>
      <c r="F3" s="9">
        <v>2024001</v>
      </c>
      <c r="G3" s="9" t="s">
        <v>56</v>
      </c>
      <c r="H3" s="9">
        <v>50</v>
      </c>
      <c r="I3" s="9" t="s">
        <v>56</v>
      </c>
      <c r="J3" s="10" t="s">
        <v>72</v>
      </c>
      <c r="K3" s="9" t="s">
        <v>37</v>
      </c>
      <c r="L3" s="2">
        <v>102</v>
      </c>
      <c r="M3" t="str">
        <f>"("&amp;F3&amp;", '"&amp;G3&amp;"', "&amp;H3&amp;", '"&amp;I3&amp;"', CONVERT(date, '"&amp;J3&amp;"', 103), "&amp;K3&amp;", "&amp;L3&amp;"),"</f>
        <v>(2024001, 'Bahrain ', 50, 'Bahrain ', CONVERT(date, '05/03/2024', 103), NULL, 102),</v>
      </c>
      <c r="O3" s="2">
        <v>101</v>
      </c>
      <c r="P3" s="2" t="s">
        <v>78</v>
      </c>
      <c r="Q3" s="2" t="s">
        <v>85</v>
      </c>
      <c r="R3" s="2" t="s">
        <v>79</v>
      </c>
      <c r="S3" s="2" t="s">
        <v>80</v>
      </c>
      <c r="T3" t="str">
        <f>"("&amp;O3&amp;", '"&amp;P3&amp;"', '"&amp;Q3&amp;"', N'"&amp;R3&amp;"', '"&amp;S3&amp;"' ),"</f>
        <v>(101, 'thangnm', 'b21dcnn668', N'Nguyễn Minh Thắng', 'manager' ),</v>
      </c>
      <c r="V3" s="2">
        <v>1</v>
      </c>
      <c r="W3" s="2" t="s">
        <v>98</v>
      </c>
      <c r="X3" s="13" t="s">
        <v>97</v>
      </c>
      <c r="Y3" s="2" t="s">
        <v>96</v>
      </c>
      <c r="Z3" s="2" t="s">
        <v>37</v>
      </c>
      <c r="AA3" t="str">
        <f>"("&amp;V3&amp;", '"&amp;W3&amp;"', CONVERT(date, '"&amp;X3&amp;"', 103),  '"&amp;Y3&amp;"', "&amp;Z3&amp;" ),"</f>
        <v>(1, 'Max Verstappen', CONVERT(date, '30/09/1997', 103),  'Netherlands', NULL ),</v>
      </c>
      <c r="AC3" s="4">
        <v>1</v>
      </c>
      <c r="AD3" s="4" t="s">
        <v>35</v>
      </c>
      <c r="AE3" s="4" t="s">
        <v>36</v>
      </c>
      <c r="AF3" s="2" t="s">
        <v>37</v>
      </c>
      <c r="AG3" t="str">
        <f>"("&amp;AC3&amp;", '"&amp;AD3&amp;"', '"&amp;AE3&amp;"', "&amp;AF3&amp;"),"</f>
        <v>(1, 'Mercedes-AMG ', 'Mercedes-Benz', NULL),</v>
      </c>
      <c r="AI3" s="2">
        <v>1</v>
      </c>
      <c r="AJ3" s="13" t="s">
        <v>157</v>
      </c>
      <c r="AK3" s="13" t="s">
        <v>166</v>
      </c>
      <c r="AL3" s="2" t="s">
        <v>37</v>
      </c>
      <c r="AM3" s="2">
        <v>1</v>
      </c>
      <c r="AN3" s="2">
        <v>2</v>
      </c>
      <c r="AO3" t="str">
        <f>"("&amp;AI3&amp;",  CONVERT(date, '"&amp;AJ3&amp;"', 103), CONVERT(date, '"&amp;AK3&amp;"', 103), "&amp;AL3&amp;", "&amp;AM3&amp;", "&amp;AN3&amp;"),"</f>
        <v>(1,  CONVERT(date, '01/01/2024', 103), CONVERT(date, '01/06/2024', 103), NULL, 1, 2),</v>
      </c>
    </row>
    <row r="4" spans="1:48">
      <c r="A4" s="2">
        <v>102</v>
      </c>
      <c r="B4" s="2" t="s">
        <v>5</v>
      </c>
      <c r="C4" s="2">
        <v>2024</v>
      </c>
      <c r="D4" t="str">
        <f>"("&amp;A4&amp;", N'"&amp;B4&amp;"', "&amp;C4&amp;"),"</f>
        <v>(102, N'Mùa giải 2024', 2024),</v>
      </c>
      <c r="F4" s="9">
        <v>2024002</v>
      </c>
      <c r="G4" s="9" t="s">
        <v>57</v>
      </c>
      <c r="H4" s="9">
        <v>55</v>
      </c>
      <c r="I4" s="9" t="s">
        <v>58</v>
      </c>
      <c r="J4" s="11" t="s">
        <v>59</v>
      </c>
      <c r="K4" s="9" t="s">
        <v>37</v>
      </c>
      <c r="L4" s="2">
        <v>102</v>
      </c>
      <c r="M4" t="str">
        <f t="shared" ref="M4:M10" si="0">"("&amp;F4&amp;", '"&amp;G4&amp;"', "&amp;H4&amp;", '"&amp;I4&amp;"', CONVERT(date, '"&amp;J4&amp;"', 103), "&amp;K4&amp;", "&amp;L4&amp;"),"</f>
        <v>(2024002, 'Italian ', 55, 'Italy ', CONVERT(date, '19/03/2024', 103), NULL, 102),</v>
      </c>
      <c r="O4" s="2">
        <v>102</v>
      </c>
      <c r="P4" s="2" t="s">
        <v>82</v>
      </c>
      <c r="Q4" s="2" t="s">
        <v>86</v>
      </c>
      <c r="R4" s="2" t="s">
        <v>91</v>
      </c>
      <c r="S4" s="2" t="s">
        <v>80</v>
      </c>
      <c r="T4" t="str">
        <f t="shared" ref="T4:T6" si="1">"("&amp;O4&amp;", '"&amp;P4&amp;"', '"&amp;Q4&amp;"', N'"&amp;R4&amp;"', '"&amp;S4&amp;"' ),"</f>
        <v>(102, 'thinhvx', 'b21dccn694', N'Vũ Xuân Thịnh', 'manager' ),</v>
      </c>
      <c r="V4" s="2">
        <v>2</v>
      </c>
      <c r="W4" s="2" t="s">
        <v>101</v>
      </c>
      <c r="X4" s="13" t="s">
        <v>100</v>
      </c>
      <c r="Y4" s="2" t="s">
        <v>99</v>
      </c>
      <c r="Z4" s="2" t="s">
        <v>37</v>
      </c>
      <c r="AA4" t="str">
        <f t="shared" ref="AA4:AA27" si="2">"("&amp;V4&amp;", '"&amp;W4&amp;"', CONVERT(date, '"&amp;X4&amp;"', 103),  '"&amp;Y4&amp;"',  "&amp;Z4&amp;" ),"</f>
        <v>(2, 'Sergio Perez', CONVERT(date, '26/01/1990', 103),  'Mexico',  NULL ),</v>
      </c>
      <c r="AC4" s="4">
        <v>2</v>
      </c>
      <c r="AD4" s="4" t="s">
        <v>38</v>
      </c>
      <c r="AE4" s="4" t="s">
        <v>39</v>
      </c>
      <c r="AF4" s="2" t="s">
        <v>37</v>
      </c>
      <c r="AG4" t="str">
        <f t="shared" ref="AG4:AG12" si="3">"("&amp;AC4&amp;", '"&amp;AD4&amp;"', '"&amp;AE4&amp;"', "&amp;AF4&amp;"),"</f>
        <v>(2, 'Red Bull Racing Honda ', 'Red Bull', NULL),</v>
      </c>
      <c r="AI4" s="2">
        <v>2</v>
      </c>
      <c r="AJ4" s="13" t="s">
        <v>158</v>
      </c>
      <c r="AK4" s="14" t="s">
        <v>175</v>
      </c>
      <c r="AL4" s="2" t="s">
        <v>37</v>
      </c>
      <c r="AM4" s="2">
        <v>2</v>
      </c>
      <c r="AN4" s="2">
        <v>2</v>
      </c>
      <c r="AO4" t="str">
        <f t="shared" ref="AO4:AO28" si="4">"("&amp;AI4&amp;",  CONVERT(date, '"&amp;AJ4&amp;"', 103), CONVERT(date, '"&amp;AK4&amp;"', 103), "&amp;AL4&amp;", "&amp;AM4&amp;", "&amp;AN4&amp;"),"</f>
        <v>(2,  CONVERT(date, '04/01/2024', 103), CONVERT(date, '12/12/2024', 103), NULL, 2, 2),</v>
      </c>
    </row>
    <row r="5" spans="1:48">
      <c r="F5" s="9">
        <v>2024003</v>
      </c>
      <c r="G5" s="9" t="s">
        <v>60</v>
      </c>
      <c r="H5" s="9">
        <v>50</v>
      </c>
      <c r="I5" s="9" t="s">
        <v>61</v>
      </c>
      <c r="J5" s="10" t="s">
        <v>73</v>
      </c>
      <c r="K5" s="9" t="s">
        <v>37</v>
      </c>
      <c r="L5" s="2">
        <v>102</v>
      </c>
      <c r="M5" t="str">
        <f t="shared" si="0"/>
        <v>(2024003, 'Australian ', 50, 'Australia ', CONVERT(date, '02/04/2024', 103), NULL, 102),</v>
      </c>
      <c r="O5" s="2">
        <v>103</v>
      </c>
      <c r="P5" s="2" t="s">
        <v>83</v>
      </c>
      <c r="Q5" s="2" t="s">
        <v>87</v>
      </c>
      <c r="R5" s="2" t="s">
        <v>90</v>
      </c>
      <c r="S5" s="2" t="s">
        <v>81</v>
      </c>
      <c r="T5" t="str">
        <f t="shared" si="1"/>
        <v>(103, 'quynhnd', 'b21dccn646', N'Nguyễn Đức Quỳnh', 'receptionist' ),</v>
      </c>
      <c r="V5" s="2">
        <v>3</v>
      </c>
      <c r="W5" s="2" t="s">
        <v>103</v>
      </c>
      <c r="X5" s="13" t="s">
        <v>104</v>
      </c>
      <c r="Y5" s="2" t="s">
        <v>102</v>
      </c>
      <c r="Z5" s="2" t="s">
        <v>37</v>
      </c>
      <c r="AA5" t="str">
        <f t="shared" si="2"/>
        <v>(3, 'Charles Leclerc', CONVERT(date, '16/10/1997', 103),  'Monaco',  NULL ),</v>
      </c>
      <c r="AC5" s="4">
        <v>3</v>
      </c>
      <c r="AD5" s="4" t="s">
        <v>40</v>
      </c>
      <c r="AE5" s="4" t="s">
        <v>41</v>
      </c>
      <c r="AF5" s="2" t="s">
        <v>37</v>
      </c>
      <c r="AG5" t="str">
        <f t="shared" si="3"/>
        <v>(3, 'Scuderia Ferrari ', 'Ferrari', NULL),</v>
      </c>
      <c r="AI5" s="2">
        <v>3</v>
      </c>
      <c r="AJ5" s="13" t="s">
        <v>160</v>
      </c>
      <c r="AK5" s="14" t="s">
        <v>175</v>
      </c>
      <c r="AL5" s="2" t="s">
        <v>37</v>
      </c>
      <c r="AM5" s="2">
        <v>3</v>
      </c>
      <c r="AN5" s="2">
        <v>3</v>
      </c>
      <c r="AO5" t="str">
        <f t="shared" si="4"/>
        <v>(3,  CONVERT(date, '02/02/2024', 103), CONVERT(date, '12/12/2024', 103), NULL, 3, 3),</v>
      </c>
    </row>
    <row r="6" spans="1:48">
      <c r="F6" s="9">
        <v>2024004</v>
      </c>
      <c r="G6" s="9" t="s">
        <v>62</v>
      </c>
      <c r="H6" s="9">
        <v>60</v>
      </c>
      <c r="I6" s="9" t="s">
        <v>63</v>
      </c>
      <c r="J6" s="10" t="s">
        <v>74</v>
      </c>
      <c r="K6" s="9" t="s">
        <v>37</v>
      </c>
      <c r="L6" s="2">
        <v>102</v>
      </c>
      <c r="M6" t="str">
        <f t="shared" si="0"/>
        <v>(2024004, 'Miami ', 60, 'USA ', CONVERT(date, '07/04/2024', 103), NULL, 102),</v>
      </c>
      <c r="O6" s="2">
        <v>104</v>
      </c>
      <c r="P6" s="2" t="s">
        <v>84</v>
      </c>
      <c r="Q6" s="2" t="s">
        <v>88</v>
      </c>
      <c r="R6" s="2" t="s">
        <v>89</v>
      </c>
      <c r="S6" s="2" t="s">
        <v>81</v>
      </c>
      <c r="T6" t="str">
        <f t="shared" si="1"/>
        <v>(104, 'khoadd', 'B21dccn068', N'Đỗ Đăng Khoa', 'receptionist' ),</v>
      </c>
      <c r="V6" s="2">
        <v>4</v>
      </c>
      <c r="W6" s="2" t="s">
        <v>106</v>
      </c>
      <c r="X6" s="14" t="s">
        <v>108</v>
      </c>
      <c r="Y6" s="2" t="s">
        <v>105</v>
      </c>
      <c r="Z6" s="2" t="s">
        <v>37</v>
      </c>
      <c r="AA6" t="str">
        <f t="shared" si="2"/>
        <v>(4, 'Carlos Sainz', CONVERT(date, '01/09/1994', 103),  'Spain',  NULL ),</v>
      </c>
      <c r="AC6" s="4">
        <v>4</v>
      </c>
      <c r="AD6" s="4" t="s">
        <v>42</v>
      </c>
      <c r="AE6" s="4" t="s">
        <v>43</v>
      </c>
      <c r="AF6" s="2" t="s">
        <v>37</v>
      </c>
      <c r="AG6" t="str">
        <f t="shared" si="3"/>
        <v>(4, 'T1 ', 'T1', NULL),</v>
      </c>
      <c r="AI6" s="2">
        <v>4</v>
      </c>
      <c r="AJ6" s="13" t="s">
        <v>161</v>
      </c>
      <c r="AK6" s="14" t="s">
        <v>175</v>
      </c>
      <c r="AL6" s="2" t="s">
        <v>37</v>
      </c>
      <c r="AM6" s="2">
        <v>4</v>
      </c>
      <c r="AN6" s="2">
        <v>3</v>
      </c>
      <c r="AO6" t="str">
        <f t="shared" si="4"/>
        <v>(4,  CONVERT(date, '13/01/2024', 103), CONVERT(date, '12/12/2024', 103), NULL, 4, 3),</v>
      </c>
    </row>
    <row r="7" spans="1:48">
      <c r="F7" s="9">
        <v>2024005</v>
      </c>
      <c r="G7" s="9" t="s">
        <v>64</v>
      </c>
      <c r="H7" s="9">
        <v>60</v>
      </c>
      <c r="I7" s="9" t="s">
        <v>58</v>
      </c>
      <c r="J7" s="10" t="s">
        <v>75</v>
      </c>
      <c r="K7" s="9" t="s">
        <v>37</v>
      </c>
      <c r="L7" s="2">
        <v>102</v>
      </c>
      <c r="M7" t="str">
        <f t="shared" si="0"/>
        <v>(2024005, 'Emilia Romagna ', 60, 'Italy ', CONVERT(date, '07/05/2024', 103), NULL, 102),</v>
      </c>
      <c r="V7" s="2">
        <v>5</v>
      </c>
      <c r="W7" s="2" t="s">
        <v>109</v>
      </c>
      <c r="X7" s="13" t="s">
        <v>110</v>
      </c>
      <c r="Y7" s="2" t="s">
        <v>107</v>
      </c>
      <c r="Z7" s="2" t="s">
        <v>37</v>
      </c>
      <c r="AA7" t="str">
        <f t="shared" si="2"/>
        <v>(5, 'Zeus', CONVERT(date, '31/01/2004', 103),  'Korea',  NULL ),</v>
      </c>
      <c r="AC7" s="4">
        <v>5</v>
      </c>
      <c r="AD7" s="4" t="s">
        <v>44</v>
      </c>
      <c r="AE7" s="4" t="s">
        <v>45</v>
      </c>
      <c r="AF7" s="2" t="s">
        <v>37</v>
      </c>
      <c r="AG7" t="str">
        <f t="shared" si="3"/>
        <v>(5, 'Alpine F1 Team ', 'Alpine', NULL),</v>
      </c>
      <c r="AI7" s="2">
        <v>5</v>
      </c>
      <c r="AJ7" s="14" t="s">
        <v>160</v>
      </c>
      <c r="AK7" s="14" t="s">
        <v>175</v>
      </c>
      <c r="AL7" s="2" t="s">
        <v>37</v>
      </c>
      <c r="AM7" s="2">
        <v>5</v>
      </c>
      <c r="AN7" s="2">
        <v>4</v>
      </c>
      <c r="AO7" t="str">
        <f t="shared" si="4"/>
        <v>(5,  CONVERT(date, '02/02/2024', 103), CONVERT(date, '12/12/2024', 103), NULL, 5, 4),</v>
      </c>
    </row>
    <row r="8" spans="1:48">
      <c r="D8" s="3"/>
      <c r="F8" s="9">
        <v>2024006</v>
      </c>
      <c r="G8" s="9" t="s">
        <v>65</v>
      </c>
      <c r="H8" s="9">
        <v>70</v>
      </c>
      <c r="I8" s="9" t="s">
        <v>66</v>
      </c>
      <c r="J8" s="10" t="s">
        <v>76</v>
      </c>
      <c r="K8" s="9" t="s">
        <v>37</v>
      </c>
      <c r="L8" s="2">
        <v>102</v>
      </c>
      <c r="M8" t="str">
        <f t="shared" si="0"/>
        <v>(2024006, 'Spanish ', 70, 'Spain ', CONVERT(date, '04/06/2024', 103), NULL, 102),</v>
      </c>
      <c r="V8" s="2">
        <v>6</v>
      </c>
      <c r="W8" s="2" t="s">
        <v>92</v>
      </c>
      <c r="X8" s="13" t="s">
        <v>112</v>
      </c>
      <c r="Y8" s="2" t="s">
        <v>107</v>
      </c>
      <c r="Z8" s="2" t="s">
        <v>37</v>
      </c>
      <c r="AA8" t="str">
        <f t="shared" si="2"/>
        <v>(6, 'Oner', CONVERT(date, '24/12/2002', 103),  'Korea',  NULL ),</v>
      </c>
      <c r="AC8" s="4">
        <v>6</v>
      </c>
      <c r="AD8" s="4" t="s">
        <v>46</v>
      </c>
      <c r="AE8" s="4" t="s">
        <v>47</v>
      </c>
      <c r="AF8" s="2" t="s">
        <v>37</v>
      </c>
      <c r="AG8" t="str">
        <f t="shared" si="3"/>
        <v>(6, 'Williams Racing ', 'Williams', NULL),</v>
      </c>
      <c r="AI8" s="2">
        <v>6</v>
      </c>
      <c r="AJ8" s="2" t="s">
        <v>162</v>
      </c>
      <c r="AK8" s="14" t="s">
        <v>175</v>
      </c>
      <c r="AL8" s="2" t="s">
        <v>37</v>
      </c>
      <c r="AM8" s="2">
        <v>6</v>
      </c>
      <c r="AN8" s="2">
        <v>4</v>
      </c>
      <c r="AO8" t="str">
        <f t="shared" si="4"/>
        <v>(6,  CONVERT(date, '15/01/2024', 103), CONVERT(date, '12/12/2024', 103), NULL, 6, 4),</v>
      </c>
    </row>
    <row r="9" spans="1:48">
      <c r="F9" s="9">
        <v>2024007</v>
      </c>
      <c r="G9" s="9" t="s">
        <v>67</v>
      </c>
      <c r="H9" s="9">
        <v>70</v>
      </c>
      <c r="I9" s="9" t="s">
        <v>68</v>
      </c>
      <c r="J9" s="10" t="s">
        <v>77</v>
      </c>
      <c r="K9" s="9" t="s">
        <v>37</v>
      </c>
      <c r="L9" s="2">
        <v>102</v>
      </c>
      <c r="M9" t="str">
        <f t="shared" si="0"/>
        <v>(2024007, 'Austrian ', 70, 'Austria ', CONVERT(date, '02/07/2024', 103), NULL, 102),</v>
      </c>
      <c r="V9" s="2">
        <v>7</v>
      </c>
      <c r="W9" s="2" t="s">
        <v>93</v>
      </c>
      <c r="X9" s="13" t="s">
        <v>111</v>
      </c>
      <c r="Y9" s="2" t="s">
        <v>107</v>
      </c>
      <c r="Z9" s="2" t="s">
        <v>37</v>
      </c>
      <c r="AA9" t="str">
        <f t="shared" si="2"/>
        <v>(7, 'Faker', CONVERT(date, '07/05/1996', 103),  'Korea',  NULL ),</v>
      </c>
      <c r="AC9" s="4">
        <v>7</v>
      </c>
      <c r="AD9" s="4" t="s">
        <v>48</v>
      </c>
      <c r="AE9" s="4" t="s">
        <v>49</v>
      </c>
      <c r="AF9" s="2" t="s">
        <v>37</v>
      </c>
      <c r="AG9" t="str">
        <f t="shared" si="3"/>
        <v>(7, 'Haas F1 Team ', 'Haas Automation', NULL),</v>
      </c>
      <c r="AI9" s="2">
        <v>7</v>
      </c>
      <c r="AJ9" s="14" t="s">
        <v>163</v>
      </c>
      <c r="AK9" s="14" t="s">
        <v>175</v>
      </c>
      <c r="AL9" s="2" t="s">
        <v>37</v>
      </c>
      <c r="AM9" s="2">
        <v>7</v>
      </c>
      <c r="AN9" s="2">
        <v>4</v>
      </c>
      <c r="AO9" t="str">
        <f t="shared" si="4"/>
        <v>(7,  CONVERT(date, '03/01/2024', 103), CONVERT(date, '12/12/2024', 103), NULL, 7, 4),</v>
      </c>
    </row>
    <row r="10" spans="1:48">
      <c r="F10" s="9">
        <v>2024008</v>
      </c>
      <c r="G10" s="9" t="s">
        <v>69</v>
      </c>
      <c r="H10" s="9">
        <v>65</v>
      </c>
      <c r="I10" s="9" t="s">
        <v>70</v>
      </c>
      <c r="J10" s="12" t="s">
        <v>71</v>
      </c>
      <c r="K10" s="9" t="s">
        <v>37</v>
      </c>
      <c r="L10" s="2">
        <v>102</v>
      </c>
      <c r="M10" t="str">
        <f t="shared" si="0"/>
        <v>(2024008, 'Balgian ', 65, 'Balgium ', CONVERT(date, '30/07/2024', 103), NULL, 102),</v>
      </c>
      <c r="V10" s="2">
        <v>8</v>
      </c>
      <c r="W10" s="2" t="s">
        <v>94</v>
      </c>
      <c r="X10" s="13" t="s">
        <v>113</v>
      </c>
      <c r="Y10" s="2" t="s">
        <v>107</v>
      </c>
      <c r="Z10" s="2" t="s">
        <v>37</v>
      </c>
      <c r="AA10" t="str">
        <f t="shared" si="2"/>
        <v>(8, 'Gumayusi', CONVERT(date, '06/02/2002', 103),  'Korea',  NULL ),</v>
      </c>
      <c r="AC10" s="4">
        <v>8</v>
      </c>
      <c r="AD10" s="4" t="s">
        <v>50</v>
      </c>
      <c r="AE10" s="4" t="s">
        <v>51</v>
      </c>
      <c r="AF10" s="2" t="s">
        <v>37</v>
      </c>
      <c r="AG10" t="str">
        <f t="shared" si="3"/>
        <v>(8, 'McLaren Racing ', 'McLaren', NULL),</v>
      </c>
      <c r="AI10" s="2">
        <v>8</v>
      </c>
      <c r="AJ10" s="13" t="s">
        <v>164</v>
      </c>
      <c r="AK10" s="14" t="s">
        <v>175</v>
      </c>
      <c r="AL10" s="2" t="s">
        <v>37</v>
      </c>
      <c r="AM10" s="2">
        <v>8</v>
      </c>
      <c r="AN10" s="2">
        <v>4</v>
      </c>
      <c r="AO10" t="str">
        <f t="shared" si="4"/>
        <v>(8,  CONVERT(date, '05/02/2024', 103), CONVERT(date, '12/12/2024', 103), NULL, 8, 4),</v>
      </c>
    </row>
    <row r="11" spans="1:48">
      <c r="V11" s="2">
        <v>9</v>
      </c>
      <c r="W11" s="2" t="s">
        <v>95</v>
      </c>
      <c r="X11" s="13" t="s">
        <v>114</v>
      </c>
      <c r="Y11" s="2" t="s">
        <v>107</v>
      </c>
      <c r="Z11" s="2" t="s">
        <v>37</v>
      </c>
      <c r="AA11" t="str">
        <f t="shared" si="2"/>
        <v>(9, 'Keria', CONVERT(date, '14/10/2002', 103),  'Korea',  NULL ),</v>
      </c>
      <c r="AC11" s="4">
        <v>9</v>
      </c>
      <c r="AD11" s="4" t="s">
        <v>52</v>
      </c>
      <c r="AE11" s="4" t="s">
        <v>53</v>
      </c>
      <c r="AF11" s="2" t="s">
        <v>37</v>
      </c>
      <c r="AG11" t="str">
        <f t="shared" si="3"/>
        <v>(9, 'Alfa Romeo Racing ', 'Alfa Romeo', NULL),</v>
      </c>
      <c r="AI11" s="2">
        <v>9</v>
      </c>
      <c r="AJ11" s="13" t="s">
        <v>165</v>
      </c>
      <c r="AK11" s="14" t="s">
        <v>175</v>
      </c>
      <c r="AL11" s="2" t="s">
        <v>37</v>
      </c>
      <c r="AM11" s="2">
        <v>9</v>
      </c>
      <c r="AN11" s="2">
        <v>4</v>
      </c>
      <c r="AO11" t="str">
        <f t="shared" si="4"/>
        <v>(9,  CONVERT(date, '24/04/2024', 103), CONVERT(date, '12/12/2024', 103), NULL, 9, 4),</v>
      </c>
    </row>
    <row r="12" spans="1:48">
      <c r="V12" s="2">
        <v>10</v>
      </c>
      <c r="W12" s="2" t="s">
        <v>117</v>
      </c>
      <c r="X12" s="13" t="s">
        <v>116</v>
      </c>
      <c r="Y12" s="2" t="s">
        <v>115</v>
      </c>
      <c r="Z12" s="2" t="s">
        <v>37</v>
      </c>
      <c r="AA12" t="str">
        <f t="shared" si="2"/>
        <v>(10, 'Lando Norris', CONVERT(date, '13/11/1999', 103),  'United Kingdom',  NULL ),</v>
      </c>
      <c r="AC12" s="4">
        <v>10</v>
      </c>
      <c r="AD12" s="4" t="s">
        <v>54</v>
      </c>
      <c r="AE12" s="4" t="s">
        <v>55</v>
      </c>
      <c r="AF12" s="2" t="s">
        <v>37</v>
      </c>
      <c r="AG12" t="str">
        <f t="shared" si="3"/>
        <v>(10, 'DK ', 'Dplus KIA', NULL),</v>
      </c>
      <c r="AI12" s="2">
        <v>10</v>
      </c>
      <c r="AJ12" s="13" t="s">
        <v>160</v>
      </c>
      <c r="AK12" s="14" t="s">
        <v>175</v>
      </c>
      <c r="AL12" s="2" t="s">
        <v>37</v>
      </c>
      <c r="AM12" s="2">
        <v>10</v>
      </c>
      <c r="AN12" s="2">
        <v>8</v>
      </c>
      <c r="AO12" t="str">
        <f t="shared" si="4"/>
        <v>(10,  CONVERT(date, '02/02/2024', 103), CONVERT(date, '12/12/2024', 103), NULL, 10, 8),</v>
      </c>
    </row>
    <row r="13" spans="1:48">
      <c r="V13" s="2">
        <v>11</v>
      </c>
      <c r="W13" s="2" t="s">
        <v>118</v>
      </c>
      <c r="X13" s="13" t="s">
        <v>120</v>
      </c>
      <c r="Y13" s="2" t="s">
        <v>119</v>
      </c>
      <c r="Z13" s="2" t="s">
        <v>37</v>
      </c>
      <c r="AA13" t="str">
        <f t="shared" si="2"/>
        <v>(11, 'Oscar Piastri', CONVERT(date, '06/04/2001', 103),  'Australia',  NULL ),</v>
      </c>
      <c r="AI13" s="2">
        <v>11</v>
      </c>
      <c r="AJ13" s="13" t="s">
        <v>159</v>
      </c>
      <c r="AK13" s="14" t="s">
        <v>175</v>
      </c>
      <c r="AL13" s="2" t="s">
        <v>37</v>
      </c>
      <c r="AM13" s="2">
        <v>11</v>
      </c>
      <c r="AN13" s="2">
        <v>8</v>
      </c>
      <c r="AO13" t="str">
        <f t="shared" si="4"/>
        <v>(11,  CONVERT(date, '02/02/2025', 103), CONVERT(date, '12/12/2024', 103), NULL, 11, 8),</v>
      </c>
    </row>
    <row r="14" spans="1:48">
      <c r="V14" s="2">
        <v>12</v>
      </c>
      <c r="W14" s="2" t="s">
        <v>121</v>
      </c>
      <c r="X14" s="13" t="s">
        <v>122</v>
      </c>
      <c r="Y14" s="2" t="s">
        <v>115</v>
      </c>
      <c r="Z14" s="2" t="s">
        <v>37</v>
      </c>
      <c r="AA14" t="str">
        <f t="shared" si="2"/>
        <v>(12, 'George Russell', CONVERT(date, '15/02/1998', 103),  'United Kingdom',  NULL ),</v>
      </c>
      <c r="AI14" s="2">
        <v>12</v>
      </c>
      <c r="AJ14" s="13" t="s">
        <v>173</v>
      </c>
      <c r="AK14" s="13" t="s">
        <v>166</v>
      </c>
      <c r="AL14" s="2" t="s">
        <v>37</v>
      </c>
      <c r="AM14" s="2">
        <v>12</v>
      </c>
      <c r="AN14" s="2">
        <v>1</v>
      </c>
      <c r="AO14" t="str">
        <f t="shared" si="4"/>
        <v>(12,  CONVERT(date, '12/02/2024', 103), CONVERT(date, '01/06/2024', 103), NULL, 12, 1),</v>
      </c>
    </row>
    <row r="15" spans="1:48">
      <c r="V15" s="2">
        <v>13</v>
      </c>
      <c r="W15" s="2" t="s">
        <v>123</v>
      </c>
      <c r="X15" s="2" t="s">
        <v>124</v>
      </c>
      <c r="Y15" s="2" t="s">
        <v>105</v>
      </c>
      <c r="Z15" s="2" t="s">
        <v>37</v>
      </c>
      <c r="AA15" t="str">
        <f t="shared" si="2"/>
        <v>(13, 'Fernando Alonso', CONVERT(date, '29/07/1981', 103),  'Spain',  NULL ),</v>
      </c>
      <c r="AI15" s="2">
        <v>13</v>
      </c>
      <c r="AJ15" s="14" t="s">
        <v>163</v>
      </c>
      <c r="AK15" s="14" t="s">
        <v>175</v>
      </c>
      <c r="AL15" s="2" t="s">
        <v>37</v>
      </c>
      <c r="AM15" s="2">
        <v>13</v>
      </c>
      <c r="AN15" s="2">
        <v>9</v>
      </c>
      <c r="AO15" t="str">
        <f t="shared" si="4"/>
        <v>(13,  CONVERT(date, '03/01/2024', 103), CONVERT(date, '12/12/2024', 103), NULL, 13, 9),</v>
      </c>
    </row>
    <row r="16" spans="1:48">
      <c r="V16" s="2">
        <v>14</v>
      </c>
      <c r="W16" s="2" t="s">
        <v>125</v>
      </c>
      <c r="X16" s="13" t="s">
        <v>126</v>
      </c>
      <c r="Y16" s="2" t="s">
        <v>115</v>
      </c>
      <c r="Z16" s="2" t="s">
        <v>37</v>
      </c>
      <c r="AA16" t="str">
        <f t="shared" si="2"/>
        <v>(14, 'Lewis Hamilton', CONVERT(date, '07/01/1985', 103),  'United Kingdom',  NULL ),</v>
      </c>
      <c r="AI16" s="2">
        <v>14</v>
      </c>
      <c r="AJ16" s="13" t="s">
        <v>161</v>
      </c>
      <c r="AK16" s="14" t="s">
        <v>175</v>
      </c>
      <c r="AL16" s="2" t="s">
        <v>37</v>
      </c>
      <c r="AM16" s="2">
        <v>14</v>
      </c>
      <c r="AN16" s="2">
        <v>1</v>
      </c>
      <c r="AO16" t="str">
        <f t="shared" si="4"/>
        <v>(14,  CONVERT(date, '13/01/2024', 103), CONVERT(date, '12/12/2024', 103), NULL, 14, 1),</v>
      </c>
    </row>
    <row r="17" spans="22:41">
      <c r="V17" s="2">
        <v>15</v>
      </c>
      <c r="W17" s="2" t="s">
        <v>127</v>
      </c>
      <c r="X17" s="13" t="s">
        <v>129</v>
      </c>
      <c r="Y17" s="2" t="s">
        <v>128</v>
      </c>
      <c r="Z17" s="2" t="s">
        <v>37</v>
      </c>
      <c r="AA17" t="str">
        <f t="shared" si="2"/>
        <v>(15, 'Lance Stroll', CONVERT(date, '29/10/1998', 103),  'Canada',  NULL ),</v>
      </c>
      <c r="AI17" s="2">
        <v>15</v>
      </c>
      <c r="AJ17" s="2" t="s">
        <v>174</v>
      </c>
      <c r="AK17" s="13" t="s">
        <v>166</v>
      </c>
      <c r="AL17" s="2" t="s">
        <v>37</v>
      </c>
      <c r="AM17" s="2">
        <v>15</v>
      </c>
      <c r="AN17" s="2">
        <v>9</v>
      </c>
      <c r="AO17" t="str">
        <f t="shared" si="4"/>
        <v>(15,  CONVERT(date, '25/01/2024', 103), CONVERT(date, '01/06/2024', 103), NULL, 15, 9),</v>
      </c>
    </row>
    <row r="18" spans="22:41">
      <c r="V18" s="2">
        <v>16</v>
      </c>
      <c r="W18" s="2" t="s">
        <v>130</v>
      </c>
      <c r="X18" s="14" t="s">
        <v>133</v>
      </c>
      <c r="Y18" s="2" t="s">
        <v>131</v>
      </c>
      <c r="Z18" s="2" t="s">
        <v>37</v>
      </c>
      <c r="AA18" t="str">
        <f t="shared" si="2"/>
        <v>(16, 'Yuki Tsunoda', CONVERT(date, '11/05/2000', 103),  'Japan',  NULL ),</v>
      </c>
      <c r="AI18" s="2">
        <v>16</v>
      </c>
      <c r="AJ18" s="13" t="s">
        <v>161</v>
      </c>
      <c r="AK18" s="14" t="s">
        <v>175</v>
      </c>
      <c r="AL18" s="2" t="s">
        <v>37</v>
      </c>
      <c r="AM18" s="2">
        <v>16</v>
      </c>
      <c r="AN18" s="2">
        <v>9</v>
      </c>
      <c r="AO18" t="str">
        <f t="shared" si="4"/>
        <v>(16,  CONVERT(date, '13/01/2024', 103), CONVERT(date, '12/12/2024', 103), NULL, 16, 9),</v>
      </c>
    </row>
    <row r="19" spans="22:41">
      <c r="V19" s="2">
        <v>17</v>
      </c>
      <c r="W19" s="2" t="s">
        <v>132</v>
      </c>
      <c r="X19" s="2" t="s">
        <v>135</v>
      </c>
      <c r="Y19" s="2" t="s">
        <v>134</v>
      </c>
      <c r="Z19" s="2" t="s">
        <v>37</v>
      </c>
      <c r="AA19" t="str">
        <f t="shared" si="2"/>
        <v>(17, 'Nico Hulkenberg', CONVERT(date, '19/08/1987', 103),  'Germany',  NULL ),</v>
      </c>
      <c r="AI19" s="2">
        <v>17</v>
      </c>
      <c r="AJ19" s="14" t="s">
        <v>163</v>
      </c>
      <c r="AK19" s="14" t="s">
        <v>176</v>
      </c>
      <c r="AL19" s="2" t="s">
        <v>37</v>
      </c>
      <c r="AM19" s="2">
        <v>17</v>
      </c>
      <c r="AN19" s="2">
        <v>7</v>
      </c>
      <c r="AO19" t="str">
        <f t="shared" si="4"/>
        <v>(17,  CONVERT(date, '03/01/2024', 103), CONVERT(date, '12/12/2025', 103), NULL, 17, 7),</v>
      </c>
    </row>
    <row r="20" spans="22:41">
      <c r="V20" s="2">
        <v>18</v>
      </c>
      <c r="W20" s="2" t="s">
        <v>136</v>
      </c>
      <c r="X20" s="13" t="s">
        <v>138</v>
      </c>
      <c r="Y20" s="2" t="s">
        <v>137</v>
      </c>
      <c r="Z20" s="2" t="s">
        <v>37</v>
      </c>
      <c r="AA20" t="str">
        <f t="shared" si="2"/>
        <v>(18, 'Kevin Magnussen', CONVERT(date, '05/10/1992', 103),  'Denmark',  NULL ),</v>
      </c>
      <c r="AI20" s="2">
        <v>18</v>
      </c>
      <c r="AJ20" s="2" t="s">
        <v>162</v>
      </c>
      <c r="AK20" s="14" t="s">
        <v>177</v>
      </c>
      <c r="AL20" s="2" t="s">
        <v>37</v>
      </c>
      <c r="AM20" s="2">
        <v>18</v>
      </c>
      <c r="AN20" s="2">
        <v>7</v>
      </c>
      <c r="AO20" t="str">
        <f t="shared" si="4"/>
        <v>(18,  CONVERT(date, '15/01/2024', 103), CONVERT(date, '12/12/2026', 103), NULL, 18, 7),</v>
      </c>
    </row>
    <row r="21" spans="22:41">
      <c r="V21" s="2">
        <v>19</v>
      </c>
      <c r="W21" s="2" t="s">
        <v>139</v>
      </c>
      <c r="X21" s="2" t="s">
        <v>141</v>
      </c>
      <c r="Y21" s="2" t="s">
        <v>140</v>
      </c>
      <c r="Z21" s="2" t="s">
        <v>37</v>
      </c>
      <c r="AA21" t="str">
        <f t="shared" si="2"/>
        <v>(19, 'Alexander Albon', CONVERT(date, '23/03/1996', 103),  'Thailand',  NULL ),</v>
      </c>
      <c r="AI21" s="2">
        <v>19</v>
      </c>
      <c r="AJ21" s="2" t="s">
        <v>162</v>
      </c>
      <c r="AK21" s="14" t="s">
        <v>178</v>
      </c>
      <c r="AL21" s="2" t="s">
        <v>37</v>
      </c>
      <c r="AM21" s="2">
        <v>19</v>
      </c>
      <c r="AN21" s="2">
        <v>6</v>
      </c>
      <c r="AO21" t="str">
        <f t="shared" si="4"/>
        <v>(19,  CONVERT(date, '15/01/2024', 103), CONVERT(date, '12/12/2027', 103), NULL, 19, 6),</v>
      </c>
    </row>
    <row r="22" spans="22:41">
      <c r="V22" s="2">
        <v>20</v>
      </c>
      <c r="W22" s="2" t="s">
        <v>147</v>
      </c>
      <c r="X22" s="2" t="s">
        <v>148</v>
      </c>
      <c r="Y22" s="2" t="s">
        <v>146</v>
      </c>
      <c r="Z22" s="2" t="s">
        <v>37</v>
      </c>
      <c r="AA22" t="str">
        <f t="shared" si="2"/>
        <v>(20, 'Esteban Ocon', CONVERT(date, '17/09/1996', 103),  'France',  NULL ),</v>
      </c>
      <c r="AI22" s="2">
        <v>20</v>
      </c>
      <c r="AJ22" s="13" t="s">
        <v>161</v>
      </c>
      <c r="AK22" s="14" t="s">
        <v>179</v>
      </c>
      <c r="AL22" s="2" t="s">
        <v>37</v>
      </c>
      <c r="AM22" s="2">
        <v>20</v>
      </c>
      <c r="AN22" s="2">
        <v>5</v>
      </c>
      <c r="AO22" t="str">
        <f t="shared" si="4"/>
        <v>(20,  CONVERT(date, '13/01/2024', 103), CONVERT(date, '12/12/2028', 103), NULL, 20, 5),</v>
      </c>
    </row>
    <row r="23" spans="22:41">
      <c r="V23" s="2">
        <v>21</v>
      </c>
      <c r="W23" s="2" t="s">
        <v>153</v>
      </c>
      <c r="X23" s="13" t="s">
        <v>151</v>
      </c>
      <c r="Y23" s="2" t="s">
        <v>150</v>
      </c>
      <c r="Z23" s="2" t="s">
        <v>37</v>
      </c>
      <c r="AA23" t="str">
        <f t="shared" si="2"/>
        <v>(21, 'Valtteri Bottas', CONVERT(date, '28/08/1989', 103),  'Finland',  NULL ),</v>
      </c>
      <c r="AI23" s="2">
        <v>21</v>
      </c>
      <c r="AJ23" s="2" t="s">
        <v>162</v>
      </c>
      <c r="AK23" s="14" t="s">
        <v>180</v>
      </c>
      <c r="AL23" s="2" t="s">
        <v>37</v>
      </c>
      <c r="AM23" s="2">
        <v>23</v>
      </c>
      <c r="AN23" s="2">
        <v>5</v>
      </c>
      <c r="AO23" t="str">
        <f t="shared" si="4"/>
        <v>(21,  CONVERT(date, '15/01/2024', 103), CONVERT(date, '12/12/2029', 103), NULL, 23, 5),</v>
      </c>
    </row>
    <row r="24" spans="22:41">
      <c r="V24" s="2">
        <v>22</v>
      </c>
      <c r="W24" s="2" t="s">
        <v>154</v>
      </c>
      <c r="X24" s="13" t="s">
        <v>156</v>
      </c>
      <c r="Y24" s="2" t="s">
        <v>155</v>
      </c>
      <c r="Z24" s="2" t="s">
        <v>37</v>
      </c>
      <c r="AA24" t="str">
        <f t="shared" si="2"/>
        <v>(22, 'Logan Sargeant', CONVERT(date, '31/12/2000', 103),  'United States',  NULL ),</v>
      </c>
      <c r="AI24" s="2">
        <v>22</v>
      </c>
      <c r="AJ24" s="2" t="s">
        <v>162</v>
      </c>
      <c r="AK24" s="14" t="s">
        <v>181</v>
      </c>
      <c r="AL24" s="2" t="s">
        <v>37</v>
      </c>
      <c r="AM24" s="2">
        <v>24</v>
      </c>
      <c r="AN24" s="2">
        <v>10</v>
      </c>
      <c r="AO24" t="str">
        <f t="shared" si="4"/>
        <v>(22,  CONVERT(date, '15/01/2024', 103), CONVERT(date, '12/12/2030', 103), NULL, 24, 10),</v>
      </c>
    </row>
    <row r="25" spans="22:41">
      <c r="V25" s="2">
        <v>23</v>
      </c>
      <c r="W25" s="2" t="s">
        <v>149</v>
      </c>
      <c r="X25" s="14" t="s">
        <v>152</v>
      </c>
      <c r="Y25" s="2" t="s">
        <v>146</v>
      </c>
      <c r="Z25" s="2" t="s">
        <v>37</v>
      </c>
      <c r="AA25" t="str">
        <f t="shared" si="2"/>
        <v>(23, 'Pierre Gasly', CONVERT(date, '07/02/1996', 103),  'France',  NULL ),</v>
      </c>
      <c r="AI25" s="2">
        <v>23</v>
      </c>
      <c r="AJ25" s="14" t="s">
        <v>163</v>
      </c>
      <c r="AK25" s="14" t="s">
        <v>182</v>
      </c>
      <c r="AL25" s="2" t="s">
        <v>37</v>
      </c>
      <c r="AM25" s="2">
        <v>25</v>
      </c>
      <c r="AN25" s="2">
        <v>10</v>
      </c>
      <c r="AO25" t="str">
        <f t="shared" si="4"/>
        <v>(23,  CONVERT(date, '03/01/2024', 103), CONVERT(date, '12/12/2031', 103), NULL, 25, 10),</v>
      </c>
    </row>
    <row r="26" spans="22:41">
      <c r="V26" s="2">
        <v>24</v>
      </c>
      <c r="W26" s="2" t="s">
        <v>144</v>
      </c>
      <c r="X26" s="2" t="s">
        <v>145</v>
      </c>
      <c r="Y26" s="2" t="s">
        <v>107</v>
      </c>
      <c r="Z26" s="2" t="s">
        <v>37</v>
      </c>
      <c r="AA26" t="str">
        <f t="shared" si="2"/>
        <v>(24, 'ShowMaker', CONVERT(date, '22/07/2000', 103),  'Korea',  NULL ),</v>
      </c>
      <c r="AI26" s="2">
        <v>24</v>
      </c>
      <c r="AJ26" s="13" t="s">
        <v>167</v>
      </c>
      <c r="AK26" s="14" t="s">
        <v>170</v>
      </c>
      <c r="AL26" s="2" t="s">
        <v>37</v>
      </c>
      <c r="AM26" s="2">
        <v>1</v>
      </c>
      <c r="AN26" s="2">
        <v>1</v>
      </c>
      <c r="AO26" t="str">
        <f t="shared" si="4"/>
        <v>(24,  CONVERT(date, '03/06/2024', 103), CONVERT(date, '12/03/2025', 103), NULL, 1, 1),</v>
      </c>
    </row>
    <row r="27" spans="22:41">
      <c r="V27" s="2">
        <v>25</v>
      </c>
      <c r="W27" s="2" t="s">
        <v>142</v>
      </c>
      <c r="X27" s="13" t="s">
        <v>143</v>
      </c>
      <c r="Y27" s="2" t="s">
        <v>107</v>
      </c>
      <c r="Z27" s="2" t="s">
        <v>37</v>
      </c>
      <c r="AA27" t="str">
        <f t="shared" si="2"/>
        <v>(25, 'Aiming', CONVERT(date, '20/07/2000', 103),  'Korea',  NULL ),</v>
      </c>
      <c r="AI27" s="2">
        <v>25</v>
      </c>
      <c r="AJ27" s="13" t="s">
        <v>168</v>
      </c>
      <c r="AK27" s="2" t="s">
        <v>171</v>
      </c>
      <c r="AL27" s="2" t="s">
        <v>37</v>
      </c>
      <c r="AM27" s="2">
        <v>12</v>
      </c>
      <c r="AN27" s="2">
        <v>9</v>
      </c>
      <c r="AO27" t="str">
        <f t="shared" si="4"/>
        <v>(25,  CONVERT(date, '03/06/2025', 103), CONVERT(date, '13/02/2025', 103), NULL, 12, 9),</v>
      </c>
    </row>
    <row r="28" spans="22:41">
      <c r="AI28" s="2">
        <v>26</v>
      </c>
      <c r="AJ28" s="13" t="s">
        <v>169</v>
      </c>
      <c r="AK28" s="13" t="s">
        <v>172</v>
      </c>
      <c r="AL28" s="2" t="s">
        <v>37</v>
      </c>
      <c r="AM28" s="2">
        <v>15</v>
      </c>
      <c r="AN28" s="2">
        <v>2</v>
      </c>
      <c r="AO28" t="str">
        <f t="shared" si="4"/>
        <v>(26,  CONVERT(date, '03/06/2026', 103), CONVERT(date, '07/01/2025', 103), NULL, 15, 2),</v>
      </c>
    </row>
  </sheetData>
  <mergeCells count="7">
    <mergeCell ref="AI1:AN1"/>
    <mergeCell ref="AQ1:AV1"/>
    <mergeCell ref="A1:D1"/>
    <mergeCell ref="F1:M1"/>
    <mergeCell ref="O1:T1"/>
    <mergeCell ref="V1:AA1"/>
    <mergeCell ref="AC1:AG1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Delar</dc:creator>
  <cp:lastModifiedBy>Delar</cp:lastModifiedBy>
  <dcterms:created xsi:type="dcterms:W3CDTF">2024-04-10T16:37:58Z</dcterms:created>
  <dcterms:modified xsi:type="dcterms:W3CDTF">2024-04-11T10:09:19Z</dcterms:modified>
</cp:coreProperties>
</file>