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itorys\Parallel_processing\"/>
    </mc:Choice>
  </mc:AlternateContent>
  <xr:revisionPtr revIDLastSave="0" documentId="13_ncr:1_{D44CB962-39F6-4DBD-8CCD-90155CA839B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" i="1" l="1"/>
  <c r="V118" i="1"/>
  <c r="T111" i="1"/>
  <c r="K106" i="1" l="1"/>
  <c r="J6" i="1" s="1"/>
  <c r="U118" i="1"/>
  <c r="V117" i="1"/>
  <c r="E106" i="1"/>
  <c r="W106" i="1"/>
  <c r="V8" i="1" s="1"/>
  <c r="Q106" i="1"/>
  <c r="V103" i="1" l="1"/>
  <c r="V93" i="1"/>
  <c r="W93" i="1" s="1"/>
  <c r="V83" i="1"/>
  <c r="W83" i="1" s="1"/>
  <c r="V71" i="1"/>
  <c r="W71" i="1" s="1"/>
  <c r="V61" i="1"/>
  <c r="V51" i="1"/>
  <c r="V39" i="1"/>
  <c r="W39" i="1" s="1"/>
  <c r="V29" i="1"/>
  <c r="W29" i="1" s="1"/>
  <c r="V17" i="1"/>
  <c r="V101" i="1"/>
  <c r="W101" i="1" s="1"/>
  <c r="V91" i="1"/>
  <c r="W91" i="1" s="1"/>
  <c r="V79" i="1"/>
  <c r="W79" i="1" s="1"/>
  <c r="V69" i="1"/>
  <c r="W69" i="1" s="1"/>
  <c r="V59" i="1"/>
  <c r="V47" i="1"/>
  <c r="W47" i="1" s="1"/>
  <c r="V37" i="1"/>
  <c r="W37" i="1" s="1"/>
  <c r="V27" i="1"/>
  <c r="W27" i="1" s="1"/>
  <c r="V9" i="1"/>
  <c r="W9" i="1" s="1"/>
  <c r="V99" i="1"/>
  <c r="W99" i="1" s="1"/>
  <c r="V87" i="1"/>
  <c r="W87" i="1" s="1"/>
  <c r="V77" i="1"/>
  <c r="V67" i="1"/>
  <c r="W67" i="1" s="1"/>
  <c r="V55" i="1"/>
  <c r="W55" i="1" s="1"/>
  <c r="V45" i="1"/>
  <c r="W45" i="1" s="1"/>
  <c r="V35" i="1"/>
  <c r="W35" i="1" s="1"/>
  <c r="V23" i="1"/>
  <c r="V95" i="1"/>
  <c r="W95" i="1" s="1"/>
  <c r="V85" i="1"/>
  <c r="W85" i="1" s="1"/>
  <c r="V75" i="1"/>
  <c r="W75" i="1" s="1"/>
  <c r="V63" i="1"/>
  <c r="W63" i="1" s="1"/>
  <c r="V53" i="1"/>
  <c r="W53" i="1" s="1"/>
  <c r="V43" i="1"/>
  <c r="W43" i="1" s="1"/>
  <c r="V31" i="1"/>
  <c r="V21" i="1"/>
  <c r="W21" i="1" s="1"/>
  <c r="J100" i="1"/>
  <c r="J92" i="1"/>
  <c r="K92" i="1" s="1"/>
  <c r="J84" i="1"/>
  <c r="K84" i="1" s="1"/>
  <c r="J76" i="1"/>
  <c r="K76" i="1" s="1"/>
  <c r="J62" i="1"/>
  <c r="J40" i="1"/>
  <c r="K40" i="1" s="1"/>
  <c r="J8" i="1"/>
  <c r="K8" i="1" s="1"/>
  <c r="J98" i="1"/>
  <c r="K98" i="1" s="1"/>
  <c r="J90" i="1"/>
  <c r="K90" i="1" s="1"/>
  <c r="J82" i="1"/>
  <c r="K82" i="1" s="1"/>
  <c r="J74" i="1"/>
  <c r="J58" i="1"/>
  <c r="K58" i="1" s="1"/>
  <c r="J30" i="1"/>
  <c r="J104" i="1"/>
  <c r="K104" i="1" s="1"/>
  <c r="J96" i="1"/>
  <c r="J88" i="1"/>
  <c r="K88" i="1" s="1"/>
  <c r="J80" i="1"/>
  <c r="K80" i="1" s="1"/>
  <c r="J70" i="1"/>
  <c r="K70" i="1" s="1"/>
  <c r="J50" i="1"/>
  <c r="K50" i="1" s="1"/>
  <c r="J24" i="1"/>
  <c r="K24" i="1" s="1"/>
  <c r="J102" i="1"/>
  <c r="K102" i="1" s="1"/>
  <c r="J94" i="1"/>
  <c r="K94" i="1" s="1"/>
  <c r="J86" i="1"/>
  <c r="K86" i="1" s="1"/>
  <c r="J78" i="1"/>
  <c r="K78" i="1" s="1"/>
  <c r="J66" i="1"/>
  <c r="K66" i="1" s="1"/>
  <c r="J46" i="1"/>
  <c r="K46" i="1" s="1"/>
  <c r="J18" i="1"/>
  <c r="K18" i="1" s="1"/>
  <c r="J68" i="1"/>
  <c r="K68" i="1" s="1"/>
  <c r="J54" i="1"/>
  <c r="K54" i="1" s="1"/>
  <c r="J34" i="1"/>
  <c r="K34" i="1" s="1"/>
  <c r="J14" i="1"/>
  <c r="K14" i="1" s="1"/>
  <c r="J60" i="1"/>
  <c r="K60" i="1" s="1"/>
  <c r="J52" i="1"/>
  <c r="J42" i="1"/>
  <c r="K42" i="1" s="1"/>
  <c r="J32" i="1"/>
  <c r="K32" i="1" s="1"/>
  <c r="J22" i="1"/>
  <c r="K22" i="1" s="1"/>
  <c r="J10" i="1"/>
  <c r="J72" i="1"/>
  <c r="K72" i="1" s="1"/>
  <c r="J64" i="1"/>
  <c r="K64" i="1" s="1"/>
  <c r="J56" i="1"/>
  <c r="K56" i="1" s="1"/>
  <c r="J48" i="1"/>
  <c r="K48" i="1" s="1"/>
  <c r="J38" i="1"/>
  <c r="K38" i="1" s="1"/>
  <c r="J26" i="1"/>
  <c r="K26" i="1" s="1"/>
  <c r="J16" i="1"/>
  <c r="K16" i="1" s="1"/>
  <c r="V5" i="1"/>
  <c r="W5" i="1" s="1"/>
  <c r="V97" i="1"/>
  <c r="W97" i="1" s="1"/>
  <c r="V89" i="1"/>
  <c r="W89" i="1" s="1"/>
  <c r="V81" i="1"/>
  <c r="W81" i="1" s="1"/>
  <c r="V73" i="1"/>
  <c r="W73" i="1" s="1"/>
  <c r="V65" i="1"/>
  <c r="W65" i="1" s="1"/>
  <c r="V57" i="1"/>
  <c r="W57" i="1" s="1"/>
  <c r="V49" i="1"/>
  <c r="W49" i="1" s="1"/>
  <c r="V41" i="1"/>
  <c r="W41" i="1" s="1"/>
  <c r="V33" i="1"/>
  <c r="W33" i="1" s="1"/>
  <c r="V25" i="1"/>
  <c r="W25" i="1" s="1"/>
  <c r="V13" i="1"/>
  <c r="W13" i="1" s="1"/>
  <c r="J44" i="1"/>
  <c r="K44" i="1" s="1"/>
  <c r="J36" i="1"/>
  <c r="K36" i="1" s="1"/>
  <c r="J28" i="1"/>
  <c r="K28" i="1" s="1"/>
  <c r="J20" i="1"/>
  <c r="K20" i="1" s="1"/>
  <c r="J12" i="1"/>
  <c r="K12" i="1" s="1"/>
  <c r="P9" i="1"/>
  <c r="Q9" i="1" s="1"/>
  <c r="P13" i="1"/>
  <c r="Q13" i="1" s="1"/>
  <c r="P17" i="1"/>
  <c r="Q17" i="1" s="1"/>
  <c r="P21" i="1"/>
  <c r="Q21" i="1" s="1"/>
  <c r="P25" i="1"/>
  <c r="Q25" i="1" s="1"/>
  <c r="P29" i="1"/>
  <c r="Q29" i="1" s="1"/>
  <c r="P33" i="1"/>
  <c r="Q33" i="1" s="1"/>
  <c r="P37" i="1"/>
  <c r="Q37" i="1" s="1"/>
  <c r="P41" i="1"/>
  <c r="Q41" i="1" s="1"/>
  <c r="P45" i="1"/>
  <c r="Q45" i="1" s="1"/>
  <c r="P49" i="1"/>
  <c r="Q49" i="1" s="1"/>
  <c r="P53" i="1"/>
  <c r="Q53" i="1" s="1"/>
  <c r="P57" i="1"/>
  <c r="Q57" i="1" s="1"/>
  <c r="P61" i="1"/>
  <c r="Q61" i="1" s="1"/>
  <c r="P65" i="1"/>
  <c r="Q65" i="1" s="1"/>
  <c r="P69" i="1"/>
  <c r="Q69" i="1" s="1"/>
  <c r="P73" i="1"/>
  <c r="Q73" i="1" s="1"/>
  <c r="P77" i="1"/>
  <c r="Q77" i="1" s="1"/>
  <c r="P81" i="1"/>
  <c r="Q81" i="1" s="1"/>
  <c r="P85" i="1"/>
  <c r="Q85" i="1" s="1"/>
  <c r="P89" i="1"/>
  <c r="Q89" i="1" s="1"/>
  <c r="P93" i="1"/>
  <c r="Q93" i="1" s="1"/>
  <c r="P97" i="1"/>
  <c r="Q97" i="1" s="1"/>
  <c r="P101" i="1"/>
  <c r="Q101" i="1" s="1"/>
  <c r="P10" i="1"/>
  <c r="Q10" i="1" s="1"/>
  <c r="P6" i="1"/>
  <c r="Q6" i="1" s="1"/>
  <c r="P7" i="1"/>
  <c r="Q7" i="1" s="1"/>
  <c r="P11" i="1"/>
  <c r="Q11" i="1" s="1"/>
  <c r="P15" i="1"/>
  <c r="Q15" i="1" s="1"/>
  <c r="P19" i="1"/>
  <c r="Q19" i="1" s="1"/>
  <c r="P23" i="1"/>
  <c r="Q23" i="1" s="1"/>
  <c r="P27" i="1"/>
  <c r="Q27" i="1" s="1"/>
  <c r="P31" i="1"/>
  <c r="Q31" i="1" s="1"/>
  <c r="P35" i="1"/>
  <c r="Q35" i="1" s="1"/>
  <c r="P39" i="1"/>
  <c r="Q39" i="1" s="1"/>
  <c r="P43" i="1"/>
  <c r="Q43" i="1" s="1"/>
  <c r="P47" i="1"/>
  <c r="Q47" i="1" s="1"/>
  <c r="P51" i="1"/>
  <c r="P55" i="1"/>
  <c r="Q55" i="1" s="1"/>
  <c r="P59" i="1"/>
  <c r="Q59" i="1" s="1"/>
  <c r="P63" i="1"/>
  <c r="Q63" i="1" s="1"/>
  <c r="P67" i="1"/>
  <c r="Q67" i="1" s="1"/>
  <c r="P71" i="1"/>
  <c r="Q71" i="1" s="1"/>
  <c r="P75" i="1"/>
  <c r="Q75" i="1" s="1"/>
  <c r="P79" i="1"/>
  <c r="Q79" i="1" s="1"/>
  <c r="P83" i="1"/>
  <c r="Q83" i="1" s="1"/>
  <c r="P87" i="1"/>
  <c r="Q87" i="1" s="1"/>
  <c r="P91" i="1"/>
  <c r="Q91" i="1" s="1"/>
  <c r="P95" i="1"/>
  <c r="Q95" i="1" s="1"/>
  <c r="P99" i="1"/>
  <c r="Q99" i="1" s="1"/>
  <c r="P103" i="1"/>
  <c r="Q103" i="1" s="1"/>
  <c r="P5" i="1"/>
  <c r="Q5" i="1" s="1"/>
  <c r="P8" i="1"/>
  <c r="Q8" i="1" s="1"/>
  <c r="P12" i="1"/>
  <c r="Q12" i="1" s="1"/>
  <c r="P102" i="1"/>
  <c r="Q102" i="1" s="1"/>
  <c r="P86" i="1"/>
  <c r="Q86" i="1" s="1"/>
  <c r="P70" i="1"/>
  <c r="Q70" i="1" s="1"/>
  <c r="P54" i="1"/>
  <c r="Q54" i="1" s="1"/>
  <c r="P38" i="1"/>
  <c r="Q38" i="1" s="1"/>
  <c r="P14" i="1"/>
  <c r="Q14" i="1" s="1"/>
  <c r="P76" i="1"/>
  <c r="Q76" i="1" s="1"/>
  <c r="P98" i="1"/>
  <c r="Q98" i="1" s="1"/>
  <c r="P90" i="1"/>
  <c r="Q90" i="1" s="1"/>
  <c r="P82" i="1"/>
  <c r="Q82" i="1" s="1"/>
  <c r="P74" i="1"/>
  <c r="Q74" i="1" s="1"/>
  <c r="P66" i="1"/>
  <c r="P58" i="1"/>
  <c r="Q58" i="1" s="1"/>
  <c r="P50" i="1"/>
  <c r="Q50" i="1" s="1"/>
  <c r="P42" i="1"/>
  <c r="Q42" i="1" s="1"/>
  <c r="P34" i="1"/>
  <c r="Q34" i="1" s="1"/>
  <c r="P26" i="1"/>
  <c r="P18" i="1"/>
  <c r="Q18" i="1" s="1"/>
  <c r="P94" i="1"/>
  <c r="Q94" i="1" s="1"/>
  <c r="P78" i="1"/>
  <c r="Q78" i="1" s="1"/>
  <c r="P62" i="1"/>
  <c r="Q62" i="1" s="1"/>
  <c r="P46" i="1"/>
  <c r="Q46" i="1" s="1"/>
  <c r="P30" i="1"/>
  <c r="Q30" i="1" s="1"/>
  <c r="P22" i="1"/>
  <c r="Q22" i="1" s="1"/>
  <c r="P100" i="1"/>
  <c r="Q100" i="1" s="1"/>
  <c r="P92" i="1"/>
  <c r="Q92" i="1" s="1"/>
  <c r="P84" i="1"/>
  <c r="Q84" i="1" s="1"/>
  <c r="P68" i="1"/>
  <c r="Q68" i="1" s="1"/>
  <c r="P60" i="1"/>
  <c r="Q60" i="1" s="1"/>
  <c r="P52" i="1"/>
  <c r="Q52" i="1" s="1"/>
  <c r="P44" i="1"/>
  <c r="Q44" i="1" s="1"/>
  <c r="P36" i="1"/>
  <c r="Q36" i="1" s="1"/>
  <c r="P28" i="1"/>
  <c r="Q28" i="1" s="1"/>
  <c r="P20" i="1"/>
  <c r="Q20" i="1" s="1"/>
  <c r="P104" i="1"/>
  <c r="Q104" i="1" s="1"/>
  <c r="P96" i="1"/>
  <c r="Q96" i="1" s="1"/>
  <c r="P88" i="1"/>
  <c r="Q88" i="1" s="1"/>
  <c r="P80" i="1"/>
  <c r="Q80" i="1" s="1"/>
  <c r="P72" i="1"/>
  <c r="Q72" i="1" s="1"/>
  <c r="P64" i="1"/>
  <c r="Q64" i="1" s="1"/>
  <c r="P56" i="1"/>
  <c r="Q56" i="1" s="1"/>
  <c r="P48" i="1"/>
  <c r="Q48" i="1" s="1"/>
  <c r="P40" i="1"/>
  <c r="Q40" i="1" s="1"/>
  <c r="P32" i="1"/>
  <c r="Q32" i="1" s="1"/>
  <c r="P24" i="1"/>
  <c r="Q24" i="1" s="1"/>
  <c r="P16" i="1"/>
  <c r="Q16" i="1" s="1"/>
  <c r="V19" i="1"/>
  <c r="W19" i="1" s="1"/>
  <c r="V15" i="1"/>
  <c r="W15" i="1" s="1"/>
  <c r="V11" i="1"/>
  <c r="W11" i="1" s="1"/>
  <c r="V7" i="1"/>
  <c r="W7" i="1" s="1"/>
  <c r="J101" i="1"/>
  <c r="K101" i="1" s="1"/>
  <c r="J97" i="1"/>
  <c r="K97" i="1" s="1"/>
  <c r="J93" i="1"/>
  <c r="K93" i="1" s="1"/>
  <c r="J89" i="1"/>
  <c r="K89" i="1" s="1"/>
  <c r="J85" i="1"/>
  <c r="K85" i="1" s="1"/>
  <c r="J81" i="1"/>
  <c r="K81" i="1" s="1"/>
  <c r="J77" i="1"/>
  <c r="K77" i="1" s="1"/>
  <c r="J73" i="1"/>
  <c r="K73" i="1" s="1"/>
  <c r="J69" i="1"/>
  <c r="K69" i="1" s="1"/>
  <c r="J65" i="1"/>
  <c r="K65" i="1" s="1"/>
  <c r="J61" i="1"/>
  <c r="K61" i="1" s="1"/>
  <c r="J57" i="1"/>
  <c r="K57" i="1" s="1"/>
  <c r="J53" i="1"/>
  <c r="K53" i="1" s="1"/>
  <c r="J49" i="1"/>
  <c r="K49" i="1" s="1"/>
  <c r="J45" i="1"/>
  <c r="K45" i="1" s="1"/>
  <c r="J41" i="1"/>
  <c r="K41" i="1" s="1"/>
  <c r="J37" i="1"/>
  <c r="K37" i="1" s="1"/>
  <c r="J33" i="1"/>
  <c r="K33" i="1" s="1"/>
  <c r="J29" i="1"/>
  <c r="K29" i="1" s="1"/>
  <c r="J25" i="1"/>
  <c r="K25" i="1" s="1"/>
  <c r="J21" i="1"/>
  <c r="K21" i="1" s="1"/>
  <c r="J17" i="1"/>
  <c r="K17" i="1" s="1"/>
  <c r="J13" i="1"/>
  <c r="K13" i="1" s="1"/>
  <c r="J9" i="1"/>
  <c r="K9" i="1" s="1"/>
  <c r="V102" i="1"/>
  <c r="V98" i="1"/>
  <c r="W98" i="1" s="1"/>
  <c r="V94" i="1"/>
  <c r="W94" i="1" s="1"/>
  <c r="V90" i="1"/>
  <c r="W90" i="1" s="1"/>
  <c r="V86" i="1"/>
  <c r="W86" i="1" s="1"/>
  <c r="V82" i="1"/>
  <c r="W82" i="1" s="1"/>
  <c r="V78" i="1"/>
  <c r="W78" i="1" s="1"/>
  <c r="V74" i="1"/>
  <c r="W74" i="1" s="1"/>
  <c r="V70" i="1"/>
  <c r="W70" i="1" s="1"/>
  <c r="V66" i="1"/>
  <c r="W66" i="1" s="1"/>
  <c r="V62" i="1"/>
  <c r="W62" i="1" s="1"/>
  <c r="V58" i="1"/>
  <c r="W58" i="1" s="1"/>
  <c r="V54" i="1"/>
  <c r="W54" i="1" s="1"/>
  <c r="V50" i="1"/>
  <c r="W50" i="1" s="1"/>
  <c r="V46" i="1"/>
  <c r="W46" i="1" s="1"/>
  <c r="V42" i="1"/>
  <c r="W42" i="1" s="1"/>
  <c r="V38" i="1"/>
  <c r="W38" i="1" s="1"/>
  <c r="V34" i="1"/>
  <c r="W34" i="1" s="1"/>
  <c r="V30" i="1"/>
  <c r="W30" i="1" s="1"/>
  <c r="V26" i="1"/>
  <c r="W26" i="1" s="1"/>
  <c r="V22" i="1"/>
  <c r="W22" i="1" s="1"/>
  <c r="V18" i="1"/>
  <c r="W18" i="1" s="1"/>
  <c r="V14" i="1"/>
  <c r="W14" i="1" s="1"/>
  <c r="V10" i="1"/>
  <c r="W10" i="1" s="1"/>
  <c r="V6" i="1"/>
  <c r="W6" i="1" s="1"/>
  <c r="J5" i="1"/>
  <c r="J103" i="1"/>
  <c r="K103" i="1" s="1"/>
  <c r="J99" i="1"/>
  <c r="K99" i="1" s="1"/>
  <c r="J95" i="1"/>
  <c r="K95" i="1" s="1"/>
  <c r="J91" i="1"/>
  <c r="K91" i="1" s="1"/>
  <c r="J87" i="1"/>
  <c r="K87" i="1" s="1"/>
  <c r="J83" i="1"/>
  <c r="K83" i="1" s="1"/>
  <c r="J79" i="1"/>
  <c r="K79" i="1" s="1"/>
  <c r="J75" i="1"/>
  <c r="K75" i="1" s="1"/>
  <c r="J71" i="1"/>
  <c r="K71" i="1" s="1"/>
  <c r="J67" i="1"/>
  <c r="K67" i="1" s="1"/>
  <c r="J63" i="1"/>
  <c r="K63" i="1" s="1"/>
  <c r="J59" i="1"/>
  <c r="K59" i="1" s="1"/>
  <c r="J55" i="1"/>
  <c r="K55" i="1" s="1"/>
  <c r="J51" i="1"/>
  <c r="K51" i="1" s="1"/>
  <c r="J47" i="1"/>
  <c r="K47" i="1" s="1"/>
  <c r="J43" i="1"/>
  <c r="K43" i="1" s="1"/>
  <c r="J39" i="1"/>
  <c r="K39" i="1" s="1"/>
  <c r="J35" i="1"/>
  <c r="K35" i="1" s="1"/>
  <c r="J31" i="1"/>
  <c r="K31" i="1" s="1"/>
  <c r="J27" i="1"/>
  <c r="K27" i="1" s="1"/>
  <c r="J23" i="1"/>
  <c r="K23" i="1" s="1"/>
  <c r="J19" i="1"/>
  <c r="J15" i="1"/>
  <c r="K15" i="1" s="1"/>
  <c r="J11" i="1"/>
  <c r="K11" i="1" s="1"/>
  <c r="J7" i="1"/>
  <c r="K7" i="1" s="1"/>
  <c r="V104" i="1"/>
  <c r="W104" i="1" s="1"/>
  <c r="V100" i="1"/>
  <c r="W100" i="1" s="1"/>
  <c r="V96" i="1"/>
  <c r="W96" i="1" s="1"/>
  <c r="V92" i="1"/>
  <c r="W92" i="1" s="1"/>
  <c r="V88" i="1"/>
  <c r="W88" i="1" s="1"/>
  <c r="V84" i="1"/>
  <c r="W84" i="1" s="1"/>
  <c r="V80" i="1"/>
  <c r="W80" i="1" s="1"/>
  <c r="V76" i="1"/>
  <c r="W76" i="1" s="1"/>
  <c r="V72" i="1"/>
  <c r="W72" i="1" s="1"/>
  <c r="V68" i="1"/>
  <c r="W68" i="1" s="1"/>
  <c r="V64" i="1"/>
  <c r="W64" i="1" s="1"/>
  <c r="V60" i="1"/>
  <c r="W60" i="1" s="1"/>
  <c r="V56" i="1"/>
  <c r="W56" i="1" s="1"/>
  <c r="V52" i="1"/>
  <c r="W52" i="1" s="1"/>
  <c r="V48" i="1"/>
  <c r="W48" i="1" s="1"/>
  <c r="V44" i="1"/>
  <c r="W44" i="1" s="1"/>
  <c r="V40" i="1"/>
  <c r="W40" i="1" s="1"/>
  <c r="V36" i="1"/>
  <c r="W36" i="1" s="1"/>
  <c r="V32" i="1"/>
  <c r="W32" i="1" s="1"/>
  <c r="V28" i="1"/>
  <c r="W28" i="1" s="1"/>
  <c r="V24" i="1"/>
  <c r="W24" i="1" s="1"/>
  <c r="V20" i="1"/>
  <c r="W20" i="1" s="1"/>
  <c r="V16" i="1"/>
  <c r="W16" i="1" s="1"/>
  <c r="V12" i="1"/>
  <c r="W12" i="1" s="1"/>
  <c r="D104" i="1"/>
  <c r="E104" i="1" s="1"/>
  <c r="W102" i="1"/>
  <c r="W77" i="1"/>
  <c r="W51" i="1"/>
  <c r="W17" i="1"/>
  <c r="W8" i="1"/>
  <c r="Q51" i="1"/>
  <c r="K74" i="1"/>
  <c r="K62" i="1"/>
  <c r="K30" i="1"/>
  <c r="W103" i="1"/>
  <c r="W61" i="1"/>
  <c r="W59" i="1"/>
  <c r="W31" i="1"/>
  <c r="W23" i="1"/>
  <c r="Q66" i="1"/>
  <c r="Q26" i="1"/>
  <c r="K100" i="1"/>
  <c r="K96" i="1"/>
  <c r="K52" i="1"/>
  <c r="K19" i="1"/>
  <c r="K6" i="1"/>
  <c r="K10" i="1"/>
  <c r="D102" i="1"/>
  <c r="E102" i="1" s="1"/>
  <c r="D98" i="1"/>
  <c r="E98" i="1" s="1"/>
  <c r="D94" i="1"/>
  <c r="E94" i="1" s="1"/>
  <c r="D90" i="1"/>
  <c r="E90" i="1" s="1"/>
  <c r="D86" i="1"/>
  <c r="E86" i="1" s="1"/>
  <c r="D82" i="1"/>
  <c r="E82" i="1" s="1"/>
  <c r="D78" i="1"/>
  <c r="E78" i="1" s="1"/>
  <c r="D74" i="1"/>
  <c r="E74" i="1" s="1"/>
  <c r="D70" i="1"/>
  <c r="E70" i="1" s="1"/>
  <c r="D66" i="1"/>
  <c r="E66" i="1" s="1"/>
  <c r="D62" i="1"/>
  <c r="E62" i="1" s="1"/>
  <c r="D58" i="1"/>
  <c r="E58" i="1" s="1"/>
  <c r="D54" i="1"/>
  <c r="E54" i="1" s="1"/>
  <c r="D50" i="1"/>
  <c r="E50" i="1" s="1"/>
  <c r="D46" i="1"/>
  <c r="E46" i="1" s="1"/>
  <c r="D42" i="1"/>
  <c r="E42" i="1" s="1"/>
  <c r="D38" i="1"/>
  <c r="E38" i="1" s="1"/>
  <c r="D34" i="1"/>
  <c r="E34" i="1" s="1"/>
  <c r="D30" i="1"/>
  <c r="E30" i="1" s="1"/>
  <c r="D26" i="1"/>
  <c r="E26" i="1" s="1"/>
  <c r="D22" i="1"/>
  <c r="E22" i="1" s="1"/>
  <c r="D18" i="1"/>
  <c r="E18" i="1" s="1"/>
  <c r="D14" i="1"/>
  <c r="E14" i="1" s="1"/>
  <c r="D10" i="1"/>
  <c r="E10" i="1" s="1"/>
  <c r="D6" i="1"/>
  <c r="E6" i="1" s="1"/>
  <c r="D5" i="1"/>
  <c r="D100" i="1"/>
  <c r="E100" i="1" s="1"/>
  <c r="D96" i="1"/>
  <c r="E96" i="1" s="1"/>
  <c r="D92" i="1"/>
  <c r="E92" i="1" s="1"/>
  <c r="D88" i="1"/>
  <c r="E88" i="1" s="1"/>
  <c r="D84" i="1"/>
  <c r="E84" i="1" s="1"/>
  <c r="D80" i="1"/>
  <c r="E80" i="1" s="1"/>
  <c r="D76" i="1"/>
  <c r="E76" i="1" s="1"/>
  <c r="D72" i="1"/>
  <c r="E72" i="1" s="1"/>
  <c r="D68" i="1"/>
  <c r="E68" i="1" s="1"/>
  <c r="D64" i="1"/>
  <c r="E64" i="1" s="1"/>
  <c r="D60" i="1"/>
  <c r="E60" i="1" s="1"/>
  <c r="D56" i="1"/>
  <c r="E56" i="1" s="1"/>
  <c r="D52" i="1"/>
  <c r="E52" i="1" s="1"/>
  <c r="D48" i="1"/>
  <c r="E48" i="1" s="1"/>
  <c r="D44" i="1"/>
  <c r="E44" i="1" s="1"/>
  <c r="D40" i="1"/>
  <c r="E40" i="1" s="1"/>
  <c r="D36" i="1"/>
  <c r="E36" i="1" s="1"/>
  <c r="D32" i="1"/>
  <c r="E32" i="1" s="1"/>
  <c r="D28" i="1"/>
  <c r="E28" i="1" s="1"/>
  <c r="D24" i="1"/>
  <c r="E24" i="1" s="1"/>
  <c r="D20" i="1"/>
  <c r="E20" i="1" s="1"/>
  <c r="D16" i="1"/>
  <c r="E16" i="1" s="1"/>
  <c r="D12" i="1"/>
  <c r="E12" i="1" s="1"/>
  <c r="D8" i="1"/>
  <c r="E8" i="1" s="1"/>
  <c r="D103" i="1"/>
  <c r="E103" i="1" s="1"/>
  <c r="D101" i="1"/>
  <c r="D99" i="1"/>
  <c r="E99" i="1" s="1"/>
  <c r="D97" i="1"/>
  <c r="E97" i="1" s="1"/>
  <c r="D95" i="1"/>
  <c r="E95" i="1" s="1"/>
  <c r="D93" i="1"/>
  <c r="E93" i="1" s="1"/>
  <c r="D91" i="1"/>
  <c r="E91" i="1" s="1"/>
  <c r="D89" i="1"/>
  <c r="E89" i="1" s="1"/>
  <c r="D87" i="1"/>
  <c r="E87" i="1" s="1"/>
  <c r="D85" i="1"/>
  <c r="E85" i="1" s="1"/>
  <c r="D83" i="1"/>
  <c r="E83" i="1" s="1"/>
  <c r="D81" i="1"/>
  <c r="E81" i="1" s="1"/>
  <c r="D79" i="1"/>
  <c r="E79" i="1" s="1"/>
  <c r="D77" i="1"/>
  <c r="E77" i="1" s="1"/>
  <c r="D75" i="1"/>
  <c r="E75" i="1" s="1"/>
  <c r="D73" i="1"/>
  <c r="E73" i="1" s="1"/>
  <c r="D71" i="1"/>
  <c r="E71" i="1" s="1"/>
  <c r="D69" i="1"/>
  <c r="E69" i="1" s="1"/>
  <c r="D67" i="1"/>
  <c r="E67" i="1" s="1"/>
  <c r="D65" i="1"/>
  <c r="E65" i="1" s="1"/>
  <c r="D63" i="1"/>
  <c r="E63" i="1" s="1"/>
  <c r="D61" i="1"/>
  <c r="E61" i="1" s="1"/>
  <c r="D59" i="1"/>
  <c r="E59" i="1" s="1"/>
  <c r="D57" i="1"/>
  <c r="E57" i="1" s="1"/>
  <c r="D55" i="1"/>
  <c r="E55" i="1" s="1"/>
  <c r="D53" i="1"/>
  <c r="E53" i="1" s="1"/>
  <c r="D51" i="1"/>
  <c r="E51" i="1" s="1"/>
  <c r="D49" i="1"/>
  <c r="E49" i="1" s="1"/>
  <c r="D47" i="1"/>
  <c r="E47" i="1" s="1"/>
  <c r="D45" i="1"/>
  <c r="E45" i="1" s="1"/>
  <c r="D43" i="1"/>
  <c r="E43" i="1" s="1"/>
  <c r="D41" i="1"/>
  <c r="E41" i="1" s="1"/>
  <c r="D39" i="1"/>
  <c r="E39" i="1" s="1"/>
  <c r="D37" i="1"/>
  <c r="E37" i="1" s="1"/>
  <c r="D35" i="1"/>
  <c r="E35" i="1" s="1"/>
  <c r="D33" i="1"/>
  <c r="E33" i="1" s="1"/>
  <c r="D31" i="1"/>
  <c r="E31" i="1" s="1"/>
  <c r="D29" i="1"/>
  <c r="E29" i="1" s="1"/>
  <c r="D27" i="1"/>
  <c r="E27" i="1" s="1"/>
  <c r="D25" i="1"/>
  <c r="E25" i="1" s="1"/>
  <c r="D23" i="1"/>
  <c r="E23" i="1" s="1"/>
  <c r="D21" i="1"/>
  <c r="E21" i="1" s="1"/>
  <c r="D19" i="1"/>
  <c r="E19" i="1" s="1"/>
  <c r="D17" i="1"/>
  <c r="E17" i="1" s="1"/>
  <c r="D15" i="1"/>
  <c r="E15" i="1" s="1"/>
  <c r="D13" i="1"/>
  <c r="E13" i="1" s="1"/>
  <c r="D11" i="1"/>
  <c r="E11" i="1" s="1"/>
  <c r="D9" i="1"/>
  <c r="E9" i="1" s="1"/>
  <c r="D7" i="1"/>
  <c r="E7" i="1" s="1"/>
  <c r="K107" i="1" l="1"/>
  <c r="K108" i="1" s="1"/>
  <c r="L10" i="1" s="1"/>
  <c r="W107" i="1"/>
  <c r="W108" i="1" s="1"/>
  <c r="X5" i="1" s="1"/>
  <c r="K5" i="1"/>
  <c r="E101" i="1"/>
  <c r="E107" i="1"/>
  <c r="E108" i="1" s="1"/>
  <c r="F63" i="1" s="1"/>
  <c r="Q107" i="1"/>
  <c r="Q108" i="1" s="1"/>
  <c r="R5" i="1" s="1"/>
  <c r="E5" i="1"/>
  <c r="X69" i="1" l="1"/>
  <c r="X101" i="1"/>
  <c r="X37" i="1"/>
  <c r="X34" i="1"/>
  <c r="X66" i="1"/>
  <c r="X98" i="1"/>
  <c r="X60" i="1"/>
  <c r="X23" i="1"/>
  <c r="X8" i="1"/>
  <c r="X72" i="1"/>
  <c r="X35" i="1"/>
  <c r="X99" i="1"/>
  <c r="X9" i="1"/>
  <c r="X41" i="1"/>
  <c r="X73" i="1"/>
  <c r="X6" i="1"/>
  <c r="X38" i="1"/>
  <c r="X70" i="1"/>
  <c r="X102" i="1"/>
  <c r="X68" i="1"/>
  <c r="X31" i="1"/>
  <c r="X16" i="1"/>
  <c r="X80" i="1"/>
  <c r="X43" i="1"/>
  <c r="X95" i="1"/>
  <c r="X21" i="1"/>
  <c r="X53" i="1"/>
  <c r="X85" i="1"/>
  <c r="X18" i="1"/>
  <c r="X50" i="1"/>
  <c r="X82" i="1"/>
  <c r="X28" i="1"/>
  <c r="X92" i="1"/>
  <c r="X55" i="1"/>
  <c r="X40" i="1"/>
  <c r="X104" i="1"/>
  <c r="X67" i="1"/>
  <c r="X25" i="1"/>
  <c r="X57" i="1"/>
  <c r="X89" i="1"/>
  <c r="X22" i="1"/>
  <c r="X54" i="1"/>
  <c r="X86" i="1"/>
  <c r="X36" i="1"/>
  <c r="X100" i="1"/>
  <c r="X63" i="1"/>
  <c r="X48" i="1"/>
  <c r="X11" i="1"/>
  <c r="X75" i="1"/>
  <c r="F62" i="1"/>
  <c r="F73" i="1"/>
  <c r="X13" i="1"/>
  <c r="X29" i="1"/>
  <c r="X45" i="1"/>
  <c r="X61" i="1"/>
  <c r="X77" i="1"/>
  <c r="X93" i="1"/>
  <c r="X10" i="1"/>
  <c r="X26" i="1"/>
  <c r="X42" i="1"/>
  <c r="X58" i="1"/>
  <c r="X74" i="1"/>
  <c r="X90" i="1"/>
  <c r="X12" i="1"/>
  <c r="X44" i="1"/>
  <c r="X76" i="1"/>
  <c r="X7" i="1"/>
  <c r="X39" i="1"/>
  <c r="X71" i="1"/>
  <c r="X24" i="1"/>
  <c r="X56" i="1"/>
  <c r="X88" i="1"/>
  <c r="X19" i="1"/>
  <c r="X51" i="1"/>
  <c r="X83" i="1"/>
  <c r="X87" i="1"/>
  <c r="F100" i="1"/>
  <c r="F42" i="1"/>
  <c r="F41" i="1"/>
  <c r="F7" i="1"/>
  <c r="X17" i="1"/>
  <c r="X33" i="1"/>
  <c r="X49" i="1"/>
  <c r="X65" i="1"/>
  <c r="X81" i="1"/>
  <c r="X97" i="1"/>
  <c r="X14" i="1"/>
  <c r="X30" i="1"/>
  <c r="X46" i="1"/>
  <c r="X62" i="1"/>
  <c r="X78" i="1"/>
  <c r="X94" i="1"/>
  <c r="X20" i="1"/>
  <c r="X52" i="1"/>
  <c r="X84" i="1"/>
  <c r="X15" i="1"/>
  <c r="X47" i="1"/>
  <c r="X79" i="1"/>
  <c r="X32" i="1"/>
  <c r="X64" i="1"/>
  <c r="X96" i="1"/>
  <c r="X27" i="1"/>
  <c r="X59" i="1"/>
  <c r="X91" i="1"/>
  <c r="X103" i="1"/>
  <c r="F28" i="1"/>
  <c r="F72" i="1"/>
  <c r="F9" i="1"/>
  <c r="F6" i="1"/>
  <c r="F51" i="1"/>
  <c r="F8" i="1"/>
  <c r="F5" i="1"/>
  <c r="F94" i="1"/>
  <c r="F30" i="1"/>
  <c r="F68" i="1"/>
  <c r="F83" i="1"/>
  <c r="F19" i="1"/>
  <c r="F74" i="1"/>
  <c r="F10" i="1"/>
  <c r="F40" i="1"/>
  <c r="F89" i="1"/>
  <c r="F57" i="1"/>
  <c r="F25" i="1"/>
  <c r="F95" i="1"/>
  <c r="F31" i="1"/>
  <c r="R104" i="1"/>
  <c r="F78" i="1"/>
  <c r="F46" i="1"/>
  <c r="F14" i="1"/>
  <c r="F84" i="1"/>
  <c r="F52" i="1"/>
  <c r="F99" i="1"/>
  <c r="F67" i="1"/>
  <c r="F35" i="1"/>
  <c r="F104" i="1"/>
  <c r="F90" i="1"/>
  <c r="F58" i="1"/>
  <c r="F26" i="1"/>
  <c r="F88" i="1"/>
  <c r="F56" i="1"/>
  <c r="F24" i="1"/>
  <c r="F97" i="1"/>
  <c r="F81" i="1"/>
  <c r="F65" i="1"/>
  <c r="F49" i="1"/>
  <c r="F33" i="1"/>
  <c r="F17" i="1"/>
  <c r="F20" i="1"/>
  <c r="F79" i="1"/>
  <c r="F47" i="1"/>
  <c r="F15" i="1"/>
  <c r="L76" i="1"/>
  <c r="L44" i="1"/>
  <c r="L92" i="1"/>
  <c r="L60" i="1"/>
  <c r="L28" i="1"/>
  <c r="L99" i="1"/>
  <c r="L83" i="1"/>
  <c r="L67" i="1"/>
  <c r="L51" i="1"/>
  <c r="L35" i="1"/>
  <c r="L98" i="1"/>
  <c r="R9" i="1"/>
  <c r="R13" i="1"/>
  <c r="R17" i="1"/>
  <c r="R21" i="1"/>
  <c r="R25" i="1"/>
  <c r="R29" i="1"/>
  <c r="R33" i="1"/>
  <c r="R37" i="1"/>
  <c r="R41" i="1"/>
  <c r="R45" i="1"/>
  <c r="R49" i="1"/>
  <c r="R53" i="1"/>
  <c r="R57" i="1"/>
  <c r="R61" i="1"/>
  <c r="R65" i="1"/>
  <c r="R69" i="1"/>
  <c r="R73" i="1"/>
  <c r="R77" i="1"/>
  <c r="R81" i="1"/>
  <c r="R85" i="1"/>
  <c r="R89" i="1"/>
  <c r="R93" i="1"/>
  <c r="R97" i="1"/>
  <c r="R101" i="1"/>
  <c r="R7" i="1"/>
  <c r="R11" i="1"/>
  <c r="R15" i="1"/>
  <c r="R19" i="1"/>
  <c r="R23" i="1"/>
  <c r="R27" i="1"/>
  <c r="R31" i="1"/>
  <c r="R35" i="1"/>
  <c r="R39" i="1"/>
  <c r="R43" i="1"/>
  <c r="R47" i="1"/>
  <c r="R51" i="1"/>
  <c r="R55" i="1"/>
  <c r="R59" i="1"/>
  <c r="R63" i="1"/>
  <c r="R67" i="1"/>
  <c r="R71" i="1"/>
  <c r="R75" i="1"/>
  <c r="R79" i="1"/>
  <c r="R83" i="1"/>
  <c r="R87" i="1"/>
  <c r="R91" i="1"/>
  <c r="R95" i="1"/>
  <c r="R99" i="1"/>
  <c r="R103" i="1"/>
  <c r="R10" i="1"/>
  <c r="R14" i="1"/>
  <c r="R18" i="1"/>
  <c r="R22" i="1"/>
  <c r="R26" i="1"/>
  <c r="R30" i="1"/>
  <c r="R34" i="1"/>
  <c r="R38" i="1"/>
  <c r="R42" i="1"/>
  <c r="R46" i="1"/>
  <c r="R50" i="1"/>
  <c r="R54" i="1"/>
  <c r="R58" i="1"/>
  <c r="R62" i="1"/>
  <c r="R66" i="1"/>
  <c r="R70" i="1"/>
  <c r="R74" i="1"/>
  <c r="R78" i="1"/>
  <c r="R82" i="1"/>
  <c r="R86" i="1"/>
  <c r="R90" i="1"/>
  <c r="R94" i="1"/>
  <c r="R98" i="1"/>
  <c r="R102" i="1"/>
  <c r="R8" i="1"/>
  <c r="R12" i="1"/>
  <c r="R16" i="1"/>
  <c r="R20" i="1"/>
  <c r="R24" i="1"/>
  <c r="R28" i="1"/>
  <c r="R32" i="1"/>
  <c r="R36" i="1"/>
  <c r="R40" i="1"/>
  <c r="R44" i="1"/>
  <c r="R48" i="1"/>
  <c r="R52" i="1"/>
  <c r="R56" i="1"/>
  <c r="R60" i="1"/>
  <c r="R64" i="1"/>
  <c r="R68" i="1"/>
  <c r="R72" i="1"/>
  <c r="R76" i="1"/>
  <c r="R80" i="1"/>
  <c r="R84" i="1"/>
  <c r="R88" i="1"/>
  <c r="R92" i="1"/>
  <c r="R96" i="1"/>
  <c r="R100" i="1"/>
  <c r="L13" i="1"/>
  <c r="L18" i="1"/>
  <c r="L26" i="1"/>
  <c r="L101" i="1"/>
  <c r="L94" i="1"/>
  <c r="L85" i="1"/>
  <c r="L78" i="1"/>
  <c r="L69" i="1"/>
  <c r="L62" i="1"/>
  <c r="L53" i="1"/>
  <c r="L46" i="1"/>
  <c r="L37" i="1"/>
  <c r="L30" i="1"/>
  <c r="L100" i="1"/>
  <c r="L91" i="1"/>
  <c r="L84" i="1"/>
  <c r="L75" i="1"/>
  <c r="L68" i="1"/>
  <c r="L59" i="1"/>
  <c r="L52" i="1"/>
  <c r="L43" i="1"/>
  <c r="L36" i="1"/>
  <c r="L27" i="1"/>
  <c r="L19" i="1"/>
  <c r="L11" i="1"/>
  <c r="L12" i="1"/>
  <c r="L20" i="1"/>
  <c r="L5" i="1"/>
  <c r="L104" i="1"/>
  <c r="L95" i="1"/>
  <c r="L88" i="1"/>
  <c r="L79" i="1"/>
  <c r="L72" i="1"/>
  <c r="L63" i="1"/>
  <c r="L56" i="1"/>
  <c r="L47" i="1"/>
  <c r="L40" i="1"/>
  <c r="L31" i="1"/>
  <c r="L102" i="1"/>
  <c r="L93" i="1"/>
  <c r="L86" i="1"/>
  <c r="L77" i="1"/>
  <c r="L70" i="1"/>
  <c r="L61" i="1"/>
  <c r="L54" i="1"/>
  <c r="L45" i="1"/>
  <c r="L38" i="1"/>
  <c r="L29" i="1"/>
  <c r="L21" i="1"/>
  <c r="L9" i="1"/>
  <c r="L17" i="1"/>
  <c r="L6" i="1"/>
  <c r="L14" i="1"/>
  <c r="L22" i="1"/>
  <c r="F102" i="1"/>
  <c r="F86" i="1"/>
  <c r="F70" i="1"/>
  <c r="F54" i="1"/>
  <c r="F38" i="1"/>
  <c r="F22" i="1"/>
  <c r="F92" i="1"/>
  <c r="F76" i="1"/>
  <c r="F60" i="1"/>
  <c r="F44" i="1"/>
  <c r="F12" i="1"/>
  <c r="F91" i="1"/>
  <c r="F75" i="1"/>
  <c r="F59" i="1"/>
  <c r="F43" i="1"/>
  <c r="F27" i="1"/>
  <c r="F11" i="1"/>
  <c r="L97" i="1"/>
  <c r="L90" i="1"/>
  <c r="L81" i="1"/>
  <c r="L74" i="1"/>
  <c r="L65" i="1"/>
  <c r="L58" i="1"/>
  <c r="L49" i="1"/>
  <c r="L42" i="1"/>
  <c r="L33" i="1"/>
  <c r="L103" i="1"/>
  <c r="L96" i="1"/>
  <c r="L87" i="1"/>
  <c r="L80" i="1"/>
  <c r="L71" i="1"/>
  <c r="L64" i="1"/>
  <c r="L55" i="1"/>
  <c r="L48" i="1"/>
  <c r="L39" i="1"/>
  <c r="L32" i="1"/>
  <c r="L23" i="1"/>
  <c r="L7" i="1"/>
  <c r="L15" i="1"/>
  <c r="L8" i="1"/>
  <c r="L16" i="1"/>
  <c r="L24" i="1"/>
  <c r="F98" i="1"/>
  <c r="F82" i="1"/>
  <c r="F66" i="1"/>
  <c r="F50" i="1"/>
  <c r="F34" i="1"/>
  <c r="F18" i="1"/>
  <c r="F96" i="1"/>
  <c r="F80" i="1"/>
  <c r="F64" i="1"/>
  <c r="F48" i="1"/>
  <c r="F32" i="1"/>
  <c r="F16" i="1"/>
  <c r="F101" i="1"/>
  <c r="F93" i="1"/>
  <c r="F85" i="1"/>
  <c r="F77" i="1"/>
  <c r="F69" i="1"/>
  <c r="F61" i="1"/>
  <c r="F53" i="1"/>
  <c r="F45" i="1"/>
  <c r="F37" i="1"/>
  <c r="F29" i="1"/>
  <c r="F21" i="1"/>
  <c r="F13" i="1"/>
  <c r="F36" i="1"/>
  <c r="F103" i="1"/>
  <c r="F87" i="1"/>
  <c r="F71" i="1"/>
  <c r="F55" i="1"/>
  <c r="F39" i="1"/>
  <c r="F23" i="1"/>
  <c r="L89" i="1"/>
  <c r="L82" i="1"/>
  <c r="L73" i="1"/>
  <c r="L66" i="1"/>
  <c r="L57" i="1"/>
  <c r="L50" i="1"/>
  <c r="L41" i="1"/>
  <c r="L34" i="1"/>
  <c r="L25" i="1"/>
  <c r="W109" i="1" l="1"/>
  <c r="T114" i="1" s="1"/>
  <c r="K109" i="1"/>
  <c r="T112" i="1" s="1"/>
  <c r="Q109" i="1"/>
  <c r="T113" i="1" s="1"/>
  <c r="E109" i="1"/>
  <c r="R124" i="1" l="1"/>
  <c r="R123" i="1"/>
  <c r="U123" i="1" s="1"/>
  <c r="U124" i="1" l="1"/>
  <c r="X124" i="1" s="1"/>
  <c r="X127" i="1"/>
  <c r="X126" i="1" l="1"/>
  <c r="X125" i="1"/>
</calcChain>
</file>

<file path=xl/sharedStrings.xml><?xml version="1.0" encoding="utf-8"?>
<sst xmlns="http://schemas.openxmlformats.org/spreadsheetml/2006/main" count="45" uniqueCount="15">
  <si>
    <t>Время</t>
  </si>
  <si>
    <t>Итерация</t>
  </si>
  <si>
    <t>Среднее</t>
  </si>
  <si>
    <t>Дисперсия</t>
  </si>
  <si>
    <t>Ускорение</t>
  </si>
  <si>
    <t>Количество потоков</t>
  </si>
  <si>
    <t>Сигма</t>
  </si>
  <si>
    <t>c*</t>
  </si>
  <si>
    <t>d*</t>
  </si>
  <si>
    <t>d</t>
  </si>
  <si>
    <t>c</t>
  </si>
  <si>
    <t>Дельта</t>
  </si>
  <si>
    <t>Время`</t>
  </si>
  <si>
    <t>Новое среднее</t>
  </si>
  <si>
    <t>Значения для графика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</si>
</sst>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0" xfId="0" applyNumberFormat="1"/>
    <xf numFmtId="0" fontId="0" fillId="0" borderId="0" xfId="0" applyNumberFormat="1" applyBorder="1"/>
    <xf numFmtId="0" fontId="0" fillId="3" borderId="1" xfId="0" applyNumberFormat="1" applyFill="1" applyBorder="1"/>
    <xf numFmtId="0" fontId="0" fillId="4" borderId="1" xfId="0" applyNumberFormat="1" applyFill="1" applyBorder="1"/>
    <xf numFmtId="0" fontId="0" fillId="0" borderId="1" xfId="0" applyNumberFormat="1" applyBorder="1"/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Лист1!$T$111:$T$114</c:f>
              <c:numCache>
                <c:formatCode>General</c:formatCode>
                <c:ptCount val="4"/>
                <c:pt idx="0">
                  <c:v>9.0266666666666648E-2</c:v>
                </c:pt>
                <c:pt idx="1">
                  <c:v>4.7373493975903631E-2</c:v>
                </c:pt>
                <c:pt idx="2">
                  <c:v>3.2349397590361442E-2</c:v>
                </c:pt>
                <c:pt idx="3">
                  <c:v>2.581818181818181E-2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3-4F6B-A521-72790D7BB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4480"/>
        <c:axId val="64006016"/>
      </c:scatterChart>
      <c:scatterChart>
        <c:scatterStyle val="smoothMarker"/>
        <c:varyColors val="0"/>
        <c:ser>
          <c:idx val="1"/>
          <c:order val="1"/>
          <c:xVal>
            <c:numRef>
              <c:f>Лист1!$W$124:$W$127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Лист1!$X$124:$X$127</c:f>
              <c:numCache>
                <c:formatCode>General</c:formatCode>
                <c:ptCount val="4"/>
                <c:pt idx="0">
                  <c:v>5.3572990142387727E-2</c:v>
                </c:pt>
                <c:pt idx="1">
                  <c:v>5.0263845929171221E-2</c:v>
                </c:pt>
                <c:pt idx="2">
                  <c:v>4.9160797858099056E-2</c:v>
                </c:pt>
                <c:pt idx="3">
                  <c:v>4.8609273822562971E-2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23-4F6B-A521-72790D7BB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4480"/>
        <c:axId val="64006016"/>
      </c:scatterChart>
      <c:valAx>
        <c:axId val="6400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64006016"/>
        <c:crosses val="autoZero"/>
        <c:crossBetween val="midCat"/>
      </c:valAx>
      <c:valAx>
        <c:axId val="640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004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111</xdr:row>
      <xdr:rowOff>47625</xdr:rowOff>
    </xdr:from>
    <xdr:to>
      <xdr:col>13</xdr:col>
      <xdr:colOff>533400</xdr:colOff>
      <xdr:row>125</xdr:row>
      <xdr:rowOff>123825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40"/>
  <sheetViews>
    <sheetView tabSelected="1" topLeftCell="E103" workbookViewId="0">
      <selection activeCell="R6" sqref="R6"/>
    </sheetView>
  </sheetViews>
  <sheetFormatPr defaultRowHeight="14.4" x14ac:dyDescent="0.3"/>
  <cols>
    <col min="2" max="2" width="10.6640625" customWidth="1"/>
    <col min="4" max="5" width="10.6640625" customWidth="1"/>
    <col min="10" max="10" width="10.88671875" customWidth="1"/>
    <col min="16" max="16" width="10.44140625" customWidth="1"/>
    <col min="22" max="22" width="10.5546875" customWidth="1"/>
    <col min="23" max="24" width="11" customWidth="1"/>
  </cols>
  <sheetData>
    <row r="2" spans="2:24" x14ac:dyDescent="0.3">
      <c r="E2" s="17">
        <v>1</v>
      </c>
      <c r="F2" s="18"/>
      <c r="K2" s="17">
        <v>1</v>
      </c>
      <c r="L2" s="18"/>
      <c r="Q2" s="17">
        <v>1</v>
      </c>
      <c r="R2" s="18"/>
      <c r="W2" s="17">
        <v>1</v>
      </c>
      <c r="X2" s="18"/>
    </row>
    <row r="3" spans="2:24" x14ac:dyDescent="0.3">
      <c r="B3" s="14" t="s">
        <v>5</v>
      </c>
      <c r="C3" s="15"/>
      <c r="D3" s="16"/>
      <c r="E3" s="14">
        <v>1</v>
      </c>
      <c r="F3" s="16"/>
      <c r="H3" s="14" t="s">
        <v>5</v>
      </c>
      <c r="I3" s="15"/>
      <c r="J3" s="16"/>
      <c r="K3" s="14">
        <v>2</v>
      </c>
      <c r="L3" s="16"/>
      <c r="N3" s="14" t="s">
        <v>5</v>
      </c>
      <c r="O3" s="15"/>
      <c r="P3" s="16"/>
      <c r="Q3" s="14">
        <v>3</v>
      </c>
      <c r="R3" s="16"/>
      <c r="T3" s="14" t="s">
        <v>5</v>
      </c>
      <c r="U3" s="15"/>
      <c r="V3" s="16"/>
      <c r="W3" s="14">
        <v>4</v>
      </c>
      <c r="X3" s="16"/>
    </row>
    <row r="4" spans="2:24" x14ac:dyDescent="0.3">
      <c r="B4" s="2" t="s">
        <v>1</v>
      </c>
      <c r="C4" s="2" t="s">
        <v>0</v>
      </c>
      <c r="D4" s="2" t="s">
        <v>4</v>
      </c>
      <c r="E4" s="2" t="s">
        <v>11</v>
      </c>
      <c r="F4" s="6" t="s">
        <v>12</v>
      </c>
      <c r="H4" s="2" t="s">
        <v>1</v>
      </c>
      <c r="I4" s="2" t="s">
        <v>0</v>
      </c>
      <c r="J4" s="2" t="s">
        <v>4</v>
      </c>
      <c r="K4" s="2" t="s">
        <v>11</v>
      </c>
      <c r="L4" s="6" t="s">
        <v>12</v>
      </c>
      <c r="N4" s="2" t="s">
        <v>1</v>
      </c>
      <c r="O4" s="2" t="s">
        <v>0</v>
      </c>
      <c r="P4" s="2" t="s">
        <v>4</v>
      </c>
      <c r="Q4" s="2" t="s">
        <v>11</v>
      </c>
      <c r="R4" s="6" t="s">
        <v>12</v>
      </c>
      <c r="T4" s="2" t="s">
        <v>1</v>
      </c>
      <c r="U4" s="2" t="s">
        <v>0</v>
      </c>
      <c r="V4" s="2" t="s">
        <v>4</v>
      </c>
      <c r="W4" s="2" t="s">
        <v>11</v>
      </c>
      <c r="X4" s="6" t="s">
        <v>12</v>
      </c>
    </row>
    <row r="5" spans="2:24" x14ac:dyDescent="0.3">
      <c r="B5" s="4">
        <v>1</v>
      </c>
      <c r="C5" s="3">
        <v>0.104</v>
      </c>
      <c r="D5" s="3">
        <f t="shared" ref="D5:D36" si="0">(C5-$E$106)^2</f>
        <v>1.5675040000000007E-4</v>
      </c>
      <c r="E5" s="3">
        <f>SQRT(D5)</f>
        <v>1.2520000000000003E-2</v>
      </c>
      <c r="F5" s="5" t="str">
        <f>IF(E5&gt;$E$108*E$2," ",C5)</f>
        <v xml:space="preserve"> </v>
      </c>
      <c r="H5" s="4">
        <v>1</v>
      </c>
      <c r="I5" s="3">
        <v>6.5000000000000002E-2</v>
      </c>
      <c r="J5" s="3">
        <f>(I5-$K$106)^2</f>
        <v>3.0276000000000023E-4</v>
      </c>
      <c r="K5" s="3">
        <f>SQRT(J5)</f>
        <v>1.7400000000000006E-2</v>
      </c>
      <c r="L5" s="5" t="str">
        <f>IF(K5&gt;K$108*K$2," ",I5)</f>
        <v xml:space="preserve"> </v>
      </c>
      <c r="N5" s="4">
        <v>1</v>
      </c>
      <c r="O5" s="3">
        <v>4.8000000000000001E-2</v>
      </c>
      <c r="P5" s="3">
        <f>(O5-$Q$106)^2</f>
        <v>2.3623690000000027E-4</v>
      </c>
      <c r="Q5" s="3">
        <f>SQRT(P5)</f>
        <v>1.5370000000000009E-2</v>
      </c>
      <c r="R5" s="5" t="str">
        <f>IF(Q5&gt;Q$108*Q$2," ",O5)</f>
        <v xml:space="preserve"> </v>
      </c>
      <c r="T5" s="4">
        <v>1</v>
      </c>
      <c r="U5" s="3">
        <v>5.0999999999999997E-2</v>
      </c>
      <c r="V5" s="3">
        <f>(U5-$W$106)^2</f>
        <v>5.3361000000000023E-4</v>
      </c>
      <c r="W5" s="3">
        <f>SQRT(V5)</f>
        <v>2.3100000000000006E-2</v>
      </c>
      <c r="X5" s="5" t="str">
        <f>IF(W5&gt;W$108*W$2," ",U5)</f>
        <v xml:space="preserve"> </v>
      </c>
    </row>
    <row r="6" spans="2:24" x14ac:dyDescent="0.3">
      <c r="B6" s="4">
        <v>2</v>
      </c>
      <c r="C6" s="3">
        <v>8.6999999999999994E-2</v>
      </c>
      <c r="D6" s="3">
        <f t="shared" si="0"/>
        <v>2.007039999999998E-5</v>
      </c>
      <c r="E6" s="3">
        <f t="shared" ref="E6:E69" si="1">SQRT(D6)</f>
        <v>4.4799999999999979E-3</v>
      </c>
      <c r="F6" s="5">
        <f>IF(E6&gt;$E$108*E$2," ",C6)</f>
        <v>8.6999999999999994E-2</v>
      </c>
      <c r="H6" s="4">
        <v>2</v>
      </c>
      <c r="I6" s="3">
        <v>4.9000000000000002E-2</v>
      </c>
      <c r="J6" s="3">
        <f>(I6-$K$106)^2</f>
        <v>1.9600000000000151E-6</v>
      </c>
      <c r="K6" s="3">
        <f t="shared" ref="K6:K69" si="2">SQRT(J6)</f>
        <v>1.4000000000000054E-3</v>
      </c>
      <c r="L6" s="5">
        <f t="shared" ref="L6:L69" si="3">IF(K6&gt;K$108*K$2," ",I6)</f>
        <v>4.9000000000000002E-2</v>
      </c>
      <c r="N6" s="4">
        <v>2</v>
      </c>
      <c r="O6" s="3">
        <v>3.3000000000000002E-2</v>
      </c>
      <c r="P6" s="3">
        <f t="shared" ref="P6:P69" si="4">(O6-$Q$106)^2</f>
        <v>1.3690000000000682E-7</v>
      </c>
      <c r="Q6" s="3">
        <f t="shared" ref="Q6:Q69" si="5">SQRT(P6)</f>
        <v>3.7000000000000921E-4</v>
      </c>
      <c r="R6" s="5">
        <f>IF(Q6&gt;Q$108*Q$2," ",O6)</f>
        <v>3.3000000000000002E-2</v>
      </c>
      <c r="T6" s="4">
        <v>2</v>
      </c>
      <c r="U6" s="3">
        <v>2.5000000000000001E-2</v>
      </c>
      <c r="V6" s="3">
        <f t="shared" ref="V6:V69" si="6">(U6-$W$106)^2</f>
        <v>8.4099999999999381E-6</v>
      </c>
      <c r="W6" s="3">
        <f t="shared" ref="W6:W69" si="7">SQRT(V6)</f>
        <v>2.8999999999999894E-3</v>
      </c>
      <c r="X6" s="5">
        <f t="shared" ref="X6:X69" si="8">IF(W6&gt;W$108*W$2," ",U6)</f>
        <v>2.5000000000000001E-2</v>
      </c>
    </row>
    <row r="7" spans="2:24" x14ac:dyDescent="0.3">
      <c r="B7" s="4">
        <v>3</v>
      </c>
      <c r="C7" s="3">
        <v>9.1999999999999998E-2</v>
      </c>
      <c r="D7" s="3">
        <f t="shared" si="0"/>
        <v>2.7040000000000682E-7</v>
      </c>
      <c r="E7" s="3">
        <f t="shared" si="1"/>
        <v>5.2000000000000657E-4</v>
      </c>
      <c r="F7" s="5">
        <f t="shared" ref="F7:F69" si="9">IF(E7&gt;$E$108*E$2," ",C7)</f>
        <v>9.1999999999999998E-2</v>
      </c>
      <c r="H7" s="4">
        <v>3</v>
      </c>
      <c r="I7" s="3">
        <v>0.05</v>
      </c>
      <c r="J7" s="3">
        <f t="shared" ref="J7:J69" si="10">(I7-$K$106)^2</f>
        <v>5.7600000000000304E-6</v>
      </c>
      <c r="K7" s="3">
        <f t="shared" si="2"/>
        <v>2.4000000000000063E-3</v>
      </c>
      <c r="L7" s="5" t="str">
        <f t="shared" si="3"/>
        <v xml:space="preserve"> </v>
      </c>
      <c r="N7" s="4">
        <v>3</v>
      </c>
      <c r="O7" s="3">
        <v>3.2000000000000001E-2</v>
      </c>
      <c r="P7" s="3">
        <f t="shared" si="4"/>
        <v>3.9689999999998953E-7</v>
      </c>
      <c r="Q7" s="3">
        <f>SQRT(P7)</f>
        <v>6.2999999999999168E-4</v>
      </c>
      <c r="R7" s="5">
        <f t="shared" ref="R6:R69" si="11">IF(Q7&gt;Q$108*Q$2," ",O7)</f>
        <v>3.2000000000000001E-2</v>
      </c>
      <c r="T7" s="4">
        <v>3</v>
      </c>
      <c r="U7" s="3">
        <v>2.5000000000000001E-2</v>
      </c>
      <c r="V7" s="3">
        <f t="shared" si="6"/>
        <v>8.4099999999999381E-6</v>
      </c>
      <c r="W7" s="3">
        <f t="shared" si="7"/>
        <v>2.8999999999999894E-3</v>
      </c>
      <c r="X7" s="5">
        <f t="shared" si="8"/>
        <v>2.5000000000000001E-2</v>
      </c>
    </row>
    <row r="8" spans="2:24" x14ac:dyDescent="0.3">
      <c r="B8" s="4">
        <v>4</v>
      </c>
      <c r="C8" s="3">
        <v>9.7000000000000003E-2</v>
      </c>
      <c r="D8" s="3">
        <f t="shared" si="0"/>
        <v>3.0470400000000121E-5</v>
      </c>
      <c r="E8" s="3">
        <f t="shared" si="1"/>
        <v>5.520000000000011E-3</v>
      </c>
      <c r="F8" s="5" t="str">
        <f t="shared" si="9"/>
        <v xml:space="preserve"> </v>
      </c>
      <c r="H8" s="4">
        <v>4</v>
      </c>
      <c r="I8" s="3">
        <v>4.7E-2</v>
      </c>
      <c r="J8" s="3">
        <f t="shared" si="10"/>
        <v>3.5999999999999565E-7</v>
      </c>
      <c r="K8" s="3">
        <f t="shared" si="2"/>
        <v>5.9999999999999637E-4</v>
      </c>
      <c r="L8" s="5">
        <f t="shared" si="3"/>
        <v>4.7E-2</v>
      </c>
      <c r="N8" s="4">
        <v>4</v>
      </c>
      <c r="O8" s="3">
        <v>3.2000000000000001E-2</v>
      </c>
      <c r="P8" s="3">
        <f t="shared" si="4"/>
        <v>3.9689999999998953E-7</v>
      </c>
      <c r="Q8" s="3">
        <f t="shared" si="5"/>
        <v>6.2999999999999168E-4</v>
      </c>
      <c r="R8" s="5">
        <f t="shared" si="11"/>
        <v>3.2000000000000001E-2</v>
      </c>
      <c r="T8" s="4">
        <v>4</v>
      </c>
      <c r="U8" s="3">
        <v>2.3E-2</v>
      </c>
      <c r="V8" s="3">
        <f t="shared" si="6"/>
        <v>2.4009999999999914E-5</v>
      </c>
      <c r="W8" s="3">
        <f t="shared" si="7"/>
        <v>4.8999999999999912E-3</v>
      </c>
      <c r="X8" s="5">
        <f t="shared" si="8"/>
        <v>2.3E-2</v>
      </c>
    </row>
    <row r="9" spans="2:24" x14ac:dyDescent="0.3">
      <c r="B9" s="4">
        <v>5</v>
      </c>
      <c r="C9" s="3">
        <v>9.2999999999999999E-2</v>
      </c>
      <c r="D9" s="3">
        <f t="shared" si="0"/>
        <v>2.3104000000000228E-6</v>
      </c>
      <c r="E9" s="3">
        <f t="shared" si="1"/>
        <v>1.5200000000000075E-3</v>
      </c>
      <c r="F9" s="5">
        <f t="shared" si="9"/>
        <v>9.2999999999999999E-2</v>
      </c>
      <c r="H9" s="4">
        <v>5</v>
      </c>
      <c r="I9" s="3">
        <v>4.5999999999999999E-2</v>
      </c>
      <c r="J9" s="3">
        <f t="shared" si="10"/>
        <v>2.5599999999999912E-6</v>
      </c>
      <c r="K9" s="3">
        <f t="shared" si="2"/>
        <v>1.5999999999999973E-3</v>
      </c>
      <c r="L9" s="5">
        <f t="shared" si="3"/>
        <v>4.5999999999999999E-2</v>
      </c>
      <c r="N9" s="4">
        <v>5</v>
      </c>
      <c r="O9" s="3">
        <v>3.3000000000000002E-2</v>
      </c>
      <c r="P9" s="3">
        <f t="shared" si="4"/>
        <v>1.3690000000000682E-7</v>
      </c>
      <c r="Q9" s="3">
        <f t="shared" si="5"/>
        <v>3.7000000000000921E-4</v>
      </c>
      <c r="R9" s="5">
        <f t="shared" si="11"/>
        <v>3.3000000000000002E-2</v>
      </c>
      <c r="T9" s="4">
        <v>5</v>
      </c>
      <c r="U9" s="3">
        <v>2.3E-2</v>
      </c>
      <c r="V9" s="3">
        <f t="shared" si="6"/>
        <v>2.4009999999999914E-5</v>
      </c>
      <c r="W9" s="3">
        <f t="shared" si="7"/>
        <v>4.8999999999999912E-3</v>
      </c>
      <c r="X9" s="5">
        <f t="shared" si="8"/>
        <v>2.3E-2</v>
      </c>
    </row>
    <row r="10" spans="2:24" x14ac:dyDescent="0.3">
      <c r="B10" s="4">
        <v>6</v>
      </c>
      <c r="C10" s="3">
        <v>8.6999999999999994E-2</v>
      </c>
      <c r="D10" s="3">
        <f t="shared" si="0"/>
        <v>2.007039999999998E-5</v>
      </c>
      <c r="E10" s="3">
        <f t="shared" si="1"/>
        <v>4.4799999999999979E-3</v>
      </c>
      <c r="F10" s="5">
        <f t="shared" si="9"/>
        <v>8.6999999999999994E-2</v>
      </c>
      <c r="H10" s="4">
        <v>6</v>
      </c>
      <c r="I10" s="3">
        <v>4.8000000000000001E-2</v>
      </c>
      <c r="J10" s="3">
        <f t="shared" si="10"/>
        <v>1.600000000000036E-7</v>
      </c>
      <c r="K10" s="3">
        <f t="shared" si="2"/>
        <v>4.0000000000000452E-4</v>
      </c>
      <c r="L10" s="5">
        <f t="shared" si="3"/>
        <v>4.8000000000000001E-2</v>
      </c>
      <c r="N10" s="4">
        <v>6</v>
      </c>
      <c r="O10" s="3">
        <v>3.3000000000000002E-2</v>
      </c>
      <c r="P10" s="3">
        <f t="shared" si="4"/>
        <v>1.3690000000000682E-7</v>
      </c>
      <c r="Q10" s="3">
        <f t="shared" si="5"/>
        <v>3.7000000000000921E-4</v>
      </c>
      <c r="R10" s="5">
        <f t="shared" si="11"/>
        <v>3.3000000000000002E-2</v>
      </c>
      <c r="T10" s="4">
        <v>6</v>
      </c>
      <c r="U10" s="3">
        <v>2.4E-2</v>
      </c>
      <c r="V10" s="3">
        <f t="shared" si="6"/>
        <v>1.5209999999999924E-5</v>
      </c>
      <c r="W10" s="3">
        <f t="shared" si="7"/>
        <v>3.8999999999999903E-3</v>
      </c>
      <c r="X10" s="5">
        <f t="shared" si="8"/>
        <v>2.4E-2</v>
      </c>
    </row>
    <row r="11" spans="2:24" x14ac:dyDescent="0.3">
      <c r="B11" s="4">
        <v>7</v>
      </c>
      <c r="C11" s="3">
        <v>9.0999999999999998E-2</v>
      </c>
      <c r="D11" s="3">
        <f t="shared" si="0"/>
        <v>2.3039999999999455E-7</v>
      </c>
      <c r="E11" s="3">
        <f t="shared" si="1"/>
        <v>4.7999999999999432E-4</v>
      </c>
      <c r="F11" s="5">
        <f t="shared" si="9"/>
        <v>9.0999999999999998E-2</v>
      </c>
      <c r="H11" s="4">
        <v>7</v>
      </c>
      <c r="I11" s="3">
        <v>4.8000000000000001E-2</v>
      </c>
      <c r="J11" s="3">
        <f t="shared" si="10"/>
        <v>1.600000000000036E-7</v>
      </c>
      <c r="K11" s="3">
        <f t="shared" si="2"/>
        <v>4.0000000000000452E-4</v>
      </c>
      <c r="L11" s="5">
        <f t="shared" si="3"/>
        <v>4.8000000000000001E-2</v>
      </c>
      <c r="N11" s="4">
        <v>7</v>
      </c>
      <c r="O11" s="3">
        <v>3.5999999999999997E-2</v>
      </c>
      <c r="P11" s="3">
        <f t="shared" si="4"/>
        <v>1.1356900000000034E-5</v>
      </c>
      <c r="Q11" s="3">
        <f t="shared" si="5"/>
        <v>3.3700000000000049E-3</v>
      </c>
      <c r="R11" s="5" t="str">
        <f t="shared" si="11"/>
        <v xml:space="preserve"> </v>
      </c>
      <c r="T11" s="4">
        <v>7</v>
      </c>
      <c r="U11" s="3">
        <v>2.7E-2</v>
      </c>
      <c r="V11" s="3">
        <f t="shared" si="6"/>
        <v>8.0999999999998399E-7</v>
      </c>
      <c r="W11" s="3">
        <f t="shared" si="7"/>
        <v>8.9999999999999108E-4</v>
      </c>
      <c r="X11" s="5">
        <f t="shared" si="8"/>
        <v>2.7E-2</v>
      </c>
    </row>
    <row r="12" spans="2:24" x14ac:dyDescent="0.3">
      <c r="B12" s="4">
        <v>8</v>
      </c>
      <c r="C12" s="3">
        <v>9.6000000000000002E-2</v>
      </c>
      <c r="D12" s="3">
        <f t="shared" si="0"/>
        <v>2.0430400000000092E-5</v>
      </c>
      <c r="E12" s="3">
        <f t="shared" si="1"/>
        <v>4.5200000000000101E-3</v>
      </c>
      <c r="F12" s="5">
        <f t="shared" si="9"/>
        <v>9.6000000000000002E-2</v>
      </c>
      <c r="H12" s="4">
        <v>8</v>
      </c>
      <c r="I12" s="3">
        <v>4.7E-2</v>
      </c>
      <c r="J12" s="3">
        <f t="shared" si="10"/>
        <v>3.5999999999999565E-7</v>
      </c>
      <c r="K12" s="3">
        <f t="shared" si="2"/>
        <v>5.9999999999999637E-4</v>
      </c>
      <c r="L12" s="5">
        <f t="shared" si="3"/>
        <v>4.7E-2</v>
      </c>
      <c r="N12" s="4">
        <v>8</v>
      </c>
      <c r="O12" s="3">
        <v>3.2000000000000001E-2</v>
      </c>
      <c r="P12" s="3">
        <f t="shared" si="4"/>
        <v>3.9689999999998953E-7</v>
      </c>
      <c r="Q12" s="3">
        <f t="shared" si="5"/>
        <v>6.2999999999999168E-4</v>
      </c>
      <c r="R12" s="5">
        <f t="shared" si="11"/>
        <v>3.2000000000000001E-2</v>
      </c>
      <c r="T12" s="4">
        <v>8</v>
      </c>
      <c r="U12" s="3">
        <v>3.7999999999999999E-2</v>
      </c>
      <c r="V12" s="3">
        <f t="shared" si="6"/>
        <v>1.0201000000000017E-4</v>
      </c>
      <c r="W12" s="3">
        <f t="shared" si="7"/>
        <v>1.0100000000000008E-2</v>
      </c>
      <c r="X12" s="5" t="str">
        <f t="shared" si="8"/>
        <v xml:space="preserve"> </v>
      </c>
    </row>
    <row r="13" spans="2:24" x14ac:dyDescent="0.3">
      <c r="B13" s="4">
        <v>9</v>
      </c>
      <c r="C13" s="3">
        <v>8.7999999999999995E-2</v>
      </c>
      <c r="D13" s="3">
        <f t="shared" si="0"/>
        <v>1.211039999999998E-5</v>
      </c>
      <c r="E13" s="3">
        <f t="shared" si="1"/>
        <v>3.479999999999997E-3</v>
      </c>
      <c r="F13" s="5">
        <f t="shared" si="9"/>
        <v>8.7999999999999995E-2</v>
      </c>
      <c r="H13" s="4">
        <v>9</v>
      </c>
      <c r="I13" s="3">
        <v>4.8000000000000001E-2</v>
      </c>
      <c r="J13" s="3">
        <f t="shared" si="10"/>
        <v>1.600000000000036E-7</v>
      </c>
      <c r="K13" s="3">
        <f t="shared" si="2"/>
        <v>4.0000000000000452E-4</v>
      </c>
      <c r="L13" s="5">
        <f t="shared" si="3"/>
        <v>4.8000000000000001E-2</v>
      </c>
      <c r="N13" s="4">
        <v>9</v>
      </c>
      <c r="O13" s="3">
        <v>3.2000000000000001E-2</v>
      </c>
      <c r="P13" s="3">
        <f t="shared" si="4"/>
        <v>3.9689999999998953E-7</v>
      </c>
      <c r="Q13" s="3">
        <f t="shared" si="5"/>
        <v>6.2999999999999168E-4</v>
      </c>
      <c r="R13" s="5">
        <f t="shared" si="11"/>
        <v>3.2000000000000001E-2</v>
      </c>
      <c r="T13" s="4">
        <v>9</v>
      </c>
      <c r="U13" s="3">
        <v>4.5999999999999999E-2</v>
      </c>
      <c r="V13" s="3">
        <f t="shared" si="6"/>
        <v>3.2761000000000031E-4</v>
      </c>
      <c r="W13" s="3">
        <f t="shared" si="7"/>
        <v>1.8100000000000008E-2</v>
      </c>
      <c r="X13" s="5" t="str">
        <f t="shared" si="8"/>
        <v xml:space="preserve"> </v>
      </c>
    </row>
    <row r="14" spans="2:24" x14ac:dyDescent="0.3">
      <c r="B14" s="4">
        <v>10</v>
      </c>
      <c r="C14" s="3">
        <v>9.2999999999999999E-2</v>
      </c>
      <c r="D14" s="3">
        <f t="shared" si="0"/>
        <v>2.3104000000000228E-6</v>
      </c>
      <c r="E14" s="3">
        <f t="shared" si="1"/>
        <v>1.5200000000000075E-3</v>
      </c>
      <c r="F14" s="5">
        <f t="shared" si="9"/>
        <v>9.2999999999999999E-2</v>
      </c>
      <c r="H14" s="4">
        <v>10</v>
      </c>
      <c r="I14" s="3">
        <v>4.8000000000000001E-2</v>
      </c>
      <c r="J14" s="3">
        <f t="shared" si="10"/>
        <v>1.600000000000036E-7</v>
      </c>
      <c r="K14" s="3">
        <f t="shared" si="2"/>
        <v>4.0000000000000452E-4</v>
      </c>
      <c r="L14" s="5">
        <f t="shared" si="3"/>
        <v>4.8000000000000001E-2</v>
      </c>
      <c r="N14" s="4">
        <v>10</v>
      </c>
      <c r="O14" s="3">
        <v>3.2000000000000001E-2</v>
      </c>
      <c r="P14" s="3">
        <f t="shared" si="4"/>
        <v>3.9689999999998953E-7</v>
      </c>
      <c r="Q14" s="3">
        <f t="shared" si="5"/>
        <v>6.2999999999999168E-4</v>
      </c>
      <c r="R14" s="5">
        <f t="shared" si="11"/>
        <v>3.2000000000000001E-2</v>
      </c>
      <c r="T14" s="4">
        <v>10</v>
      </c>
      <c r="U14" s="3">
        <v>2.4E-2</v>
      </c>
      <c r="V14" s="3">
        <f t="shared" si="6"/>
        <v>1.5209999999999924E-5</v>
      </c>
      <c r="W14" s="3">
        <f t="shared" si="7"/>
        <v>3.8999999999999903E-3</v>
      </c>
      <c r="X14" s="5">
        <f t="shared" si="8"/>
        <v>2.4E-2</v>
      </c>
    </row>
    <row r="15" spans="2:24" x14ac:dyDescent="0.3">
      <c r="B15" s="4">
        <v>11</v>
      </c>
      <c r="C15" s="3">
        <v>8.6999999999999994E-2</v>
      </c>
      <c r="D15" s="3">
        <f t="shared" si="0"/>
        <v>2.007039999999998E-5</v>
      </c>
      <c r="E15" s="3">
        <f t="shared" si="1"/>
        <v>4.4799999999999979E-3</v>
      </c>
      <c r="F15" s="5">
        <f t="shared" si="9"/>
        <v>8.6999999999999994E-2</v>
      </c>
      <c r="H15" s="4">
        <v>11</v>
      </c>
      <c r="I15" s="3">
        <v>4.8000000000000001E-2</v>
      </c>
      <c r="J15" s="3">
        <f t="shared" si="10"/>
        <v>1.600000000000036E-7</v>
      </c>
      <c r="K15" s="3">
        <f t="shared" si="2"/>
        <v>4.0000000000000452E-4</v>
      </c>
      <c r="L15" s="5">
        <f t="shared" si="3"/>
        <v>4.8000000000000001E-2</v>
      </c>
      <c r="N15" s="4">
        <v>11</v>
      </c>
      <c r="O15" s="3">
        <v>3.1E-2</v>
      </c>
      <c r="P15" s="3">
        <f t="shared" si="4"/>
        <v>2.6568999999999758E-6</v>
      </c>
      <c r="Q15" s="3">
        <f t="shared" si="5"/>
        <v>1.6299999999999926E-3</v>
      </c>
      <c r="R15" s="5">
        <f t="shared" si="11"/>
        <v>3.1E-2</v>
      </c>
      <c r="T15" s="4">
        <v>11</v>
      </c>
      <c r="U15" s="3">
        <v>2.4E-2</v>
      </c>
      <c r="V15" s="3">
        <f t="shared" si="6"/>
        <v>1.5209999999999924E-5</v>
      </c>
      <c r="W15" s="3">
        <f t="shared" si="7"/>
        <v>3.8999999999999903E-3</v>
      </c>
      <c r="X15" s="5">
        <f t="shared" si="8"/>
        <v>2.4E-2</v>
      </c>
    </row>
    <row r="16" spans="2:24" x14ac:dyDescent="0.3">
      <c r="B16" s="4">
        <v>12</v>
      </c>
      <c r="C16" s="3">
        <v>9.4E-2</v>
      </c>
      <c r="D16" s="3">
        <f t="shared" si="0"/>
        <v>6.3504000000000417E-6</v>
      </c>
      <c r="E16" s="3">
        <f t="shared" si="1"/>
        <v>2.5200000000000083E-3</v>
      </c>
      <c r="F16" s="5">
        <f t="shared" si="9"/>
        <v>9.4E-2</v>
      </c>
      <c r="H16" s="4">
        <v>12</v>
      </c>
      <c r="I16" s="3">
        <v>4.5999999999999999E-2</v>
      </c>
      <c r="J16" s="3">
        <f t="shared" si="10"/>
        <v>2.5599999999999912E-6</v>
      </c>
      <c r="K16" s="3">
        <f t="shared" si="2"/>
        <v>1.5999999999999973E-3</v>
      </c>
      <c r="L16" s="5">
        <f t="shared" si="3"/>
        <v>4.5999999999999999E-2</v>
      </c>
      <c r="N16" s="4">
        <v>12</v>
      </c>
      <c r="O16" s="3">
        <v>3.5000000000000003E-2</v>
      </c>
      <c r="P16" s="3">
        <f t="shared" si="4"/>
        <v>5.6169000000000521E-6</v>
      </c>
      <c r="Q16" s="3">
        <f t="shared" si="5"/>
        <v>2.370000000000011E-3</v>
      </c>
      <c r="R16" s="5" t="str">
        <f t="shared" si="11"/>
        <v xml:space="preserve"> </v>
      </c>
      <c r="T16" s="4">
        <v>12</v>
      </c>
      <c r="U16" s="3">
        <v>2.4E-2</v>
      </c>
      <c r="V16" s="3">
        <f t="shared" si="6"/>
        <v>1.5209999999999924E-5</v>
      </c>
      <c r="W16" s="3">
        <f t="shared" si="7"/>
        <v>3.8999999999999903E-3</v>
      </c>
      <c r="X16" s="5">
        <f t="shared" si="8"/>
        <v>2.4E-2</v>
      </c>
    </row>
    <row r="17" spans="2:24" x14ac:dyDescent="0.3">
      <c r="B17" s="4">
        <v>13</v>
      </c>
      <c r="C17" s="3">
        <v>8.6999999999999994E-2</v>
      </c>
      <c r="D17" s="3">
        <f t="shared" si="0"/>
        <v>2.007039999999998E-5</v>
      </c>
      <c r="E17" s="3">
        <f t="shared" si="1"/>
        <v>4.4799999999999979E-3</v>
      </c>
      <c r="F17" s="5">
        <f t="shared" si="9"/>
        <v>8.6999999999999994E-2</v>
      </c>
      <c r="H17" s="4">
        <v>13</v>
      </c>
      <c r="I17" s="3">
        <v>4.7E-2</v>
      </c>
      <c r="J17" s="3">
        <f t="shared" si="10"/>
        <v>3.5999999999999565E-7</v>
      </c>
      <c r="K17" s="3">
        <f t="shared" si="2"/>
        <v>5.9999999999999637E-4</v>
      </c>
      <c r="L17" s="5">
        <f t="shared" si="3"/>
        <v>4.7E-2</v>
      </c>
      <c r="N17" s="4">
        <v>13</v>
      </c>
      <c r="O17" s="3">
        <v>0.03</v>
      </c>
      <c r="P17" s="3">
        <f t="shared" si="4"/>
        <v>6.9168999999999659E-6</v>
      </c>
      <c r="Q17" s="3">
        <f t="shared" si="5"/>
        <v>2.6299999999999935E-3</v>
      </c>
      <c r="R17" s="5" t="str">
        <f t="shared" si="11"/>
        <v xml:space="preserve"> </v>
      </c>
      <c r="T17" s="4">
        <v>13</v>
      </c>
      <c r="U17" s="3">
        <v>2.7E-2</v>
      </c>
      <c r="V17" s="3">
        <f t="shared" si="6"/>
        <v>8.0999999999998399E-7</v>
      </c>
      <c r="W17" s="3">
        <f t="shared" si="7"/>
        <v>8.9999999999999108E-4</v>
      </c>
      <c r="X17" s="5">
        <f t="shared" si="8"/>
        <v>2.7E-2</v>
      </c>
    </row>
    <row r="18" spans="2:24" x14ac:dyDescent="0.3">
      <c r="B18" s="4">
        <v>14</v>
      </c>
      <c r="C18" s="3">
        <v>0.11</v>
      </c>
      <c r="D18" s="3">
        <f t="shared" si="0"/>
        <v>3.4299040000000035E-4</v>
      </c>
      <c r="E18" s="3">
        <f t="shared" si="1"/>
        <v>1.8520000000000009E-2</v>
      </c>
      <c r="F18" s="5" t="str">
        <f t="shared" si="9"/>
        <v xml:space="preserve"> </v>
      </c>
      <c r="H18" s="4">
        <v>14</v>
      </c>
      <c r="I18" s="3">
        <v>4.7E-2</v>
      </c>
      <c r="J18" s="3">
        <f t="shared" si="10"/>
        <v>3.5999999999999565E-7</v>
      </c>
      <c r="K18" s="3">
        <f t="shared" si="2"/>
        <v>5.9999999999999637E-4</v>
      </c>
      <c r="L18" s="5">
        <f t="shared" si="3"/>
        <v>4.7E-2</v>
      </c>
      <c r="N18" s="4">
        <v>14</v>
      </c>
      <c r="O18" s="3">
        <v>3.2000000000000001E-2</v>
      </c>
      <c r="P18" s="3">
        <f t="shared" si="4"/>
        <v>3.9689999999998953E-7</v>
      </c>
      <c r="Q18" s="3">
        <f t="shared" si="5"/>
        <v>6.2999999999999168E-4</v>
      </c>
      <c r="R18" s="5">
        <f t="shared" si="11"/>
        <v>3.2000000000000001E-2</v>
      </c>
      <c r="T18" s="4">
        <v>14</v>
      </c>
      <c r="U18" s="3">
        <v>2.4E-2</v>
      </c>
      <c r="V18" s="3">
        <f t="shared" si="6"/>
        <v>1.5209999999999924E-5</v>
      </c>
      <c r="W18" s="3">
        <f t="shared" si="7"/>
        <v>3.8999999999999903E-3</v>
      </c>
      <c r="X18" s="5">
        <f t="shared" si="8"/>
        <v>2.4E-2</v>
      </c>
    </row>
    <row r="19" spans="2:24" x14ac:dyDescent="0.3">
      <c r="B19" s="4">
        <v>15</v>
      </c>
      <c r="C19" s="3">
        <v>8.5999999999999993E-2</v>
      </c>
      <c r="D19" s="3">
        <f t="shared" si="0"/>
        <v>3.0030399999999986E-5</v>
      </c>
      <c r="E19" s="3">
        <f t="shared" si="1"/>
        <v>5.4799999999999988E-3</v>
      </c>
      <c r="F19" s="5" t="str">
        <f t="shared" si="9"/>
        <v xml:space="preserve"> </v>
      </c>
      <c r="H19" s="4">
        <v>15</v>
      </c>
      <c r="I19" s="3">
        <v>4.4999999999999998E-2</v>
      </c>
      <c r="J19" s="3">
        <f t="shared" si="10"/>
        <v>6.7599999999999903E-6</v>
      </c>
      <c r="K19" s="3">
        <f t="shared" si="2"/>
        <v>2.5999999999999981E-3</v>
      </c>
      <c r="L19" s="5" t="str">
        <f t="shared" si="3"/>
        <v xml:space="preserve"> </v>
      </c>
      <c r="N19" s="4">
        <v>15</v>
      </c>
      <c r="O19" s="3">
        <v>3.2000000000000001E-2</v>
      </c>
      <c r="P19" s="3">
        <f t="shared" si="4"/>
        <v>3.9689999999998953E-7</v>
      </c>
      <c r="Q19" s="3">
        <f t="shared" si="5"/>
        <v>6.2999999999999168E-4</v>
      </c>
      <c r="R19" s="5">
        <f t="shared" si="11"/>
        <v>3.2000000000000001E-2</v>
      </c>
      <c r="T19" s="4">
        <v>15</v>
      </c>
      <c r="U19" s="3">
        <v>4.1000000000000002E-2</v>
      </c>
      <c r="V19" s="3">
        <f t="shared" si="6"/>
        <v>1.7161000000000029E-4</v>
      </c>
      <c r="W19" s="3">
        <f t="shared" si="7"/>
        <v>1.3100000000000011E-2</v>
      </c>
      <c r="X19" s="5" t="str">
        <f t="shared" si="8"/>
        <v xml:space="preserve"> </v>
      </c>
    </row>
    <row r="20" spans="2:24" x14ac:dyDescent="0.3">
      <c r="B20" s="4">
        <v>16</v>
      </c>
      <c r="C20" s="3">
        <v>8.8999999999999996E-2</v>
      </c>
      <c r="D20" s="3">
        <f t="shared" si="0"/>
        <v>6.150399999999981E-6</v>
      </c>
      <c r="E20" s="3">
        <f t="shared" si="1"/>
        <v>2.4799999999999961E-3</v>
      </c>
      <c r="F20" s="5">
        <f t="shared" si="9"/>
        <v>8.8999999999999996E-2</v>
      </c>
      <c r="H20" s="4">
        <v>16</v>
      </c>
      <c r="I20" s="3">
        <v>4.5999999999999999E-2</v>
      </c>
      <c r="J20" s="3">
        <f t="shared" si="10"/>
        <v>2.5599999999999912E-6</v>
      </c>
      <c r="K20" s="3">
        <f t="shared" si="2"/>
        <v>1.5999999999999973E-3</v>
      </c>
      <c r="L20" s="5">
        <f t="shared" si="3"/>
        <v>4.5999999999999999E-2</v>
      </c>
      <c r="N20" s="4">
        <v>16</v>
      </c>
      <c r="O20" s="3">
        <v>3.2000000000000001E-2</v>
      </c>
      <c r="P20" s="3">
        <f t="shared" si="4"/>
        <v>3.9689999999998953E-7</v>
      </c>
      <c r="Q20" s="3">
        <f t="shared" si="5"/>
        <v>6.2999999999999168E-4</v>
      </c>
      <c r="R20" s="5">
        <f t="shared" si="11"/>
        <v>3.2000000000000001E-2</v>
      </c>
      <c r="T20" s="4">
        <v>16</v>
      </c>
      <c r="U20" s="3">
        <v>2.4E-2</v>
      </c>
      <c r="V20" s="3">
        <f t="shared" si="6"/>
        <v>1.5209999999999924E-5</v>
      </c>
      <c r="W20" s="3">
        <f t="shared" si="7"/>
        <v>3.8999999999999903E-3</v>
      </c>
      <c r="X20" s="5">
        <f t="shared" si="8"/>
        <v>2.4E-2</v>
      </c>
    </row>
    <row r="21" spans="2:24" x14ac:dyDescent="0.3">
      <c r="B21" s="4">
        <v>17</v>
      </c>
      <c r="C21" s="3">
        <v>8.8999999999999996E-2</v>
      </c>
      <c r="D21" s="3">
        <f t="shared" si="0"/>
        <v>6.150399999999981E-6</v>
      </c>
      <c r="E21" s="3">
        <f t="shared" si="1"/>
        <v>2.4799999999999961E-3</v>
      </c>
      <c r="F21" s="5">
        <f t="shared" si="9"/>
        <v>8.8999999999999996E-2</v>
      </c>
      <c r="H21" s="4">
        <v>17</v>
      </c>
      <c r="I21" s="3">
        <v>4.5999999999999999E-2</v>
      </c>
      <c r="J21" s="3">
        <f t="shared" si="10"/>
        <v>2.5599999999999912E-6</v>
      </c>
      <c r="K21" s="3">
        <f t="shared" si="2"/>
        <v>1.5999999999999973E-3</v>
      </c>
      <c r="L21" s="5">
        <f t="shared" si="3"/>
        <v>4.5999999999999999E-2</v>
      </c>
      <c r="N21" s="4">
        <v>17</v>
      </c>
      <c r="O21" s="3">
        <v>3.2000000000000001E-2</v>
      </c>
      <c r="P21" s="3">
        <f t="shared" si="4"/>
        <v>3.9689999999998953E-7</v>
      </c>
      <c r="Q21" s="3">
        <f t="shared" si="5"/>
        <v>6.2999999999999168E-4</v>
      </c>
      <c r="R21" s="5">
        <f t="shared" si="11"/>
        <v>3.2000000000000001E-2</v>
      </c>
      <c r="T21" s="4">
        <v>17</v>
      </c>
      <c r="U21" s="3">
        <v>3.3000000000000002E-2</v>
      </c>
      <c r="V21" s="3">
        <f t="shared" si="6"/>
        <v>2.6010000000000108E-5</v>
      </c>
      <c r="W21" s="3">
        <f t="shared" si="7"/>
        <v>5.1000000000000108E-3</v>
      </c>
      <c r="X21" s="5">
        <f t="shared" si="8"/>
        <v>3.3000000000000002E-2</v>
      </c>
    </row>
    <row r="22" spans="2:24" x14ac:dyDescent="0.3">
      <c r="B22" s="4">
        <v>18</v>
      </c>
      <c r="C22" s="3">
        <v>0.09</v>
      </c>
      <c r="D22" s="3">
        <f t="shared" si="0"/>
        <v>2.1903999999999858E-6</v>
      </c>
      <c r="E22" s="3">
        <f t="shared" si="1"/>
        <v>1.4799999999999952E-3</v>
      </c>
      <c r="F22" s="5">
        <f t="shared" si="9"/>
        <v>0.09</v>
      </c>
      <c r="H22" s="4">
        <v>18</v>
      </c>
      <c r="I22" s="3">
        <v>4.7E-2</v>
      </c>
      <c r="J22" s="3">
        <f t="shared" si="10"/>
        <v>3.5999999999999565E-7</v>
      </c>
      <c r="K22" s="3">
        <f t="shared" si="2"/>
        <v>5.9999999999999637E-4</v>
      </c>
      <c r="L22" s="5">
        <f t="shared" si="3"/>
        <v>4.7E-2</v>
      </c>
      <c r="N22" s="4">
        <v>18</v>
      </c>
      <c r="O22" s="3">
        <v>3.7999999999999999E-2</v>
      </c>
      <c r="P22" s="3">
        <f t="shared" si="4"/>
        <v>2.8836900000000073E-5</v>
      </c>
      <c r="Q22" s="3">
        <f t="shared" si="5"/>
        <v>5.3700000000000067E-3</v>
      </c>
      <c r="R22" s="5" t="str">
        <f t="shared" si="11"/>
        <v xml:space="preserve"> </v>
      </c>
      <c r="T22" s="4">
        <v>18</v>
      </c>
      <c r="U22" s="3">
        <v>2.4E-2</v>
      </c>
      <c r="V22" s="3">
        <f t="shared" si="6"/>
        <v>1.5209999999999924E-5</v>
      </c>
      <c r="W22" s="3">
        <f t="shared" si="7"/>
        <v>3.8999999999999903E-3</v>
      </c>
      <c r="X22" s="5">
        <f t="shared" si="8"/>
        <v>2.4E-2</v>
      </c>
    </row>
    <row r="23" spans="2:24" x14ac:dyDescent="0.3">
      <c r="B23" s="4">
        <v>19</v>
      </c>
      <c r="C23" s="3">
        <v>0.09</v>
      </c>
      <c r="D23" s="3">
        <f t="shared" si="0"/>
        <v>2.1903999999999858E-6</v>
      </c>
      <c r="E23" s="3">
        <f t="shared" si="1"/>
        <v>1.4799999999999952E-3</v>
      </c>
      <c r="F23" s="5">
        <f t="shared" si="9"/>
        <v>0.09</v>
      </c>
      <c r="H23" s="4">
        <v>19</v>
      </c>
      <c r="I23" s="3">
        <v>4.9000000000000002E-2</v>
      </c>
      <c r="J23" s="3">
        <f t="shared" si="10"/>
        <v>1.9600000000000151E-6</v>
      </c>
      <c r="K23" s="3">
        <f t="shared" si="2"/>
        <v>1.4000000000000054E-3</v>
      </c>
      <c r="L23" s="5">
        <f t="shared" si="3"/>
        <v>4.9000000000000002E-2</v>
      </c>
      <c r="N23" s="4">
        <v>19</v>
      </c>
      <c r="O23" s="3">
        <v>3.4000000000000002E-2</v>
      </c>
      <c r="P23" s="3">
        <f t="shared" si="4"/>
        <v>1.8769000000000277E-6</v>
      </c>
      <c r="Q23" s="3">
        <f t="shared" si="5"/>
        <v>1.3700000000000101E-3</v>
      </c>
      <c r="R23" s="5">
        <f t="shared" si="11"/>
        <v>3.4000000000000002E-2</v>
      </c>
      <c r="T23" s="4">
        <v>19</v>
      </c>
      <c r="U23" s="3">
        <v>2.4E-2</v>
      </c>
      <c r="V23" s="3">
        <f t="shared" si="6"/>
        <v>1.5209999999999924E-5</v>
      </c>
      <c r="W23" s="3">
        <f t="shared" si="7"/>
        <v>3.8999999999999903E-3</v>
      </c>
      <c r="X23" s="5">
        <f t="shared" si="8"/>
        <v>2.4E-2</v>
      </c>
    </row>
    <row r="24" spans="2:24" x14ac:dyDescent="0.3">
      <c r="B24" s="4">
        <v>20</v>
      </c>
      <c r="C24" s="3">
        <v>0.09</v>
      </c>
      <c r="D24" s="3">
        <f t="shared" si="0"/>
        <v>2.1903999999999858E-6</v>
      </c>
      <c r="E24" s="3">
        <f t="shared" si="1"/>
        <v>1.4799999999999952E-3</v>
      </c>
      <c r="F24" s="5">
        <f t="shared" si="9"/>
        <v>0.09</v>
      </c>
      <c r="H24" s="4">
        <v>20</v>
      </c>
      <c r="I24" s="3">
        <v>4.7E-2</v>
      </c>
      <c r="J24" s="3">
        <f t="shared" si="10"/>
        <v>3.5999999999999565E-7</v>
      </c>
      <c r="K24" s="3">
        <f t="shared" si="2"/>
        <v>5.9999999999999637E-4</v>
      </c>
      <c r="L24" s="5">
        <f t="shared" si="3"/>
        <v>4.7E-2</v>
      </c>
      <c r="N24" s="4">
        <v>20</v>
      </c>
      <c r="O24" s="3">
        <v>3.2000000000000001E-2</v>
      </c>
      <c r="P24" s="3">
        <f t="shared" si="4"/>
        <v>3.9689999999998953E-7</v>
      </c>
      <c r="Q24" s="3">
        <f t="shared" si="5"/>
        <v>6.2999999999999168E-4</v>
      </c>
      <c r="R24" s="5">
        <f t="shared" si="11"/>
        <v>3.2000000000000001E-2</v>
      </c>
      <c r="T24" s="4">
        <v>20</v>
      </c>
      <c r="U24" s="3">
        <v>2.3E-2</v>
      </c>
      <c r="V24" s="3">
        <f t="shared" si="6"/>
        <v>2.4009999999999914E-5</v>
      </c>
      <c r="W24" s="3">
        <f t="shared" si="7"/>
        <v>4.8999999999999912E-3</v>
      </c>
      <c r="X24" s="5">
        <f t="shared" si="8"/>
        <v>2.3E-2</v>
      </c>
    </row>
    <row r="25" spans="2:24" x14ac:dyDescent="0.3">
      <c r="B25" s="4">
        <v>21</v>
      </c>
      <c r="C25" s="3">
        <v>9.0999999999999998E-2</v>
      </c>
      <c r="D25" s="3">
        <f t="shared" si="0"/>
        <v>2.3039999999999455E-7</v>
      </c>
      <c r="E25" s="3">
        <f t="shared" si="1"/>
        <v>4.7999999999999432E-4</v>
      </c>
      <c r="F25" s="5">
        <f t="shared" si="9"/>
        <v>9.0999999999999998E-2</v>
      </c>
      <c r="H25" s="4">
        <v>21</v>
      </c>
      <c r="I25" s="3">
        <v>4.7E-2</v>
      </c>
      <c r="J25" s="3">
        <f t="shared" si="10"/>
        <v>3.5999999999999565E-7</v>
      </c>
      <c r="K25" s="3">
        <f t="shared" si="2"/>
        <v>5.9999999999999637E-4</v>
      </c>
      <c r="L25" s="5">
        <f t="shared" si="3"/>
        <v>4.7E-2</v>
      </c>
      <c r="N25" s="4">
        <v>21</v>
      </c>
      <c r="O25" s="3">
        <v>0.03</v>
      </c>
      <c r="P25" s="3">
        <f t="shared" si="4"/>
        <v>6.9168999999999659E-6</v>
      </c>
      <c r="Q25" s="3">
        <f t="shared" si="5"/>
        <v>2.6299999999999935E-3</v>
      </c>
      <c r="R25" s="5" t="str">
        <f t="shared" si="11"/>
        <v xml:space="preserve"> </v>
      </c>
      <c r="T25" s="4">
        <v>21</v>
      </c>
      <c r="U25" s="3">
        <v>2.4E-2</v>
      </c>
      <c r="V25" s="3">
        <f t="shared" si="6"/>
        <v>1.5209999999999924E-5</v>
      </c>
      <c r="W25" s="3">
        <f t="shared" si="7"/>
        <v>3.8999999999999903E-3</v>
      </c>
      <c r="X25" s="5">
        <f t="shared" si="8"/>
        <v>2.4E-2</v>
      </c>
    </row>
    <row r="26" spans="2:24" x14ac:dyDescent="0.3">
      <c r="B26" s="4">
        <v>22</v>
      </c>
      <c r="C26" s="3">
        <v>8.7999999999999995E-2</v>
      </c>
      <c r="D26" s="3">
        <f t="shared" si="0"/>
        <v>1.211039999999998E-5</v>
      </c>
      <c r="E26" s="3">
        <f t="shared" si="1"/>
        <v>3.479999999999997E-3</v>
      </c>
      <c r="F26" s="5">
        <f t="shared" si="9"/>
        <v>8.7999999999999995E-2</v>
      </c>
      <c r="H26" s="4">
        <v>22</v>
      </c>
      <c r="I26" s="3">
        <v>4.7E-2</v>
      </c>
      <c r="J26" s="3">
        <f t="shared" si="10"/>
        <v>3.5999999999999565E-7</v>
      </c>
      <c r="K26" s="3">
        <f t="shared" si="2"/>
        <v>5.9999999999999637E-4</v>
      </c>
      <c r="L26" s="5">
        <f t="shared" si="3"/>
        <v>4.7E-2</v>
      </c>
      <c r="N26" s="4">
        <v>22</v>
      </c>
      <c r="O26" s="3">
        <v>3.2000000000000001E-2</v>
      </c>
      <c r="P26" s="3">
        <f t="shared" si="4"/>
        <v>3.9689999999998953E-7</v>
      </c>
      <c r="Q26" s="3">
        <f t="shared" si="5"/>
        <v>6.2999999999999168E-4</v>
      </c>
      <c r="R26" s="5">
        <f t="shared" si="11"/>
        <v>3.2000000000000001E-2</v>
      </c>
      <c r="T26" s="4">
        <v>22</v>
      </c>
      <c r="U26" s="3">
        <v>2.9000000000000001E-2</v>
      </c>
      <c r="V26" s="3">
        <f t="shared" si="6"/>
        <v>1.2100000000000236E-6</v>
      </c>
      <c r="W26" s="3">
        <f t="shared" si="7"/>
        <v>1.1000000000000107E-3</v>
      </c>
      <c r="X26" s="5">
        <f t="shared" si="8"/>
        <v>2.9000000000000001E-2</v>
      </c>
    </row>
    <row r="27" spans="2:24" x14ac:dyDescent="0.3">
      <c r="B27" s="4">
        <v>23</v>
      </c>
      <c r="C27" s="3">
        <v>9.9000000000000005E-2</v>
      </c>
      <c r="D27" s="3">
        <f t="shared" si="0"/>
        <v>5.655040000000019E-5</v>
      </c>
      <c r="E27" s="3">
        <f t="shared" si="1"/>
        <v>7.5200000000000128E-3</v>
      </c>
      <c r="F27" s="5" t="str">
        <f t="shared" si="9"/>
        <v xml:space="preserve"> </v>
      </c>
      <c r="H27" s="4">
        <v>23</v>
      </c>
      <c r="I27" s="3">
        <v>0.05</v>
      </c>
      <c r="J27" s="3">
        <f t="shared" si="10"/>
        <v>5.7600000000000304E-6</v>
      </c>
      <c r="K27" s="3">
        <f t="shared" si="2"/>
        <v>2.4000000000000063E-3</v>
      </c>
      <c r="L27" s="5" t="str">
        <f t="shared" si="3"/>
        <v xml:space="preserve"> </v>
      </c>
      <c r="N27" s="4">
        <v>23</v>
      </c>
      <c r="O27" s="3">
        <v>3.1E-2</v>
      </c>
      <c r="P27" s="3">
        <f t="shared" si="4"/>
        <v>2.6568999999999758E-6</v>
      </c>
      <c r="Q27" s="3">
        <f t="shared" si="5"/>
        <v>1.6299999999999926E-3</v>
      </c>
      <c r="R27" s="5">
        <f t="shared" si="11"/>
        <v>3.1E-2</v>
      </c>
      <c r="T27" s="4">
        <v>23</v>
      </c>
      <c r="U27" s="3">
        <v>0.03</v>
      </c>
      <c r="V27" s="3">
        <f t="shared" si="6"/>
        <v>4.410000000000034E-6</v>
      </c>
      <c r="W27" s="3">
        <f t="shared" si="7"/>
        <v>2.1000000000000081E-3</v>
      </c>
      <c r="X27" s="5">
        <f t="shared" si="8"/>
        <v>0.03</v>
      </c>
    </row>
    <row r="28" spans="2:24" x14ac:dyDescent="0.3">
      <c r="B28" s="4">
        <v>24</v>
      </c>
      <c r="C28" s="3">
        <v>8.8999999999999996E-2</v>
      </c>
      <c r="D28" s="3">
        <f t="shared" si="0"/>
        <v>6.150399999999981E-6</v>
      </c>
      <c r="E28" s="3">
        <f t="shared" si="1"/>
        <v>2.4799999999999961E-3</v>
      </c>
      <c r="F28" s="5">
        <f t="shared" si="9"/>
        <v>8.8999999999999996E-2</v>
      </c>
      <c r="H28" s="4">
        <v>24</v>
      </c>
      <c r="I28" s="3">
        <v>4.8000000000000001E-2</v>
      </c>
      <c r="J28" s="3">
        <f t="shared" si="10"/>
        <v>1.600000000000036E-7</v>
      </c>
      <c r="K28" s="3">
        <f t="shared" si="2"/>
        <v>4.0000000000000452E-4</v>
      </c>
      <c r="L28" s="5">
        <f t="shared" si="3"/>
        <v>4.8000000000000001E-2</v>
      </c>
      <c r="N28" s="4">
        <v>24</v>
      </c>
      <c r="O28" s="3">
        <v>3.4000000000000002E-2</v>
      </c>
      <c r="P28" s="3">
        <f t="shared" si="4"/>
        <v>1.8769000000000277E-6</v>
      </c>
      <c r="Q28" s="3">
        <f t="shared" si="5"/>
        <v>1.3700000000000101E-3</v>
      </c>
      <c r="R28" s="5">
        <f t="shared" si="11"/>
        <v>3.4000000000000002E-2</v>
      </c>
      <c r="T28" s="4">
        <v>24</v>
      </c>
      <c r="U28" s="3">
        <v>0.03</v>
      </c>
      <c r="V28" s="3">
        <f t="shared" si="6"/>
        <v>4.410000000000034E-6</v>
      </c>
      <c r="W28" s="3">
        <f t="shared" si="7"/>
        <v>2.1000000000000081E-3</v>
      </c>
      <c r="X28" s="5">
        <f t="shared" si="8"/>
        <v>0.03</v>
      </c>
    </row>
    <row r="29" spans="2:24" x14ac:dyDescent="0.3">
      <c r="B29" s="4">
        <v>25</v>
      </c>
      <c r="C29" s="3">
        <v>0.113</v>
      </c>
      <c r="D29" s="3">
        <f t="shared" si="0"/>
        <v>4.6311040000000049E-4</v>
      </c>
      <c r="E29" s="3">
        <f t="shared" si="1"/>
        <v>2.1520000000000011E-2</v>
      </c>
      <c r="F29" s="5" t="str">
        <f t="shared" si="9"/>
        <v xml:space="preserve"> </v>
      </c>
      <c r="H29" s="4">
        <v>25</v>
      </c>
      <c r="I29" s="3">
        <v>4.9000000000000002E-2</v>
      </c>
      <c r="J29" s="3">
        <f t="shared" si="10"/>
        <v>1.9600000000000151E-6</v>
      </c>
      <c r="K29" s="3">
        <f t="shared" si="2"/>
        <v>1.4000000000000054E-3</v>
      </c>
      <c r="L29" s="5">
        <f t="shared" si="3"/>
        <v>4.9000000000000002E-2</v>
      </c>
      <c r="N29" s="4">
        <v>25</v>
      </c>
      <c r="O29" s="3">
        <v>3.4000000000000002E-2</v>
      </c>
      <c r="P29" s="3">
        <f t="shared" si="4"/>
        <v>1.8769000000000277E-6</v>
      </c>
      <c r="Q29" s="3">
        <f t="shared" si="5"/>
        <v>1.3700000000000101E-3</v>
      </c>
      <c r="R29" s="5">
        <f t="shared" si="11"/>
        <v>3.4000000000000002E-2</v>
      </c>
      <c r="T29" s="4">
        <v>25</v>
      </c>
      <c r="U29" s="3">
        <v>2.4E-2</v>
      </c>
      <c r="V29" s="3">
        <f t="shared" si="6"/>
        <v>1.5209999999999924E-5</v>
      </c>
      <c r="W29" s="3">
        <f t="shared" si="7"/>
        <v>3.8999999999999903E-3</v>
      </c>
      <c r="X29" s="5">
        <f t="shared" si="8"/>
        <v>2.4E-2</v>
      </c>
    </row>
    <row r="30" spans="2:24" x14ac:dyDescent="0.3">
      <c r="B30" s="4">
        <v>26</v>
      </c>
      <c r="C30" s="3">
        <v>9.1999999999999998E-2</v>
      </c>
      <c r="D30" s="3">
        <f t="shared" si="0"/>
        <v>2.7040000000000682E-7</v>
      </c>
      <c r="E30" s="3">
        <f t="shared" si="1"/>
        <v>5.2000000000000657E-4</v>
      </c>
      <c r="F30" s="5">
        <f t="shared" si="9"/>
        <v>9.1999999999999998E-2</v>
      </c>
      <c r="H30" s="4">
        <v>26</v>
      </c>
      <c r="I30" s="3">
        <v>4.8000000000000001E-2</v>
      </c>
      <c r="J30" s="3">
        <f t="shared" si="10"/>
        <v>1.600000000000036E-7</v>
      </c>
      <c r="K30" s="3">
        <f t="shared" si="2"/>
        <v>4.0000000000000452E-4</v>
      </c>
      <c r="L30" s="5">
        <f t="shared" si="3"/>
        <v>4.8000000000000001E-2</v>
      </c>
      <c r="N30" s="4">
        <v>26</v>
      </c>
      <c r="O30" s="3">
        <v>3.3000000000000002E-2</v>
      </c>
      <c r="P30" s="3">
        <f t="shared" si="4"/>
        <v>1.3690000000000682E-7</v>
      </c>
      <c r="Q30" s="3">
        <f t="shared" si="5"/>
        <v>3.7000000000000921E-4</v>
      </c>
      <c r="R30" s="5">
        <f t="shared" si="11"/>
        <v>3.3000000000000002E-2</v>
      </c>
      <c r="T30" s="4">
        <v>26</v>
      </c>
      <c r="U30" s="3">
        <v>2.4E-2</v>
      </c>
      <c r="V30" s="3">
        <f t="shared" si="6"/>
        <v>1.5209999999999924E-5</v>
      </c>
      <c r="W30" s="3">
        <f t="shared" si="7"/>
        <v>3.8999999999999903E-3</v>
      </c>
      <c r="X30" s="5">
        <f t="shared" si="8"/>
        <v>2.4E-2</v>
      </c>
    </row>
    <row r="31" spans="2:24" x14ac:dyDescent="0.3">
      <c r="B31" s="4">
        <v>27</v>
      </c>
      <c r="C31" s="3">
        <v>9.1999999999999998E-2</v>
      </c>
      <c r="D31" s="3">
        <f t="shared" si="0"/>
        <v>2.7040000000000682E-7</v>
      </c>
      <c r="E31" s="3">
        <f t="shared" si="1"/>
        <v>5.2000000000000657E-4</v>
      </c>
      <c r="F31" s="5">
        <f t="shared" si="9"/>
        <v>9.1999999999999998E-2</v>
      </c>
      <c r="H31" s="4">
        <v>27</v>
      </c>
      <c r="I31" s="3">
        <v>4.9000000000000002E-2</v>
      </c>
      <c r="J31" s="3">
        <f t="shared" si="10"/>
        <v>1.9600000000000151E-6</v>
      </c>
      <c r="K31" s="3">
        <f t="shared" si="2"/>
        <v>1.4000000000000054E-3</v>
      </c>
      <c r="L31" s="5">
        <f t="shared" si="3"/>
        <v>4.9000000000000002E-2</v>
      </c>
      <c r="N31" s="4">
        <v>27</v>
      </c>
      <c r="O31" s="3">
        <v>3.2000000000000001E-2</v>
      </c>
      <c r="P31" s="3">
        <f t="shared" si="4"/>
        <v>3.9689999999998953E-7</v>
      </c>
      <c r="Q31" s="3">
        <f t="shared" si="5"/>
        <v>6.2999999999999168E-4</v>
      </c>
      <c r="R31" s="5">
        <f t="shared" si="11"/>
        <v>3.2000000000000001E-2</v>
      </c>
      <c r="T31" s="4">
        <v>27</v>
      </c>
      <c r="U31" s="3">
        <v>2.3E-2</v>
      </c>
      <c r="V31" s="3">
        <f t="shared" si="6"/>
        <v>2.4009999999999914E-5</v>
      </c>
      <c r="W31" s="3">
        <f t="shared" si="7"/>
        <v>4.8999999999999912E-3</v>
      </c>
      <c r="X31" s="5">
        <f t="shared" si="8"/>
        <v>2.3E-2</v>
      </c>
    </row>
    <row r="32" spans="2:24" x14ac:dyDescent="0.3">
      <c r="B32" s="4">
        <v>28</v>
      </c>
      <c r="C32" s="3">
        <v>9.1999999999999998E-2</v>
      </c>
      <c r="D32" s="3">
        <f t="shared" si="0"/>
        <v>2.7040000000000682E-7</v>
      </c>
      <c r="E32" s="3">
        <f t="shared" si="1"/>
        <v>5.2000000000000657E-4</v>
      </c>
      <c r="F32" s="5">
        <f t="shared" si="9"/>
        <v>9.1999999999999998E-2</v>
      </c>
      <c r="H32" s="4">
        <v>28</v>
      </c>
      <c r="I32" s="3">
        <v>4.7E-2</v>
      </c>
      <c r="J32" s="3">
        <f t="shared" si="10"/>
        <v>3.5999999999999565E-7</v>
      </c>
      <c r="K32" s="3">
        <f t="shared" si="2"/>
        <v>5.9999999999999637E-4</v>
      </c>
      <c r="L32" s="5">
        <f t="shared" si="3"/>
        <v>4.7E-2</v>
      </c>
      <c r="N32" s="4">
        <v>28</v>
      </c>
      <c r="O32" s="3">
        <v>3.2000000000000001E-2</v>
      </c>
      <c r="P32" s="3">
        <f t="shared" si="4"/>
        <v>3.9689999999998953E-7</v>
      </c>
      <c r="Q32" s="3">
        <f t="shared" si="5"/>
        <v>6.2999999999999168E-4</v>
      </c>
      <c r="R32" s="5">
        <f t="shared" si="11"/>
        <v>3.2000000000000001E-2</v>
      </c>
      <c r="T32" s="4">
        <v>28</v>
      </c>
      <c r="U32" s="3">
        <v>2.4E-2</v>
      </c>
      <c r="V32" s="3">
        <f t="shared" si="6"/>
        <v>1.5209999999999924E-5</v>
      </c>
      <c r="W32" s="3">
        <f t="shared" si="7"/>
        <v>3.8999999999999903E-3</v>
      </c>
      <c r="X32" s="5">
        <f t="shared" si="8"/>
        <v>2.4E-2</v>
      </c>
    </row>
    <row r="33" spans="2:24" x14ac:dyDescent="0.3">
      <c r="B33" s="4">
        <v>29</v>
      </c>
      <c r="C33" s="3">
        <v>0.106</v>
      </c>
      <c r="D33" s="3">
        <f t="shared" si="0"/>
        <v>2.1083040000000015E-4</v>
      </c>
      <c r="E33" s="3">
        <f t="shared" si="1"/>
        <v>1.4520000000000005E-2</v>
      </c>
      <c r="F33" s="5" t="str">
        <f t="shared" si="9"/>
        <v xml:space="preserve"> </v>
      </c>
      <c r="H33" s="4">
        <v>29</v>
      </c>
      <c r="I33" s="3">
        <v>4.8000000000000001E-2</v>
      </c>
      <c r="J33" s="3">
        <f t="shared" si="10"/>
        <v>1.600000000000036E-7</v>
      </c>
      <c r="K33" s="3">
        <f t="shared" si="2"/>
        <v>4.0000000000000452E-4</v>
      </c>
      <c r="L33" s="5">
        <f t="shared" si="3"/>
        <v>4.8000000000000001E-2</v>
      </c>
      <c r="N33" s="4">
        <v>29</v>
      </c>
      <c r="O33" s="3">
        <v>3.3000000000000002E-2</v>
      </c>
      <c r="P33" s="3">
        <f t="shared" si="4"/>
        <v>1.3690000000000682E-7</v>
      </c>
      <c r="Q33" s="3">
        <f t="shared" si="5"/>
        <v>3.7000000000000921E-4</v>
      </c>
      <c r="R33" s="5">
        <f t="shared" si="11"/>
        <v>3.3000000000000002E-2</v>
      </c>
      <c r="T33" s="4">
        <v>29</v>
      </c>
      <c r="U33" s="3">
        <v>2.4E-2</v>
      </c>
      <c r="V33" s="3">
        <f t="shared" si="6"/>
        <v>1.5209999999999924E-5</v>
      </c>
      <c r="W33" s="3">
        <f t="shared" si="7"/>
        <v>3.8999999999999903E-3</v>
      </c>
      <c r="X33" s="5">
        <f t="shared" si="8"/>
        <v>2.4E-2</v>
      </c>
    </row>
    <row r="34" spans="2:24" x14ac:dyDescent="0.3">
      <c r="B34" s="4">
        <v>30</v>
      </c>
      <c r="C34" s="3">
        <v>0.104</v>
      </c>
      <c r="D34" s="3">
        <f t="shared" si="0"/>
        <v>1.5675040000000007E-4</v>
      </c>
      <c r="E34" s="3">
        <f t="shared" si="1"/>
        <v>1.2520000000000003E-2</v>
      </c>
      <c r="F34" s="5" t="str">
        <f t="shared" si="9"/>
        <v xml:space="preserve"> </v>
      </c>
      <c r="H34" s="4">
        <v>30</v>
      </c>
      <c r="I34" s="3">
        <v>4.8000000000000001E-2</v>
      </c>
      <c r="J34" s="3">
        <f t="shared" si="10"/>
        <v>1.600000000000036E-7</v>
      </c>
      <c r="K34" s="3">
        <f t="shared" si="2"/>
        <v>4.0000000000000452E-4</v>
      </c>
      <c r="L34" s="5">
        <f t="shared" si="3"/>
        <v>4.8000000000000001E-2</v>
      </c>
      <c r="N34" s="4">
        <v>30</v>
      </c>
      <c r="O34" s="3">
        <v>3.2000000000000001E-2</v>
      </c>
      <c r="P34" s="3">
        <f t="shared" si="4"/>
        <v>3.9689999999998953E-7</v>
      </c>
      <c r="Q34" s="3">
        <f t="shared" si="5"/>
        <v>6.2999999999999168E-4</v>
      </c>
      <c r="R34" s="5">
        <f t="shared" si="11"/>
        <v>3.2000000000000001E-2</v>
      </c>
      <c r="T34" s="4">
        <v>30</v>
      </c>
      <c r="U34" s="3">
        <v>2.8000000000000001E-2</v>
      </c>
      <c r="V34" s="3">
        <f t="shared" si="6"/>
        <v>1.0000000000001961E-8</v>
      </c>
      <c r="W34" s="3">
        <f t="shared" si="7"/>
        <v>1.000000000000098E-4</v>
      </c>
      <c r="X34" s="5">
        <f t="shared" si="8"/>
        <v>2.8000000000000001E-2</v>
      </c>
    </row>
    <row r="35" spans="2:24" x14ac:dyDescent="0.3">
      <c r="B35" s="4">
        <v>31</v>
      </c>
      <c r="C35" s="3">
        <v>9.2999999999999999E-2</v>
      </c>
      <c r="D35" s="3">
        <f t="shared" si="0"/>
        <v>2.3104000000000228E-6</v>
      </c>
      <c r="E35" s="3">
        <f t="shared" si="1"/>
        <v>1.5200000000000075E-3</v>
      </c>
      <c r="F35" s="5">
        <f t="shared" si="9"/>
        <v>9.2999999999999999E-2</v>
      </c>
      <c r="H35" s="4">
        <v>31</v>
      </c>
      <c r="I35" s="3">
        <v>4.7E-2</v>
      </c>
      <c r="J35" s="3">
        <f t="shared" si="10"/>
        <v>3.5999999999999565E-7</v>
      </c>
      <c r="K35" s="3">
        <f t="shared" si="2"/>
        <v>5.9999999999999637E-4</v>
      </c>
      <c r="L35" s="5">
        <f t="shared" si="3"/>
        <v>4.7E-2</v>
      </c>
      <c r="N35" s="4">
        <v>31</v>
      </c>
      <c r="O35" s="3">
        <v>3.3000000000000002E-2</v>
      </c>
      <c r="P35" s="3">
        <f t="shared" si="4"/>
        <v>1.3690000000000682E-7</v>
      </c>
      <c r="Q35" s="3">
        <f t="shared" si="5"/>
        <v>3.7000000000000921E-4</v>
      </c>
      <c r="R35" s="5">
        <f t="shared" si="11"/>
        <v>3.3000000000000002E-2</v>
      </c>
      <c r="T35" s="4">
        <v>31</v>
      </c>
      <c r="U35" s="3">
        <v>2.5000000000000001E-2</v>
      </c>
      <c r="V35" s="3">
        <f t="shared" si="6"/>
        <v>8.4099999999999381E-6</v>
      </c>
      <c r="W35" s="3">
        <f t="shared" si="7"/>
        <v>2.8999999999999894E-3</v>
      </c>
      <c r="X35" s="5">
        <f t="shared" si="8"/>
        <v>2.5000000000000001E-2</v>
      </c>
    </row>
    <row r="36" spans="2:24" x14ac:dyDescent="0.3">
      <c r="B36" s="4">
        <v>32</v>
      </c>
      <c r="C36" s="3">
        <v>0.09</v>
      </c>
      <c r="D36" s="3">
        <f t="shared" si="0"/>
        <v>2.1903999999999858E-6</v>
      </c>
      <c r="E36" s="3">
        <f t="shared" si="1"/>
        <v>1.4799999999999952E-3</v>
      </c>
      <c r="F36" s="5">
        <f t="shared" si="9"/>
        <v>0.09</v>
      </c>
      <c r="H36" s="4">
        <v>32</v>
      </c>
      <c r="I36" s="3">
        <v>4.5999999999999999E-2</v>
      </c>
      <c r="J36" s="3">
        <f t="shared" si="10"/>
        <v>2.5599999999999912E-6</v>
      </c>
      <c r="K36" s="3">
        <f t="shared" si="2"/>
        <v>1.5999999999999973E-3</v>
      </c>
      <c r="L36" s="5">
        <f t="shared" si="3"/>
        <v>4.5999999999999999E-2</v>
      </c>
      <c r="N36" s="4">
        <v>32</v>
      </c>
      <c r="O36" s="3">
        <v>0.03</v>
      </c>
      <c r="P36" s="3">
        <f t="shared" si="4"/>
        <v>6.9168999999999659E-6</v>
      </c>
      <c r="Q36" s="3">
        <f t="shared" si="5"/>
        <v>2.6299999999999935E-3</v>
      </c>
      <c r="R36" s="5" t="str">
        <f t="shared" si="11"/>
        <v xml:space="preserve"> </v>
      </c>
      <c r="T36" s="4">
        <v>32</v>
      </c>
      <c r="U36" s="3">
        <v>4.1000000000000002E-2</v>
      </c>
      <c r="V36" s="3">
        <f t="shared" si="6"/>
        <v>1.7161000000000029E-4</v>
      </c>
      <c r="W36" s="3">
        <f t="shared" si="7"/>
        <v>1.3100000000000011E-2</v>
      </c>
      <c r="X36" s="5" t="str">
        <f t="shared" si="8"/>
        <v xml:space="preserve"> </v>
      </c>
    </row>
    <row r="37" spans="2:24" x14ac:dyDescent="0.3">
      <c r="B37" s="4">
        <v>33</v>
      </c>
      <c r="C37" s="3">
        <v>8.8999999999999996E-2</v>
      </c>
      <c r="D37" s="3">
        <f t="shared" ref="D37:D68" si="12">(C37-$E$106)^2</f>
        <v>6.150399999999981E-6</v>
      </c>
      <c r="E37" s="3">
        <f t="shared" si="1"/>
        <v>2.4799999999999961E-3</v>
      </c>
      <c r="F37" s="5">
        <f t="shared" si="9"/>
        <v>8.8999999999999996E-2</v>
      </c>
      <c r="H37" s="4">
        <v>33</v>
      </c>
      <c r="I37" s="3">
        <v>4.8000000000000001E-2</v>
      </c>
      <c r="J37" s="3">
        <f t="shared" si="10"/>
        <v>1.600000000000036E-7</v>
      </c>
      <c r="K37" s="3">
        <f t="shared" si="2"/>
        <v>4.0000000000000452E-4</v>
      </c>
      <c r="L37" s="5">
        <f t="shared" si="3"/>
        <v>4.8000000000000001E-2</v>
      </c>
      <c r="N37" s="4">
        <v>33</v>
      </c>
      <c r="O37" s="3">
        <v>2.9000000000000001E-2</v>
      </c>
      <c r="P37" s="3">
        <f t="shared" si="4"/>
        <v>1.3176899999999933E-5</v>
      </c>
      <c r="Q37" s="3">
        <f t="shared" si="5"/>
        <v>3.6299999999999909E-3</v>
      </c>
      <c r="R37" s="5" t="str">
        <f t="shared" si="11"/>
        <v xml:space="preserve"> </v>
      </c>
      <c r="T37" s="4">
        <v>33</v>
      </c>
      <c r="U37" s="3">
        <v>2.5999999999999999E-2</v>
      </c>
      <c r="V37" s="3">
        <f t="shared" si="6"/>
        <v>3.6099999999999697E-6</v>
      </c>
      <c r="W37" s="3">
        <f t="shared" si="7"/>
        <v>1.899999999999992E-3</v>
      </c>
      <c r="X37" s="5">
        <f t="shared" si="8"/>
        <v>2.5999999999999999E-2</v>
      </c>
    </row>
    <row r="38" spans="2:24" x14ac:dyDescent="0.3">
      <c r="B38" s="4">
        <v>34</v>
      </c>
      <c r="C38" s="3">
        <v>0.09</v>
      </c>
      <c r="D38" s="3">
        <f t="shared" si="12"/>
        <v>2.1903999999999858E-6</v>
      </c>
      <c r="E38" s="3">
        <f t="shared" si="1"/>
        <v>1.4799999999999952E-3</v>
      </c>
      <c r="F38" s="5">
        <f t="shared" si="9"/>
        <v>0.09</v>
      </c>
      <c r="H38" s="4">
        <v>34</v>
      </c>
      <c r="I38" s="3">
        <v>0.05</v>
      </c>
      <c r="J38" s="3">
        <f t="shared" si="10"/>
        <v>5.7600000000000304E-6</v>
      </c>
      <c r="K38" s="3">
        <f t="shared" si="2"/>
        <v>2.4000000000000063E-3</v>
      </c>
      <c r="L38" s="5" t="str">
        <f t="shared" si="3"/>
        <v xml:space="preserve"> </v>
      </c>
      <c r="N38" s="4">
        <v>34</v>
      </c>
      <c r="O38" s="3">
        <v>3.1E-2</v>
      </c>
      <c r="P38" s="3">
        <f t="shared" si="4"/>
        <v>2.6568999999999758E-6</v>
      </c>
      <c r="Q38" s="3">
        <f t="shared" si="5"/>
        <v>1.6299999999999926E-3</v>
      </c>
      <c r="R38" s="5">
        <f t="shared" si="11"/>
        <v>3.1E-2</v>
      </c>
      <c r="T38" s="4">
        <v>34</v>
      </c>
      <c r="U38" s="3">
        <v>2.4E-2</v>
      </c>
      <c r="V38" s="3">
        <f t="shared" si="6"/>
        <v>1.5209999999999924E-5</v>
      </c>
      <c r="W38" s="3">
        <f t="shared" si="7"/>
        <v>3.8999999999999903E-3</v>
      </c>
      <c r="X38" s="5">
        <f t="shared" si="8"/>
        <v>2.4E-2</v>
      </c>
    </row>
    <row r="39" spans="2:24" x14ac:dyDescent="0.3">
      <c r="B39" s="4">
        <v>35</v>
      </c>
      <c r="C39" s="3">
        <v>8.6999999999999994E-2</v>
      </c>
      <c r="D39" s="3">
        <f t="shared" si="12"/>
        <v>2.007039999999998E-5</v>
      </c>
      <c r="E39" s="3">
        <f t="shared" si="1"/>
        <v>4.4799999999999979E-3</v>
      </c>
      <c r="F39" s="5">
        <f t="shared" si="9"/>
        <v>8.6999999999999994E-2</v>
      </c>
      <c r="H39" s="4">
        <v>35</v>
      </c>
      <c r="I39" s="3">
        <v>4.7E-2</v>
      </c>
      <c r="J39" s="3">
        <f t="shared" si="10"/>
        <v>3.5999999999999565E-7</v>
      </c>
      <c r="K39" s="3">
        <f t="shared" si="2"/>
        <v>5.9999999999999637E-4</v>
      </c>
      <c r="L39" s="5">
        <f t="shared" si="3"/>
        <v>4.7E-2</v>
      </c>
      <c r="N39" s="4">
        <v>35</v>
      </c>
      <c r="O39" s="3">
        <v>3.2000000000000001E-2</v>
      </c>
      <c r="P39" s="3">
        <f t="shared" si="4"/>
        <v>3.9689999999998953E-7</v>
      </c>
      <c r="Q39" s="3">
        <f t="shared" si="5"/>
        <v>6.2999999999999168E-4</v>
      </c>
      <c r="R39" s="5">
        <f t="shared" si="11"/>
        <v>3.2000000000000001E-2</v>
      </c>
      <c r="T39" s="4">
        <v>35</v>
      </c>
      <c r="U39" s="3">
        <v>2.5000000000000001E-2</v>
      </c>
      <c r="V39" s="3">
        <f t="shared" si="6"/>
        <v>8.4099999999999381E-6</v>
      </c>
      <c r="W39" s="3">
        <f t="shared" si="7"/>
        <v>2.8999999999999894E-3</v>
      </c>
      <c r="X39" s="5">
        <f t="shared" si="8"/>
        <v>2.5000000000000001E-2</v>
      </c>
    </row>
    <row r="40" spans="2:24" x14ac:dyDescent="0.3">
      <c r="B40" s="4">
        <v>36</v>
      </c>
      <c r="C40" s="3">
        <v>9.1999999999999998E-2</v>
      </c>
      <c r="D40" s="3">
        <f t="shared" si="12"/>
        <v>2.7040000000000682E-7</v>
      </c>
      <c r="E40" s="3">
        <f t="shared" si="1"/>
        <v>5.2000000000000657E-4</v>
      </c>
      <c r="F40" s="5">
        <f t="shared" si="9"/>
        <v>9.1999999999999998E-2</v>
      </c>
      <c r="H40" s="4">
        <v>36</v>
      </c>
      <c r="I40" s="3">
        <v>4.5999999999999999E-2</v>
      </c>
      <c r="J40" s="3">
        <f t="shared" si="10"/>
        <v>2.5599999999999912E-6</v>
      </c>
      <c r="K40" s="3">
        <f t="shared" si="2"/>
        <v>1.5999999999999973E-3</v>
      </c>
      <c r="L40" s="5">
        <f t="shared" si="3"/>
        <v>4.5999999999999999E-2</v>
      </c>
      <c r="N40" s="4">
        <v>36</v>
      </c>
      <c r="O40" s="3">
        <v>3.3000000000000002E-2</v>
      </c>
      <c r="P40" s="3">
        <f t="shared" si="4"/>
        <v>1.3690000000000682E-7</v>
      </c>
      <c r="Q40" s="3">
        <f t="shared" si="5"/>
        <v>3.7000000000000921E-4</v>
      </c>
      <c r="R40" s="5">
        <f t="shared" si="11"/>
        <v>3.3000000000000002E-2</v>
      </c>
      <c r="T40" s="4">
        <v>36</v>
      </c>
      <c r="U40" s="3">
        <v>2.3E-2</v>
      </c>
      <c r="V40" s="3">
        <f t="shared" si="6"/>
        <v>2.4009999999999914E-5</v>
      </c>
      <c r="W40" s="3">
        <f t="shared" si="7"/>
        <v>4.8999999999999912E-3</v>
      </c>
      <c r="X40" s="5">
        <f t="shared" si="8"/>
        <v>2.3E-2</v>
      </c>
    </row>
    <row r="41" spans="2:24" x14ac:dyDescent="0.3">
      <c r="B41" s="4">
        <v>37</v>
      </c>
      <c r="C41" s="3">
        <v>8.7999999999999995E-2</v>
      </c>
      <c r="D41" s="3">
        <f t="shared" si="12"/>
        <v>1.211039999999998E-5</v>
      </c>
      <c r="E41" s="3">
        <f t="shared" si="1"/>
        <v>3.479999999999997E-3</v>
      </c>
      <c r="F41" s="5">
        <f t="shared" si="9"/>
        <v>8.7999999999999995E-2</v>
      </c>
      <c r="H41" s="4">
        <v>37</v>
      </c>
      <c r="I41" s="3">
        <v>4.4999999999999998E-2</v>
      </c>
      <c r="J41" s="3">
        <f t="shared" si="10"/>
        <v>6.7599999999999903E-6</v>
      </c>
      <c r="K41" s="3">
        <f t="shared" si="2"/>
        <v>2.5999999999999981E-3</v>
      </c>
      <c r="L41" s="5" t="str">
        <f t="shared" si="3"/>
        <v xml:space="preserve"> </v>
      </c>
      <c r="N41" s="4">
        <v>37</v>
      </c>
      <c r="O41" s="3">
        <v>3.6999999999999998E-2</v>
      </c>
      <c r="P41" s="3">
        <f t="shared" si="4"/>
        <v>1.9096900000000051E-5</v>
      </c>
      <c r="Q41" s="3">
        <f t="shared" si="5"/>
        <v>4.3700000000000058E-3</v>
      </c>
      <c r="R41" s="5" t="str">
        <f t="shared" si="11"/>
        <v xml:space="preserve"> </v>
      </c>
      <c r="T41" s="4">
        <v>37</v>
      </c>
      <c r="U41" s="3">
        <v>2.5000000000000001E-2</v>
      </c>
      <c r="V41" s="3">
        <f t="shared" si="6"/>
        <v>8.4099999999999381E-6</v>
      </c>
      <c r="W41" s="3">
        <f t="shared" si="7"/>
        <v>2.8999999999999894E-3</v>
      </c>
      <c r="X41" s="5">
        <f t="shared" si="8"/>
        <v>2.5000000000000001E-2</v>
      </c>
    </row>
    <row r="42" spans="2:24" x14ac:dyDescent="0.3">
      <c r="B42" s="4">
        <v>38</v>
      </c>
      <c r="C42" s="3">
        <v>9.2999999999999999E-2</v>
      </c>
      <c r="D42" s="3">
        <f t="shared" si="12"/>
        <v>2.3104000000000228E-6</v>
      </c>
      <c r="E42" s="3">
        <f t="shared" si="1"/>
        <v>1.5200000000000075E-3</v>
      </c>
      <c r="F42" s="5">
        <f t="shared" si="9"/>
        <v>9.2999999999999999E-2</v>
      </c>
      <c r="H42" s="4">
        <v>38</v>
      </c>
      <c r="I42" s="3">
        <v>4.8000000000000001E-2</v>
      </c>
      <c r="J42" s="3">
        <f t="shared" si="10"/>
        <v>1.600000000000036E-7</v>
      </c>
      <c r="K42" s="3">
        <f t="shared" si="2"/>
        <v>4.0000000000000452E-4</v>
      </c>
      <c r="L42" s="5">
        <f t="shared" si="3"/>
        <v>4.8000000000000001E-2</v>
      </c>
      <c r="N42" s="4">
        <v>38</v>
      </c>
      <c r="O42" s="3">
        <v>3.1E-2</v>
      </c>
      <c r="P42" s="3">
        <f t="shared" si="4"/>
        <v>2.6568999999999758E-6</v>
      </c>
      <c r="Q42" s="3">
        <f t="shared" si="5"/>
        <v>1.6299999999999926E-3</v>
      </c>
      <c r="R42" s="5">
        <f t="shared" si="11"/>
        <v>3.1E-2</v>
      </c>
      <c r="T42" s="4">
        <v>38</v>
      </c>
      <c r="U42" s="3">
        <v>2.9000000000000001E-2</v>
      </c>
      <c r="V42" s="3">
        <f t="shared" si="6"/>
        <v>1.2100000000000236E-6</v>
      </c>
      <c r="W42" s="3">
        <f t="shared" si="7"/>
        <v>1.1000000000000107E-3</v>
      </c>
      <c r="X42" s="5">
        <f t="shared" si="8"/>
        <v>2.9000000000000001E-2</v>
      </c>
    </row>
    <row r="43" spans="2:24" x14ac:dyDescent="0.3">
      <c r="B43" s="4">
        <v>39</v>
      </c>
      <c r="C43" s="3">
        <v>8.8999999999999996E-2</v>
      </c>
      <c r="D43" s="3">
        <f t="shared" si="12"/>
        <v>6.150399999999981E-6</v>
      </c>
      <c r="E43" s="3">
        <f t="shared" si="1"/>
        <v>2.4799999999999961E-3</v>
      </c>
      <c r="F43" s="5">
        <f t="shared" si="9"/>
        <v>8.8999999999999996E-2</v>
      </c>
      <c r="H43" s="4">
        <v>39</v>
      </c>
      <c r="I43" s="3">
        <v>4.4999999999999998E-2</v>
      </c>
      <c r="J43" s="3">
        <f t="shared" si="10"/>
        <v>6.7599999999999903E-6</v>
      </c>
      <c r="K43" s="3">
        <f t="shared" si="2"/>
        <v>2.5999999999999981E-3</v>
      </c>
      <c r="L43" s="5" t="str">
        <f t="shared" si="3"/>
        <v xml:space="preserve"> </v>
      </c>
      <c r="N43" s="4">
        <v>39</v>
      </c>
      <c r="O43" s="3">
        <v>3.1E-2</v>
      </c>
      <c r="P43" s="3">
        <f t="shared" si="4"/>
        <v>2.6568999999999758E-6</v>
      </c>
      <c r="Q43" s="3">
        <f t="shared" si="5"/>
        <v>1.6299999999999926E-3</v>
      </c>
      <c r="R43" s="5">
        <f t="shared" si="11"/>
        <v>3.1E-2</v>
      </c>
      <c r="T43" s="4">
        <v>39</v>
      </c>
      <c r="U43" s="3">
        <v>3.1E-2</v>
      </c>
      <c r="V43" s="3">
        <f t="shared" si="6"/>
        <v>9.6100000000000554E-6</v>
      </c>
      <c r="W43" s="3">
        <f t="shared" si="7"/>
        <v>3.100000000000009E-3</v>
      </c>
      <c r="X43" s="5">
        <f t="shared" si="8"/>
        <v>3.1E-2</v>
      </c>
    </row>
    <row r="44" spans="2:24" x14ac:dyDescent="0.3">
      <c r="B44" s="4">
        <v>40</v>
      </c>
      <c r="C44" s="3">
        <v>0.09</v>
      </c>
      <c r="D44" s="3">
        <f t="shared" si="12"/>
        <v>2.1903999999999858E-6</v>
      </c>
      <c r="E44" s="3">
        <f t="shared" si="1"/>
        <v>1.4799999999999952E-3</v>
      </c>
      <c r="F44" s="5">
        <f t="shared" si="9"/>
        <v>0.09</v>
      </c>
      <c r="H44" s="4">
        <v>40</v>
      </c>
      <c r="I44" s="3">
        <v>4.7E-2</v>
      </c>
      <c r="J44" s="3">
        <f t="shared" si="10"/>
        <v>3.5999999999999565E-7</v>
      </c>
      <c r="K44" s="3">
        <f t="shared" si="2"/>
        <v>5.9999999999999637E-4</v>
      </c>
      <c r="L44" s="5">
        <f t="shared" si="3"/>
        <v>4.7E-2</v>
      </c>
      <c r="N44" s="4">
        <v>40</v>
      </c>
      <c r="O44" s="3">
        <v>3.3000000000000002E-2</v>
      </c>
      <c r="P44" s="3">
        <f t="shared" si="4"/>
        <v>1.3690000000000682E-7</v>
      </c>
      <c r="Q44" s="3">
        <f t="shared" si="5"/>
        <v>3.7000000000000921E-4</v>
      </c>
      <c r="R44" s="5">
        <f t="shared" si="11"/>
        <v>3.3000000000000002E-2</v>
      </c>
      <c r="T44" s="4">
        <v>40</v>
      </c>
      <c r="U44" s="3">
        <v>2.4E-2</v>
      </c>
      <c r="V44" s="3">
        <f t="shared" si="6"/>
        <v>1.5209999999999924E-5</v>
      </c>
      <c r="W44" s="3">
        <f t="shared" si="7"/>
        <v>3.8999999999999903E-3</v>
      </c>
      <c r="X44" s="5">
        <f t="shared" si="8"/>
        <v>2.4E-2</v>
      </c>
    </row>
    <row r="45" spans="2:24" x14ac:dyDescent="0.3">
      <c r="B45" s="4">
        <v>41</v>
      </c>
      <c r="C45" s="3">
        <v>8.7999999999999995E-2</v>
      </c>
      <c r="D45" s="3">
        <f t="shared" si="12"/>
        <v>1.211039999999998E-5</v>
      </c>
      <c r="E45" s="3">
        <f t="shared" si="1"/>
        <v>3.479999999999997E-3</v>
      </c>
      <c r="F45" s="5">
        <f t="shared" si="9"/>
        <v>8.7999999999999995E-2</v>
      </c>
      <c r="H45" s="4">
        <v>41</v>
      </c>
      <c r="I45" s="3">
        <v>4.8000000000000001E-2</v>
      </c>
      <c r="J45" s="3">
        <f t="shared" si="10"/>
        <v>1.600000000000036E-7</v>
      </c>
      <c r="K45" s="3">
        <f t="shared" si="2"/>
        <v>4.0000000000000452E-4</v>
      </c>
      <c r="L45" s="5">
        <f t="shared" si="3"/>
        <v>4.8000000000000001E-2</v>
      </c>
      <c r="N45" s="4">
        <v>41</v>
      </c>
      <c r="O45" s="3">
        <v>3.3000000000000002E-2</v>
      </c>
      <c r="P45" s="3">
        <f t="shared" si="4"/>
        <v>1.3690000000000682E-7</v>
      </c>
      <c r="Q45" s="3">
        <f t="shared" si="5"/>
        <v>3.7000000000000921E-4</v>
      </c>
      <c r="R45" s="5">
        <f t="shared" si="11"/>
        <v>3.3000000000000002E-2</v>
      </c>
      <c r="T45" s="4">
        <v>41</v>
      </c>
      <c r="U45" s="3">
        <v>2.4E-2</v>
      </c>
      <c r="V45" s="3">
        <f t="shared" si="6"/>
        <v>1.5209999999999924E-5</v>
      </c>
      <c r="W45" s="3">
        <f t="shared" si="7"/>
        <v>3.8999999999999903E-3</v>
      </c>
      <c r="X45" s="5">
        <f t="shared" si="8"/>
        <v>2.4E-2</v>
      </c>
    </row>
    <row r="46" spans="2:24" x14ac:dyDescent="0.3">
      <c r="B46" s="4">
        <v>42</v>
      </c>
      <c r="C46" s="3">
        <v>8.6999999999999994E-2</v>
      </c>
      <c r="D46" s="3">
        <f t="shared" si="12"/>
        <v>2.007039999999998E-5</v>
      </c>
      <c r="E46" s="3">
        <f t="shared" si="1"/>
        <v>4.4799999999999979E-3</v>
      </c>
      <c r="F46" s="5">
        <f t="shared" si="9"/>
        <v>8.6999999999999994E-2</v>
      </c>
      <c r="H46" s="4">
        <v>42</v>
      </c>
      <c r="I46" s="3">
        <v>4.7E-2</v>
      </c>
      <c r="J46" s="3">
        <f t="shared" si="10"/>
        <v>3.5999999999999565E-7</v>
      </c>
      <c r="K46" s="3">
        <f t="shared" si="2"/>
        <v>5.9999999999999637E-4</v>
      </c>
      <c r="L46" s="5">
        <f t="shared" si="3"/>
        <v>4.7E-2</v>
      </c>
      <c r="N46" s="4">
        <v>42</v>
      </c>
      <c r="O46" s="3">
        <v>3.4000000000000002E-2</v>
      </c>
      <c r="P46" s="3">
        <f t="shared" si="4"/>
        <v>1.8769000000000277E-6</v>
      </c>
      <c r="Q46" s="3">
        <f t="shared" si="5"/>
        <v>1.3700000000000101E-3</v>
      </c>
      <c r="R46" s="5">
        <f t="shared" si="11"/>
        <v>3.4000000000000002E-2</v>
      </c>
      <c r="T46" s="4">
        <v>42</v>
      </c>
      <c r="U46" s="3">
        <v>2.7E-2</v>
      </c>
      <c r="V46" s="3">
        <f t="shared" si="6"/>
        <v>8.0999999999998399E-7</v>
      </c>
      <c r="W46" s="3">
        <f t="shared" si="7"/>
        <v>8.9999999999999108E-4</v>
      </c>
      <c r="X46" s="5">
        <f t="shared" si="8"/>
        <v>2.7E-2</v>
      </c>
    </row>
    <row r="47" spans="2:24" x14ac:dyDescent="0.3">
      <c r="B47" s="4">
        <v>43</v>
      </c>
      <c r="C47" s="3">
        <v>9.4E-2</v>
      </c>
      <c r="D47" s="3">
        <f t="shared" si="12"/>
        <v>6.3504000000000417E-6</v>
      </c>
      <c r="E47" s="3">
        <f t="shared" si="1"/>
        <v>2.5200000000000083E-3</v>
      </c>
      <c r="F47" s="5">
        <f t="shared" si="9"/>
        <v>9.4E-2</v>
      </c>
      <c r="H47" s="4">
        <v>43</v>
      </c>
      <c r="I47" s="3">
        <v>4.3999999999999997E-2</v>
      </c>
      <c r="J47" s="3">
        <f t="shared" si="10"/>
        <v>1.2959999999999993E-5</v>
      </c>
      <c r="K47" s="3">
        <f t="shared" si="2"/>
        <v>3.599999999999999E-3</v>
      </c>
      <c r="L47" s="5" t="str">
        <f t="shared" si="3"/>
        <v xml:space="preserve"> </v>
      </c>
      <c r="N47" s="4">
        <v>43</v>
      </c>
      <c r="O47" s="3">
        <v>3.3000000000000002E-2</v>
      </c>
      <c r="P47" s="3">
        <f t="shared" si="4"/>
        <v>1.3690000000000682E-7</v>
      </c>
      <c r="Q47" s="3">
        <f t="shared" si="5"/>
        <v>3.7000000000000921E-4</v>
      </c>
      <c r="R47" s="5">
        <f t="shared" si="11"/>
        <v>3.3000000000000002E-2</v>
      </c>
      <c r="T47" s="4">
        <v>43</v>
      </c>
      <c r="U47" s="3">
        <v>0.03</v>
      </c>
      <c r="V47" s="3">
        <f t="shared" si="6"/>
        <v>4.410000000000034E-6</v>
      </c>
      <c r="W47" s="3">
        <f t="shared" si="7"/>
        <v>2.1000000000000081E-3</v>
      </c>
      <c r="X47" s="5">
        <f t="shared" si="8"/>
        <v>0.03</v>
      </c>
    </row>
    <row r="48" spans="2:24" x14ac:dyDescent="0.3">
      <c r="B48" s="4">
        <v>44</v>
      </c>
      <c r="C48" s="3">
        <v>8.5999999999999993E-2</v>
      </c>
      <c r="D48" s="3">
        <f t="shared" si="12"/>
        <v>3.0030399999999986E-5</v>
      </c>
      <c r="E48" s="3">
        <f t="shared" si="1"/>
        <v>5.4799999999999988E-3</v>
      </c>
      <c r="F48" s="5" t="str">
        <f t="shared" si="9"/>
        <v xml:space="preserve"> </v>
      </c>
      <c r="H48" s="4">
        <v>44</v>
      </c>
      <c r="I48" s="3">
        <v>4.9000000000000002E-2</v>
      </c>
      <c r="J48" s="3">
        <f t="shared" si="10"/>
        <v>1.9600000000000151E-6</v>
      </c>
      <c r="K48" s="3">
        <f t="shared" si="2"/>
        <v>1.4000000000000054E-3</v>
      </c>
      <c r="L48" s="5">
        <f t="shared" si="3"/>
        <v>4.9000000000000002E-2</v>
      </c>
      <c r="N48" s="4">
        <v>44</v>
      </c>
      <c r="O48" s="3">
        <v>3.4000000000000002E-2</v>
      </c>
      <c r="P48" s="3">
        <f t="shared" si="4"/>
        <v>1.8769000000000277E-6</v>
      </c>
      <c r="Q48" s="3">
        <f t="shared" si="5"/>
        <v>1.3700000000000101E-3</v>
      </c>
      <c r="R48" s="5">
        <f t="shared" si="11"/>
        <v>3.4000000000000002E-2</v>
      </c>
      <c r="T48" s="4">
        <v>44</v>
      </c>
      <c r="U48" s="3">
        <v>2.4E-2</v>
      </c>
      <c r="V48" s="3">
        <f t="shared" si="6"/>
        <v>1.5209999999999924E-5</v>
      </c>
      <c r="W48" s="3">
        <f t="shared" si="7"/>
        <v>3.8999999999999903E-3</v>
      </c>
      <c r="X48" s="5">
        <f t="shared" si="8"/>
        <v>2.4E-2</v>
      </c>
    </row>
    <row r="49" spans="2:24" x14ac:dyDescent="0.3">
      <c r="B49" s="4">
        <v>45</v>
      </c>
      <c r="C49" s="3">
        <v>8.8999999999999996E-2</v>
      </c>
      <c r="D49" s="3">
        <f t="shared" si="12"/>
        <v>6.150399999999981E-6</v>
      </c>
      <c r="E49" s="3">
        <f t="shared" si="1"/>
        <v>2.4799999999999961E-3</v>
      </c>
      <c r="F49" s="5">
        <f t="shared" si="9"/>
        <v>8.8999999999999996E-2</v>
      </c>
      <c r="H49" s="4">
        <v>45</v>
      </c>
      <c r="I49" s="3">
        <v>4.5999999999999999E-2</v>
      </c>
      <c r="J49" s="3">
        <f t="shared" si="10"/>
        <v>2.5599999999999912E-6</v>
      </c>
      <c r="K49" s="3">
        <f t="shared" si="2"/>
        <v>1.5999999999999973E-3</v>
      </c>
      <c r="L49" s="5">
        <f t="shared" si="3"/>
        <v>4.5999999999999999E-2</v>
      </c>
      <c r="N49" s="4">
        <v>45</v>
      </c>
      <c r="O49" s="3">
        <v>3.1E-2</v>
      </c>
      <c r="P49" s="3">
        <f t="shared" si="4"/>
        <v>2.6568999999999758E-6</v>
      </c>
      <c r="Q49" s="3">
        <f t="shared" si="5"/>
        <v>1.6299999999999926E-3</v>
      </c>
      <c r="R49" s="5">
        <f t="shared" si="11"/>
        <v>3.1E-2</v>
      </c>
      <c r="T49" s="4">
        <v>45</v>
      </c>
      <c r="U49" s="3">
        <v>2.8000000000000001E-2</v>
      </c>
      <c r="V49" s="3">
        <f t="shared" si="6"/>
        <v>1.0000000000001961E-8</v>
      </c>
      <c r="W49" s="3">
        <f t="shared" si="7"/>
        <v>1.000000000000098E-4</v>
      </c>
      <c r="X49" s="5">
        <f t="shared" si="8"/>
        <v>2.8000000000000001E-2</v>
      </c>
    </row>
    <row r="50" spans="2:24" x14ac:dyDescent="0.3">
      <c r="B50" s="4">
        <v>46</v>
      </c>
      <c r="C50" s="3">
        <v>8.6999999999999994E-2</v>
      </c>
      <c r="D50" s="3">
        <f t="shared" si="12"/>
        <v>2.007039999999998E-5</v>
      </c>
      <c r="E50" s="3">
        <f t="shared" si="1"/>
        <v>4.4799999999999979E-3</v>
      </c>
      <c r="F50" s="5">
        <f t="shared" si="9"/>
        <v>8.6999999999999994E-2</v>
      </c>
      <c r="H50" s="4">
        <v>46</v>
      </c>
      <c r="I50" s="3">
        <v>4.8000000000000001E-2</v>
      </c>
      <c r="J50" s="3">
        <f t="shared" si="10"/>
        <v>1.600000000000036E-7</v>
      </c>
      <c r="K50" s="3">
        <f t="shared" si="2"/>
        <v>4.0000000000000452E-4</v>
      </c>
      <c r="L50" s="5">
        <f t="shared" si="3"/>
        <v>4.8000000000000001E-2</v>
      </c>
      <c r="N50" s="4">
        <v>46</v>
      </c>
      <c r="O50" s="3">
        <v>3.4000000000000002E-2</v>
      </c>
      <c r="P50" s="3">
        <f t="shared" si="4"/>
        <v>1.8769000000000277E-6</v>
      </c>
      <c r="Q50" s="3">
        <f t="shared" si="5"/>
        <v>1.3700000000000101E-3</v>
      </c>
      <c r="R50" s="5">
        <f t="shared" si="11"/>
        <v>3.4000000000000002E-2</v>
      </c>
      <c r="T50" s="4">
        <v>46</v>
      </c>
      <c r="U50" s="3">
        <v>2.8000000000000001E-2</v>
      </c>
      <c r="V50" s="3">
        <f t="shared" si="6"/>
        <v>1.0000000000001961E-8</v>
      </c>
      <c r="W50" s="3">
        <f t="shared" si="7"/>
        <v>1.000000000000098E-4</v>
      </c>
      <c r="X50" s="5">
        <f t="shared" si="8"/>
        <v>2.8000000000000001E-2</v>
      </c>
    </row>
    <row r="51" spans="2:24" x14ac:dyDescent="0.3">
      <c r="B51" s="4">
        <v>47</v>
      </c>
      <c r="C51" s="3">
        <v>8.8999999999999996E-2</v>
      </c>
      <c r="D51" s="3">
        <f t="shared" si="12"/>
        <v>6.150399999999981E-6</v>
      </c>
      <c r="E51" s="3">
        <f t="shared" si="1"/>
        <v>2.4799999999999961E-3</v>
      </c>
      <c r="F51" s="5">
        <f t="shared" si="9"/>
        <v>8.8999999999999996E-2</v>
      </c>
      <c r="H51" s="4">
        <v>47</v>
      </c>
      <c r="I51" s="3">
        <v>0.05</v>
      </c>
      <c r="J51" s="3">
        <f t="shared" si="10"/>
        <v>5.7600000000000304E-6</v>
      </c>
      <c r="K51" s="3">
        <f t="shared" si="2"/>
        <v>2.4000000000000063E-3</v>
      </c>
      <c r="L51" s="5" t="str">
        <f t="shared" si="3"/>
        <v xml:space="preserve"> </v>
      </c>
      <c r="N51" s="4">
        <v>47</v>
      </c>
      <c r="O51" s="3">
        <v>3.4000000000000002E-2</v>
      </c>
      <c r="P51" s="3">
        <f t="shared" si="4"/>
        <v>1.8769000000000277E-6</v>
      </c>
      <c r="Q51" s="3">
        <f t="shared" si="5"/>
        <v>1.3700000000000101E-3</v>
      </c>
      <c r="R51" s="5">
        <f t="shared" si="11"/>
        <v>3.4000000000000002E-2</v>
      </c>
      <c r="T51" s="4">
        <v>47</v>
      </c>
      <c r="U51" s="3">
        <v>2.9000000000000001E-2</v>
      </c>
      <c r="V51" s="3">
        <f t="shared" si="6"/>
        <v>1.2100000000000236E-6</v>
      </c>
      <c r="W51" s="3">
        <f t="shared" si="7"/>
        <v>1.1000000000000107E-3</v>
      </c>
      <c r="X51" s="5">
        <f t="shared" si="8"/>
        <v>2.9000000000000001E-2</v>
      </c>
    </row>
    <row r="52" spans="2:24" x14ac:dyDescent="0.3">
      <c r="B52" s="4">
        <v>48</v>
      </c>
      <c r="C52" s="3">
        <v>8.7999999999999995E-2</v>
      </c>
      <c r="D52" s="3">
        <f t="shared" si="12"/>
        <v>1.211039999999998E-5</v>
      </c>
      <c r="E52" s="3">
        <f t="shared" si="1"/>
        <v>3.479999999999997E-3</v>
      </c>
      <c r="F52" s="5">
        <f t="shared" si="9"/>
        <v>8.7999999999999995E-2</v>
      </c>
      <c r="H52" s="4">
        <v>48</v>
      </c>
      <c r="I52" s="3">
        <v>4.7E-2</v>
      </c>
      <c r="J52" s="3">
        <f t="shared" si="10"/>
        <v>3.5999999999999565E-7</v>
      </c>
      <c r="K52" s="3">
        <f t="shared" si="2"/>
        <v>5.9999999999999637E-4</v>
      </c>
      <c r="L52" s="5">
        <f t="shared" si="3"/>
        <v>4.7E-2</v>
      </c>
      <c r="N52" s="4">
        <v>48</v>
      </c>
      <c r="O52" s="3">
        <v>3.3000000000000002E-2</v>
      </c>
      <c r="P52" s="3">
        <f t="shared" si="4"/>
        <v>1.3690000000000682E-7</v>
      </c>
      <c r="Q52" s="3">
        <f t="shared" si="5"/>
        <v>3.7000000000000921E-4</v>
      </c>
      <c r="R52" s="5">
        <f t="shared" si="11"/>
        <v>3.3000000000000002E-2</v>
      </c>
      <c r="T52" s="4">
        <v>48</v>
      </c>
      <c r="U52" s="3">
        <v>4.4999999999999998E-2</v>
      </c>
      <c r="V52" s="3">
        <f t="shared" si="6"/>
        <v>2.9241000000000027E-4</v>
      </c>
      <c r="W52" s="3">
        <f t="shared" si="7"/>
        <v>1.7100000000000008E-2</v>
      </c>
      <c r="X52" s="5" t="str">
        <f t="shared" si="8"/>
        <v xml:space="preserve"> </v>
      </c>
    </row>
    <row r="53" spans="2:24" x14ac:dyDescent="0.3">
      <c r="B53" s="4">
        <v>49</v>
      </c>
      <c r="C53" s="3">
        <v>0.09</v>
      </c>
      <c r="D53" s="3">
        <f t="shared" si="12"/>
        <v>2.1903999999999858E-6</v>
      </c>
      <c r="E53" s="3">
        <f t="shared" si="1"/>
        <v>1.4799999999999952E-3</v>
      </c>
      <c r="F53" s="5">
        <f t="shared" si="9"/>
        <v>0.09</v>
      </c>
      <c r="H53" s="4">
        <v>49</v>
      </c>
      <c r="I53" s="3">
        <v>4.7E-2</v>
      </c>
      <c r="J53" s="3">
        <f t="shared" si="10"/>
        <v>3.5999999999999565E-7</v>
      </c>
      <c r="K53" s="3">
        <f t="shared" si="2"/>
        <v>5.9999999999999637E-4</v>
      </c>
      <c r="L53" s="5">
        <f t="shared" si="3"/>
        <v>4.7E-2</v>
      </c>
      <c r="N53" s="4">
        <v>49</v>
      </c>
      <c r="O53" s="3">
        <v>3.3000000000000002E-2</v>
      </c>
      <c r="P53" s="3">
        <f t="shared" si="4"/>
        <v>1.3690000000000682E-7</v>
      </c>
      <c r="Q53" s="3">
        <f t="shared" si="5"/>
        <v>3.7000000000000921E-4</v>
      </c>
      <c r="R53" s="5">
        <f t="shared" si="11"/>
        <v>3.3000000000000002E-2</v>
      </c>
      <c r="T53" s="4">
        <v>49</v>
      </c>
      <c r="U53" s="3">
        <v>2.4E-2</v>
      </c>
      <c r="V53" s="3">
        <f t="shared" si="6"/>
        <v>1.5209999999999924E-5</v>
      </c>
      <c r="W53" s="3">
        <f t="shared" si="7"/>
        <v>3.8999999999999903E-3</v>
      </c>
      <c r="X53" s="5">
        <f t="shared" si="8"/>
        <v>2.4E-2</v>
      </c>
    </row>
    <row r="54" spans="2:24" x14ac:dyDescent="0.3">
      <c r="B54" s="4">
        <v>50</v>
      </c>
      <c r="C54" s="3">
        <v>8.8999999999999996E-2</v>
      </c>
      <c r="D54" s="3">
        <f t="shared" si="12"/>
        <v>6.150399999999981E-6</v>
      </c>
      <c r="E54" s="3">
        <f t="shared" si="1"/>
        <v>2.4799999999999961E-3</v>
      </c>
      <c r="F54" s="5">
        <f t="shared" si="9"/>
        <v>8.8999999999999996E-2</v>
      </c>
      <c r="H54" s="4">
        <v>50</v>
      </c>
      <c r="I54" s="3">
        <v>4.7E-2</v>
      </c>
      <c r="J54" s="3">
        <f t="shared" si="10"/>
        <v>3.5999999999999565E-7</v>
      </c>
      <c r="K54" s="3">
        <f t="shared" si="2"/>
        <v>5.9999999999999637E-4</v>
      </c>
      <c r="L54" s="5">
        <f t="shared" si="3"/>
        <v>4.7E-2</v>
      </c>
      <c r="N54" s="4">
        <v>50</v>
      </c>
      <c r="O54" s="3">
        <v>3.2000000000000001E-2</v>
      </c>
      <c r="P54" s="3">
        <f t="shared" si="4"/>
        <v>3.9689999999998953E-7</v>
      </c>
      <c r="Q54" s="3">
        <f t="shared" si="5"/>
        <v>6.2999999999999168E-4</v>
      </c>
      <c r="R54" s="5">
        <f t="shared" si="11"/>
        <v>3.2000000000000001E-2</v>
      </c>
      <c r="T54" s="4">
        <v>50</v>
      </c>
      <c r="U54" s="3">
        <v>2.4E-2</v>
      </c>
      <c r="V54" s="3">
        <f t="shared" si="6"/>
        <v>1.5209999999999924E-5</v>
      </c>
      <c r="W54" s="3">
        <f t="shared" si="7"/>
        <v>3.8999999999999903E-3</v>
      </c>
      <c r="X54" s="5">
        <f t="shared" si="8"/>
        <v>2.4E-2</v>
      </c>
    </row>
    <row r="55" spans="2:24" x14ac:dyDescent="0.3">
      <c r="B55" s="4">
        <v>51</v>
      </c>
      <c r="C55" s="3">
        <v>8.7999999999999995E-2</v>
      </c>
      <c r="D55" s="3">
        <f t="shared" si="12"/>
        <v>1.211039999999998E-5</v>
      </c>
      <c r="E55" s="3">
        <f t="shared" si="1"/>
        <v>3.479999999999997E-3</v>
      </c>
      <c r="F55" s="5">
        <f t="shared" si="9"/>
        <v>8.7999999999999995E-2</v>
      </c>
      <c r="H55" s="4">
        <v>51</v>
      </c>
      <c r="I55" s="3">
        <v>4.7E-2</v>
      </c>
      <c r="J55" s="3">
        <f t="shared" si="10"/>
        <v>3.5999999999999565E-7</v>
      </c>
      <c r="K55" s="3">
        <f t="shared" si="2"/>
        <v>5.9999999999999637E-4</v>
      </c>
      <c r="L55" s="5">
        <f t="shared" si="3"/>
        <v>4.7E-2</v>
      </c>
      <c r="N55" s="4">
        <v>51</v>
      </c>
      <c r="O55" s="3">
        <v>3.1E-2</v>
      </c>
      <c r="P55" s="3">
        <f t="shared" si="4"/>
        <v>2.6568999999999758E-6</v>
      </c>
      <c r="Q55" s="3">
        <f t="shared" si="5"/>
        <v>1.6299999999999926E-3</v>
      </c>
      <c r="R55" s="5">
        <f t="shared" si="11"/>
        <v>3.1E-2</v>
      </c>
      <c r="T55" s="4">
        <v>51</v>
      </c>
      <c r="U55" s="3">
        <v>4.1000000000000002E-2</v>
      </c>
      <c r="V55" s="3">
        <f t="shared" si="6"/>
        <v>1.7161000000000029E-4</v>
      </c>
      <c r="W55" s="3">
        <f t="shared" si="7"/>
        <v>1.3100000000000011E-2</v>
      </c>
      <c r="X55" s="5" t="str">
        <f t="shared" si="8"/>
        <v xml:space="preserve"> </v>
      </c>
    </row>
    <row r="56" spans="2:24" x14ac:dyDescent="0.3">
      <c r="B56" s="4">
        <v>52</v>
      </c>
      <c r="C56" s="3">
        <v>8.8999999999999996E-2</v>
      </c>
      <c r="D56" s="3">
        <f t="shared" si="12"/>
        <v>6.150399999999981E-6</v>
      </c>
      <c r="E56" s="3">
        <f t="shared" si="1"/>
        <v>2.4799999999999961E-3</v>
      </c>
      <c r="F56" s="5">
        <f t="shared" si="9"/>
        <v>8.8999999999999996E-2</v>
      </c>
      <c r="H56" s="4">
        <v>52</v>
      </c>
      <c r="I56" s="3">
        <v>4.8000000000000001E-2</v>
      </c>
      <c r="J56" s="3">
        <f t="shared" si="10"/>
        <v>1.600000000000036E-7</v>
      </c>
      <c r="K56" s="3">
        <f t="shared" si="2"/>
        <v>4.0000000000000452E-4</v>
      </c>
      <c r="L56" s="5">
        <f t="shared" si="3"/>
        <v>4.8000000000000001E-2</v>
      </c>
      <c r="N56" s="4">
        <v>52</v>
      </c>
      <c r="O56" s="3">
        <v>3.3000000000000002E-2</v>
      </c>
      <c r="P56" s="3">
        <f t="shared" si="4"/>
        <v>1.3690000000000682E-7</v>
      </c>
      <c r="Q56" s="3">
        <f t="shared" si="5"/>
        <v>3.7000000000000921E-4</v>
      </c>
      <c r="R56" s="5">
        <f t="shared" si="11"/>
        <v>3.3000000000000002E-2</v>
      </c>
      <c r="T56" s="4">
        <v>52</v>
      </c>
      <c r="U56" s="3">
        <v>3.2000000000000001E-2</v>
      </c>
      <c r="V56" s="3">
        <f t="shared" si="6"/>
        <v>1.6810000000000081E-5</v>
      </c>
      <c r="W56" s="3">
        <f t="shared" si="7"/>
        <v>4.1000000000000099E-3</v>
      </c>
      <c r="X56" s="5">
        <f t="shared" si="8"/>
        <v>3.2000000000000001E-2</v>
      </c>
    </row>
    <row r="57" spans="2:24" x14ac:dyDescent="0.3">
      <c r="B57" s="4">
        <v>53</v>
      </c>
      <c r="C57" s="3">
        <v>8.6999999999999994E-2</v>
      </c>
      <c r="D57" s="3">
        <f t="shared" si="12"/>
        <v>2.007039999999998E-5</v>
      </c>
      <c r="E57" s="3">
        <f t="shared" si="1"/>
        <v>4.4799999999999979E-3</v>
      </c>
      <c r="F57" s="5">
        <f t="shared" si="9"/>
        <v>8.6999999999999994E-2</v>
      </c>
      <c r="H57" s="4">
        <v>53</v>
      </c>
      <c r="I57" s="3">
        <v>4.5999999999999999E-2</v>
      </c>
      <c r="J57" s="3">
        <f t="shared" si="10"/>
        <v>2.5599999999999912E-6</v>
      </c>
      <c r="K57" s="3">
        <f t="shared" si="2"/>
        <v>1.5999999999999973E-3</v>
      </c>
      <c r="L57" s="5">
        <f t="shared" si="3"/>
        <v>4.5999999999999999E-2</v>
      </c>
      <c r="N57" s="4">
        <v>53</v>
      </c>
      <c r="O57" s="3">
        <v>3.1E-2</v>
      </c>
      <c r="P57" s="3">
        <f t="shared" si="4"/>
        <v>2.6568999999999758E-6</v>
      </c>
      <c r="Q57" s="3">
        <f t="shared" si="5"/>
        <v>1.6299999999999926E-3</v>
      </c>
      <c r="R57" s="5">
        <f t="shared" si="11"/>
        <v>3.1E-2</v>
      </c>
      <c r="T57" s="4">
        <v>53</v>
      </c>
      <c r="U57" s="3">
        <v>4.4999999999999998E-2</v>
      </c>
      <c r="V57" s="3">
        <f t="shared" si="6"/>
        <v>2.9241000000000027E-4</v>
      </c>
      <c r="W57" s="3">
        <f t="shared" si="7"/>
        <v>1.7100000000000008E-2</v>
      </c>
      <c r="X57" s="5" t="str">
        <f t="shared" si="8"/>
        <v xml:space="preserve"> </v>
      </c>
    </row>
    <row r="58" spans="2:24" x14ac:dyDescent="0.3">
      <c r="B58" s="4">
        <v>54</v>
      </c>
      <c r="C58" s="3">
        <v>9.0999999999999998E-2</v>
      </c>
      <c r="D58" s="3">
        <f t="shared" si="12"/>
        <v>2.3039999999999455E-7</v>
      </c>
      <c r="E58" s="3">
        <f t="shared" si="1"/>
        <v>4.7999999999999432E-4</v>
      </c>
      <c r="F58" s="5">
        <f t="shared" si="9"/>
        <v>9.0999999999999998E-2</v>
      </c>
      <c r="H58" s="4">
        <v>54</v>
      </c>
      <c r="I58" s="3">
        <v>4.8000000000000001E-2</v>
      </c>
      <c r="J58" s="3">
        <f t="shared" si="10"/>
        <v>1.600000000000036E-7</v>
      </c>
      <c r="K58" s="3">
        <f t="shared" si="2"/>
        <v>4.0000000000000452E-4</v>
      </c>
      <c r="L58" s="5">
        <f t="shared" si="3"/>
        <v>4.8000000000000001E-2</v>
      </c>
      <c r="N58" s="4">
        <v>54</v>
      </c>
      <c r="O58" s="3">
        <v>3.3000000000000002E-2</v>
      </c>
      <c r="P58" s="3">
        <f t="shared" si="4"/>
        <v>1.3690000000000682E-7</v>
      </c>
      <c r="Q58" s="3">
        <f t="shared" si="5"/>
        <v>3.7000000000000921E-4</v>
      </c>
      <c r="R58" s="5">
        <f t="shared" si="11"/>
        <v>3.3000000000000002E-2</v>
      </c>
      <c r="T58" s="4">
        <v>54</v>
      </c>
      <c r="U58" s="3">
        <v>2.4E-2</v>
      </c>
      <c r="V58" s="3">
        <f t="shared" si="6"/>
        <v>1.5209999999999924E-5</v>
      </c>
      <c r="W58" s="3">
        <f t="shared" si="7"/>
        <v>3.8999999999999903E-3</v>
      </c>
      <c r="X58" s="5">
        <f t="shared" si="8"/>
        <v>2.4E-2</v>
      </c>
    </row>
    <row r="59" spans="2:24" x14ac:dyDescent="0.3">
      <c r="B59" s="4">
        <v>55</v>
      </c>
      <c r="C59" s="3">
        <v>9.1999999999999998E-2</v>
      </c>
      <c r="D59" s="3">
        <f t="shared" si="12"/>
        <v>2.7040000000000682E-7</v>
      </c>
      <c r="E59" s="3">
        <f t="shared" si="1"/>
        <v>5.2000000000000657E-4</v>
      </c>
      <c r="F59" s="5">
        <f t="shared" si="9"/>
        <v>9.1999999999999998E-2</v>
      </c>
      <c r="H59" s="4">
        <v>55</v>
      </c>
      <c r="I59" s="3">
        <v>5.2999999999999999E-2</v>
      </c>
      <c r="J59" s="3">
        <f t="shared" si="10"/>
        <v>2.9160000000000022E-5</v>
      </c>
      <c r="K59" s="3">
        <f t="shared" si="2"/>
        <v>5.400000000000002E-3</v>
      </c>
      <c r="L59" s="5" t="str">
        <f t="shared" si="3"/>
        <v xml:space="preserve"> </v>
      </c>
      <c r="N59" s="4">
        <v>55</v>
      </c>
      <c r="O59" s="3">
        <v>0.03</v>
      </c>
      <c r="P59" s="3">
        <f t="shared" si="4"/>
        <v>6.9168999999999659E-6</v>
      </c>
      <c r="Q59" s="3">
        <f t="shared" si="5"/>
        <v>2.6299999999999935E-3</v>
      </c>
      <c r="R59" s="5" t="str">
        <f t="shared" si="11"/>
        <v xml:space="preserve"> </v>
      </c>
      <c r="T59" s="4">
        <v>55</v>
      </c>
      <c r="U59" s="3">
        <v>2.4E-2</v>
      </c>
      <c r="V59" s="3">
        <f t="shared" si="6"/>
        <v>1.5209999999999924E-5</v>
      </c>
      <c r="W59" s="3">
        <f t="shared" si="7"/>
        <v>3.8999999999999903E-3</v>
      </c>
      <c r="X59" s="5">
        <f t="shared" si="8"/>
        <v>2.4E-2</v>
      </c>
    </row>
    <row r="60" spans="2:24" x14ac:dyDescent="0.3">
      <c r="B60" s="4">
        <v>56</v>
      </c>
      <c r="C60" s="3">
        <v>8.8999999999999996E-2</v>
      </c>
      <c r="D60" s="3">
        <f t="shared" si="12"/>
        <v>6.150399999999981E-6</v>
      </c>
      <c r="E60" s="3">
        <f t="shared" si="1"/>
        <v>2.4799999999999961E-3</v>
      </c>
      <c r="F60" s="5">
        <f t="shared" si="9"/>
        <v>8.8999999999999996E-2</v>
      </c>
      <c r="H60" s="4">
        <v>56</v>
      </c>
      <c r="I60" s="3">
        <v>4.7E-2</v>
      </c>
      <c r="J60" s="3">
        <f t="shared" si="10"/>
        <v>3.5999999999999565E-7</v>
      </c>
      <c r="K60" s="3">
        <f t="shared" si="2"/>
        <v>5.9999999999999637E-4</v>
      </c>
      <c r="L60" s="5">
        <f t="shared" si="3"/>
        <v>4.7E-2</v>
      </c>
      <c r="N60" s="4">
        <v>56</v>
      </c>
      <c r="O60" s="3">
        <v>3.9E-2</v>
      </c>
      <c r="P60" s="3">
        <f t="shared" si="4"/>
        <v>4.0576900000000096E-5</v>
      </c>
      <c r="Q60" s="3">
        <f t="shared" si="5"/>
        <v>6.3700000000000076E-3</v>
      </c>
      <c r="R60" s="5" t="str">
        <f t="shared" si="11"/>
        <v xml:space="preserve"> </v>
      </c>
      <c r="T60" s="4">
        <v>56</v>
      </c>
      <c r="U60" s="3">
        <v>2.4E-2</v>
      </c>
      <c r="V60" s="3">
        <f t="shared" si="6"/>
        <v>1.5209999999999924E-5</v>
      </c>
      <c r="W60" s="3">
        <f t="shared" si="7"/>
        <v>3.8999999999999903E-3</v>
      </c>
      <c r="X60" s="5">
        <f t="shared" si="8"/>
        <v>2.4E-2</v>
      </c>
    </row>
    <row r="61" spans="2:24" x14ac:dyDescent="0.3">
      <c r="B61" s="4">
        <v>57</v>
      </c>
      <c r="C61" s="3">
        <v>9.0999999999999998E-2</v>
      </c>
      <c r="D61" s="3">
        <f t="shared" si="12"/>
        <v>2.3039999999999455E-7</v>
      </c>
      <c r="E61" s="3">
        <f t="shared" si="1"/>
        <v>4.7999999999999432E-4</v>
      </c>
      <c r="F61" s="5">
        <f t="shared" si="9"/>
        <v>9.0999999999999998E-2</v>
      </c>
      <c r="H61" s="4">
        <v>57</v>
      </c>
      <c r="I61" s="3">
        <v>0.05</v>
      </c>
      <c r="J61" s="3">
        <f t="shared" si="10"/>
        <v>5.7600000000000304E-6</v>
      </c>
      <c r="K61" s="3">
        <f t="shared" si="2"/>
        <v>2.4000000000000063E-3</v>
      </c>
      <c r="L61" s="5" t="str">
        <f t="shared" si="3"/>
        <v xml:space="preserve"> </v>
      </c>
      <c r="N61" s="4">
        <v>57</v>
      </c>
      <c r="O61" s="3">
        <v>3.1E-2</v>
      </c>
      <c r="P61" s="3">
        <f t="shared" si="4"/>
        <v>2.6568999999999758E-6</v>
      </c>
      <c r="Q61" s="3">
        <f t="shared" si="5"/>
        <v>1.6299999999999926E-3</v>
      </c>
      <c r="R61" s="5">
        <f t="shared" si="11"/>
        <v>3.1E-2</v>
      </c>
      <c r="T61" s="4">
        <v>57</v>
      </c>
      <c r="U61" s="3">
        <v>2.3E-2</v>
      </c>
      <c r="V61" s="3">
        <f t="shared" si="6"/>
        <v>2.4009999999999914E-5</v>
      </c>
      <c r="W61" s="3">
        <f t="shared" si="7"/>
        <v>4.8999999999999912E-3</v>
      </c>
      <c r="X61" s="5">
        <f t="shared" si="8"/>
        <v>2.3E-2</v>
      </c>
    </row>
    <row r="62" spans="2:24" x14ac:dyDescent="0.3">
      <c r="B62" s="4">
        <v>58</v>
      </c>
      <c r="C62" s="3">
        <v>8.6999999999999994E-2</v>
      </c>
      <c r="D62" s="3">
        <f t="shared" si="12"/>
        <v>2.007039999999998E-5</v>
      </c>
      <c r="E62" s="3">
        <f t="shared" si="1"/>
        <v>4.4799999999999979E-3</v>
      </c>
      <c r="F62" s="5">
        <f t="shared" si="9"/>
        <v>8.6999999999999994E-2</v>
      </c>
      <c r="H62" s="4">
        <v>58</v>
      </c>
      <c r="I62" s="3">
        <v>4.7E-2</v>
      </c>
      <c r="J62" s="3">
        <f t="shared" si="10"/>
        <v>3.5999999999999565E-7</v>
      </c>
      <c r="K62" s="3">
        <f t="shared" si="2"/>
        <v>5.9999999999999637E-4</v>
      </c>
      <c r="L62" s="5">
        <f t="shared" si="3"/>
        <v>4.7E-2</v>
      </c>
      <c r="N62" s="4">
        <v>58</v>
      </c>
      <c r="O62" s="3">
        <v>3.3000000000000002E-2</v>
      </c>
      <c r="P62" s="3">
        <f t="shared" si="4"/>
        <v>1.3690000000000682E-7</v>
      </c>
      <c r="Q62" s="3">
        <f t="shared" si="5"/>
        <v>3.7000000000000921E-4</v>
      </c>
      <c r="R62" s="5">
        <f t="shared" si="11"/>
        <v>3.3000000000000002E-2</v>
      </c>
      <c r="T62" s="4">
        <v>58</v>
      </c>
      <c r="U62" s="3">
        <v>2.4E-2</v>
      </c>
      <c r="V62" s="3">
        <f t="shared" si="6"/>
        <v>1.5209999999999924E-5</v>
      </c>
      <c r="W62" s="3">
        <f t="shared" si="7"/>
        <v>3.8999999999999903E-3</v>
      </c>
      <c r="X62" s="5">
        <f t="shared" si="8"/>
        <v>2.4E-2</v>
      </c>
    </row>
    <row r="63" spans="2:24" x14ac:dyDescent="0.3">
      <c r="B63" s="4">
        <v>59</v>
      </c>
      <c r="C63" s="3">
        <v>8.7999999999999995E-2</v>
      </c>
      <c r="D63" s="3">
        <f t="shared" si="12"/>
        <v>1.211039999999998E-5</v>
      </c>
      <c r="E63" s="3">
        <f t="shared" si="1"/>
        <v>3.479999999999997E-3</v>
      </c>
      <c r="F63" s="5">
        <f t="shared" si="9"/>
        <v>8.7999999999999995E-2</v>
      </c>
      <c r="H63" s="4">
        <v>59</v>
      </c>
      <c r="I63" s="3">
        <v>4.8000000000000001E-2</v>
      </c>
      <c r="J63" s="3">
        <f t="shared" si="10"/>
        <v>1.600000000000036E-7</v>
      </c>
      <c r="K63" s="3">
        <f t="shared" si="2"/>
        <v>4.0000000000000452E-4</v>
      </c>
      <c r="L63" s="5">
        <f t="shared" si="3"/>
        <v>4.8000000000000001E-2</v>
      </c>
      <c r="N63" s="4">
        <v>59</v>
      </c>
      <c r="O63" s="3">
        <v>3.2000000000000001E-2</v>
      </c>
      <c r="P63" s="3">
        <f t="shared" si="4"/>
        <v>3.9689999999998953E-7</v>
      </c>
      <c r="Q63" s="3">
        <f t="shared" si="5"/>
        <v>6.2999999999999168E-4</v>
      </c>
      <c r="R63" s="5">
        <f t="shared" si="11"/>
        <v>3.2000000000000001E-2</v>
      </c>
      <c r="T63" s="4">
        <v>59</v>
      </c>
      <c r="U63" s="3">
        <v>3.1E-2</v>
      </c>
      <c r="V63" s="3">
        <f t="shared" si="6"/>
        <v>9.6100000000000554E-6</v>
      </c>
      <c r="W63" s="3">
        <f t="shared" si="7"/>
        <v>3.100000000000009E-3</v>
      </c>
      <c r="X63" s="5">
        <f t="shared" si="8"/>
        <v>3.1E-2</v>
      </c>
    </row>
    <row r="64" spans="2:24" x14ac:dyDescent="0.3">
      <c r="B64" s="4">
        <v>60</v>
      </c>
      <c r="C64" s="3">
        <v>8.6999999999999994E-2</v>
      </c>
      <c r="D64" s="3">
        <f t="shared" si="12"/>
        <v>2.007039999999998E-5</v>
      </c>
      <c r="E64" s="3">
        <f t="shared" si="1"/>
        <v>4.4799999999999979E-3</v>
      </c>
      <c r="F64" s="5">
        <f t="shared" si="9"/>
        <v>8.6999999999999994E-2</v>
      </c>
      <c r="H64" s="4">
        <v>60</v>
      </c>
      <c r="I64" s="3">
        <v>4.8000000000000001E-2</v>
      </c>
      <c r="J64" s="3">
        <f t="shared" si="10"/>
        <v>1.600000000000036E-7</v>
      </c>
      <c r="K64" s="3">
        <f t="shared" si="2"/>
        <v>4.0000000000000452E-4</v>
      </c>
      <c r="L64" s="5">
        <f t="shared" si="3"/>
        <v>4.8000000000000001E-2</v>
      </c>
      <c r="N64" s="4">
        <v>60</v>
      </c>
      <c r="O64" s="3">
        <v>3.2000000000000001E-2</v>
      </c>
      <c r="P64" s="3">
        <f t="shared" si="4"/>
        <v>3.9689999999998953E-7</v>
      </c>
      <c r="Q64" s="3">
        <f t="shared" si="5"/>
        <v>6.2999999999999168E-4</v>
      </c>
      <c r="R64" s="5">
        <f t="shared" si="11"/>
        <v>3.2000000000000001E-2</v>
      </c>
      <c r="T64" s="4">
        <v>60</v>
      </c>
      <c r="U64" s="3">
        <v>4.5999999999999999E-2</v>
      </c>
      <c r="V64" s="3">
        <f t="shared" si="6"/>
        <v>3.2761000000000031E-4</v>
      </c>
      <c r="W64" s="3">
        <f t="shared" si="7"/>
        <v>1.8100000000000008E-2</v>
      </c>
      <c r="X64" s="5" t="str">
        <f t="shared" si="8"/>
        <v xml:space="preserve"> </v>
      </c>
    </row>
    <row r="65" spans="2:24" x14ac:dyDescent="0.3">
      <c r="B65" s="4">
        <v>61</v>
      </c>
      <c r="C65" s="3">
        <v>8.8999999999999996E-2</v>
      </c>
      <c r="D65" s="3">
        <f t="shared" si="12"/>
        <v>6.150399999999981E-6</v>
      </c>
      <c r="E65" s="3">
        <f t="shared" si="1"/>
        <v>2.4799999999999961E-3</v>
      </c>
      <c r="F65" s="5">
        <f t="shared" si="9"/>
        <v>8.8999999999999996E-2</v>
      </c>
      <c r="H65" s="4">
        <v>61</v>
      </c>
      <c r="I65" s="3">
        <v>4.8000000000000001E-2</v>
      </c>
      <c r="J65" s="3">
        <f t="shared" si="10"/>
        <v>1.600000000000036E-7</v>
      </c>
      <c r="K65" s="3">
        <f t="shared" si="2"/>
        <v>4.0000000000000452E-4</v>
      </c>
      <c r="L65" s="5">
        <f t="shared" si="3"/>
        <v>4.8000000000000001E-2</v>
      </c>
      <c r="N65" s="4">
        <v>61</v>
      </c>
      <c r="O65" s="3">
        <v>3.4000000000000002E-2</v>
      </c>
      <c r="P65" s="3">
        <f t="shared" si="4"/>
        <v>1.8769000000000277E-6</v>
      </c>
      <c r="Q65" s="3">
        <f t="shared" si="5"/>
        <v>1.3700000000000101E-3</v>
      </c>
      <c r="R65" s="5">
        <f t="shared" si="11"/>
        <v>3.4000000000000002E-2</v>
      </c>
      <c r="T65" s="4">
        <v>61</v>
      </c>
      <c r="U65" s="3">
        <v>2.3E-2</v>
      </c>
      <c r="V65" s="3">
        <f t="shared" si="6"/>
        <v>2.4009999999999914E-5</v>
      </c>
      <c r="W65" s="3">
        <f t="shared" si="7"/>
        <v>4.8999999999999912E-3</v>
      </c>
      <c r="X65" s="5">
        <f t="shared" si="8"/>
        <v>2.3E-2</v>
      </c>
    </row>
    <row r="66" spans="2:24" x14ac:dyDescent="0.3">
      <c r="B66" s="4">
        <v>62</v>
      </c>
      <c r="C66" s="3">
        <v>8.8999999999999996E-2</v>
      </c>
      <c r="D66" s="3">
        <f t="shared" si="12"/>
        <v>6.150399999999981E-6</v>
      </c>
      <c r="E66" s="3">
        <f t="shared" si="1"/>
        <v>2.4799999999999961E-3</v>
      </c>
      <c r="F66" s="5">
        <f t="shared" si="9"/>
        <v>8.8999999999999996E-2</v>
      </c>
      <c r="H66" s="4">
        <v>62</v>
      </c>
      <c r="I66" s="3">
        <v>4.9000000000000002E-2</v>
      </c>
      <c r="J66" s="3">
        <f t="shared" si="10"/>
        <v>1.9600000000000151E-6</v>
      </c>
      <c r="K66" s="3">
        <f t="shared" si="2"/>
        <v>1.4000000000000054E-3</v>
      </c>
      <c r="L66" s="5">
        <f t="shared" si="3"/>
        <v>4.9000000000000002E-2</v>
      </c>
      <c r="N66" s="4">
        <v>62</v>
      </c>
      <c r="O66" s="3">
        <v>3.2000000000000001E-2</v>
      </c>
      <c r="P66" s="3">
        <f t="shared" si="4"/>
        <v>3.9689999999998953E-7</v>
      </c>
      <c r="Q66" s="3">
        <f t="shared" si="5"/>
        <v>6.2999999999999168E-4</v>
      </c>
      <c r="R66" s="5">
        <f t="shared" si="11"/>
        <v>3.2000000000000001E-2</v>
      </c>
      <c r="T66" s="4">
        <v>62</v>
      </c>
      <c r="U66" s="3">
        <v>2.4E-2</v>
      </c>
      <c r="V66" s="3">
        <f t="shared" si="6"/>
        <v>1.5209999999999924E-5</v>
      </c>
      <c r="W66" s="3">
        <f t="shared" si="7"/>
        <v>3.8999999999999903E-3</v>
      </c>
      <c r="X66" s="5">
        <f t="shared" si="8"/>
        <v>2.4E-2</v>
      </c>
    </row>
    <row r="67" spans="2:24" x14ac:dyDescent="0.3">
      <c r="B67" s="4">
        <v>63</v>
      </c>
      <c r="C67" s="3">
        <v>9.1999999999999998E-2</v>
      </c>
      <c r="D67" s="3">
        <f t="shared" si="12"/>
        <v>2.7040000000000682E-7</v>
      </c>
      <c r="E67" s="3">
        <f t="shared" si="1"/>
        <v>5.2000000000000657E-4</v>
      </c>
      <c r="F67" s="5">
        <f t="shared" si="9"/>
        <v>9.1999999999999998E-2</v>
      </c>
      <c r="H67" s="4">
        <v>63</v>
      </c>
      <c r="I67" s="3">
        <v>4.7E-2</v>
      </c>
      <c r="J67" s="3">
        <f t="shared" si="10"/>
        <v>3.5999999999999565E-7</v>
      </c>
      <c r="K67" s="3">
        <f t="shared" si="2"/>
        <v>5.9999999999999637E-4</v>
      </c>
      <c r="L67" s="5">
        <f t="shared" si="3"/>
        <v>4.7E-2</v>
      </c>
      <c r="N67" s="4">
        <v>63</v>
      </c>
      <c r="O67" s="3">
        <v>3.1E-2</v>
      </c>
      <c r="P67" s="3">
        <f t="shared" si="4"/>
        <v>2.6568999999999758E-6</v>
      </c>
      <c r="Q67" s="3">
        <f t="shared" si="5"/>
        <v>1.6299999999999926E-3</v>
      </c>
      <c r="R67" s="5">
        <f t="shared" si="11"/>
        <v>3.1E-2</v>
      </c>
      <c r="T67" s="4">
        <v>63</v>
      </c>
      <c r="U67" s="3">
        <v>2.3E-2</v>
      </c>
      <c r="V67" s="3">
        <f t="shared" si="6"/>
        <v>2.4009999999999914E-5</v>
      </c>
      <c r="W67" s="3">
        <f t="shared" si="7"/>
        <v>4.8999999999999912E-3</v>
      </c>
      <c r="X67" s="5">
        <f t="shared" si="8"/>
        <v>2.3E-2</v>
      </c>
    </row>
    <row r="68" spans="2:24" x14ac:dyDescent="0.3">
      <c r="B68" s="4">
        <v>64</v>
      </c>
      <c r="C68" s="3">
        <v>9.6000000000000002E-2</v>
      </c>
      <c r="D68" s="3">
        <f t="shared" si="12"/>
        <v>2.0430400000000092E-5</v>
      </c>
      <c r="E68" s="3">
        <f t="shared" si="1"/>
        <v>4.5200000000000101E-3</v>
      </c>
      <c r="F68" s="5">
        <f t="shared" si="9"/>
        <v>9.6000000000000002E-2</v>
      </c>
      <c r="H68" s="4">
        <v>64</v>
      </c>
      <c r="I68" s="3">
        <v>4.4999999999999998E-2</v>
      </c>
      <c r="J68" s="3">
        <f t="shared" si="10"/>
        <v>6.7599999999999903E-6</v>
      </c>
      <c r="K68" s="3">
        <f t="shared" si="2"/>
        <v>2.5999999999999981E-3</v>
      </c>
      <c r="L68" s="5" t="str">
        <f t="shared" si="3"/>
        <v xml:space="preserve"> </v>
      </c>
      <c r="N68" s="4">
        <v>64</v>
      </c>
      <c r="O68" s="3">
        <v>3.2000000000000001E-2</v>
      </c>
      <c r="P68" s="3">
        <f t="shared" si="4"/>
        <v>3.9689999999998953E-7</v>
      </c>
      <c r="Q68" s="3">
        <f t="shared" si="5"/>
        <v>6.2999999999999168E-4</v>
      </c>
      <c r="R68" s="5">
        <f t="shared" si="11"/>
        <v>3.2000000000000001E-2</v>
      </c>
      <c r="T68" s="4">
        <v>64</v>
      </c>
      <c r="U68" s="3">
        <v>2.5000000000000001E-2</v>
      </c>
      <c r="V68" s="3">
        <f t="shared" si="6"/>
        <v>8.4099999999999381E-6</v>
      </c>
      <c r="W68" s="3">
        <f t="shared" si="7"/>
        <v>2.8999999999999894E-3</v>
      </c>
      <c r="X68" s="5">
        <f t="shared" si="8"/>
        <v>2.5000000000000001E-2</v>
      </c>
    </row>
    <row r="69" spans="2:24" x14ac:dyDescent="0.3">
      <c r="B69" s="4">
        <v>65</v>
      </c>
      <c r="C69" s="3">
        <v>9.1999999999999998E-2</v>
      </c>
      <c r="D69" s="3">
        <f t="shared" ref="D69:D100" si="13">(C69-$E$106)^2</f>
        <v>2.7040000000000682E-7</v>
      </c>
      <c r="E69" s="3">
        <f t="shared" si="1"/>
        <v>5.2000000000000657E-4</v>
      </c>
      <c r="F69" s="5">
        <f t="shared" si="9"/>
        <v>9.1999999999999998E-2</v>
      </c>
      <c r="H69" s="4">
        <v>65</v>
      </c>
      <c r="I69" s="3">
        <v>4.8000000000000001E-2</v>
      </c>
      <c r="J69" s="3">
        <f t="shared" si="10"/>
        <v>1.600000000000036E-7</v>
      </c>
      <c r="K69" s="3">
        <f t="shared" si="2"/>
        <v>4.0000000000000452E-4</v>
      </c>
      <c r="L69" s="5">
        <f t="shared" si="3"/>
        <v>4.8000000000000001E-2</v>
      </c>
      <c r="N69" s="4">
        <v>65</v>
      </c>
      <c r="O69" s="3">
        <v>3.1E-2</v>
      </c>
      <c r="P69" s="3">
        <f t="shared" si="4"/>
        <v>2.6568999999999758E-6</v>
      </c>
      <c r="Q69" s="3">
        <f t="shared" si="5"/>
        <v>1.6299999999999926E-3</v>
      </c>
      <c r="R69" s="5">
        <f t="shared" si="11"/>
        <v>3.1E-2</v>
      </c>
      <c r="T69" s="4">
        <v>65</v>
      </c>
      <c r="U69" s="3">
        <v>2.5000000000000001E-2</v>
      </c>
      <c r="V69" s="3">
        <f t="shared" si="6"/>
        <v>8.4099999999999381E-6</v>
      </c>
      <c r="W69" s="3">
        <f t="shared" si="7"/>
        <v>2.8999999999999894E-3</v>
      </c>
      <c r="X69" s="5">
        <f t="shared" si="8"/>
        <v>2.5000000000000001E-2</v>
      </c>
    </row>
    <row r="70" spans="2:24" x14ac:dyDescent="0.3">
      <c r="B70" s="4">
        <v>66</v>
      </c>
      <c r="C70" s="3">
        <v>0.09</v>
      </c>
      <c r="D70" s="3">
        <f t="shared" si="13"/>
        <v>2.1903999999999858E-6</v>
      </c>
      <c r="E70" s="3">
        <f t="shared" ref="E70:E104" si="14">SQRT(D70)</f>
        <v>1.4799999999999952E-3</v>
      </c>
      <c r="F70" s="5">
        <f t="shared" ref="F70:F104" si="15">IF(E70&gt;$E$108*E$2," ",C70)</f>
        <v>0.09</v>
      </c>
      <c r="H70" s="4">
        <v>66</v>
      </c>
      <c r="I70" s="3">
        <v>4.4999999999999998E-2</v>
      </c>
      <c r="J70" s="3">
        <f t="shared" ref="J70:J104" si="16">(I70-$K$106)^2</f>
        <v>6.7599999999999903E-6</v>
      </c>
      <c r="K70" s="3">
        <f t="shared" ref="K70:K104" si="17">SQRT(J70)</f>
        <v>2.5999999999999981E-3</v>
      </c>
      <c r="L70" s="5" t="str">
        <f t="shared" ref="L70:L104" si="18">IF(K70&gt;K$108*K$2," ",I70)</f>
        <v xml:space="preserve"> </v>
      </c>
      <c r="N70" s="4">
        <v>66</v>
      </c>
      <c r="O70" s="3">
        <v>3.3000000000000002E-2</v>
      </c>
      <c r="P70" s="3">
        <f t="shared" ref="P70:P104" si="19">(O70-$Q$106)^2</f>
        <v>1.3690000000000682E-7</v>
      </c>
      <c r="Q70" s="3">
        <f t="shared" ref="Q70:Q104" si="20">SQRT(P70)</f>
        <v>3.7000000000000921E-4</v>
      </c>
      <c r="R70" s="5">
        <f t="shared" ref="R70:R103" si="21">IF(Q70&gt;Q$108*Q$2," ",O70)</f>
        <v>3.3000000000000002E-2</v>
      </c>
      <c r="T70" s="4">
        <v>66</v>
      </c>
      <c r="U70" s="3">
        <v>3.6999999999999998E-2</v>
      </c>
      <c r="V70" s="3">
        <f t="shared" ref="V70:V104" si="22">(U70-$W$106)^2</f>
        <v>8.2810000000000137E-5</v>
      </c>
      <c r="W70" s="3">
        <f t="shared" ref="W70:W104" si="23">SQRT(V70)</f>
        <v>9.1000000000000074E-3</v>
      </c>
      <c r="X70" s="5" t="str">
        <f t="shared" ref="X70:X103" si="24">IF(W70&gt;W$108*W$2," ",U70)</f>
        <v xml:space="preserve"> </v>
      </c>
    </row>
    <row r="71" spans="2:24" x14ac:dyDescent="0.3">
      <c r="B71" s="4">
        <v>67</v>
      </c>
      <c r="C71" s="3">
        <v>9.2999999999999999E-2</v>
      </c>
      <c r="D71" s="3">
        <f t="shared" si="13"/>
        <v>2.3104000000000228E-6</v>
      </c>
      <c r="E71" s="3">
        <f t="shared" si="14"/>
        <v>1.5200000000000075E-3</v>
      </c>
      <c r="F71" s="5">
        <f t="shared" si="15"/>
        <v>9.2999999999999999E-2</v>
      </c>
      <c r="H71" s="4">
        <v>67</v>
      </c>
      <c r="I71" s="3">
        <v>4.7E-2</v>
      </c>
      <c r="J71" s="3">
        <f t="shared" si="16"/>
        <v>3.5999999999999565E-7</v>
      </c>
      <c r="K71" s="3">
        <f t="shared" si="17"/>
        <v>5.9999999999999637E-4</v>
      </c>
      <c r="L71" s="5">
        <f t="shared" si="18"/>
        <v>4.7E-2</v>
      </c>
      <c r="N71" s="4">
        <v>67</v>
      </c>
      <c r="O71" s="3">
        <v>3.5000000000000003E-2</v>
      </c>
      <c r="P71" s="3">
        <f t="shared" si="19"/>
        <v>5.6169000000000521E-6</v>
      </c>
      <c r="Q71" s="3">
        <f t="shared" si="20"/>
        <v>2.370000000000011E-3</v>
      </c>
      <c r="R71" s="5" t="str">
        <f t="shared" si="21"/>
        <v xml:space="preserve"> </v>
      </c>
      <c r="T71" s="4">
        <v>67</v>
      </c>
      <c r="U71" s="3">
        <v>2.8000000000000001E-2</v>
      </c>
      <c r="V71" s="3">
        <f t="shared" si="22"/>
        <v>1.0000000000001961E-8</v>
      </c>
      <c r="W71" s="3">
        <f t="shared" si="23"/>
        <v>1.000000000000098E-4</v>
      </c>
      <c r="X71" s="5">
        <f t="shared" si="24"/>
        <v>2.8000000000000001E-2</v>
      </c>
    </row>
    <row r="72" spans="2:24" x14ac:dyDescent="0.3">
      <c r="B72" s="4">
        <v>68</v>
      </c>
      <c r="C72" s="3">
        <v>9.0999999999999998E-2</v>
      </c>
      <c r="D72" s="3">
        <f t="shared" si="13"/>
        <v>2.3039999999999455E-7</v>
      </c>
      <c r="E72" s="3">
        <f t="shared" si="14"/>
        <v>4.7999999999999432E-4</v>
      </c>
      <c r="F72" s="5">
        <f t="shared" si="15"/>
        <v>9.0999999999999998E-2</v>
      </c>
      <c r="H72" s="4">
        <v>68</v>
      </c>
      <c r="I72" s="3">
        <v>4.5999999999999999E-2</v>
      </c>
      <c r="J72" s="3">
        <f t="shared" si="16"/>
        <v>2.5599999999999912E-6</v>
      </c>
      <c r="K72" s="3">
        <f t="shared" si="17"/>
        <v>1.5999999999999973E-3</v>
      </c>
      <c r="L72" s="5">
        <f t="shared" si="18"/>
        <v>4.5999999999999999E-2</v>
      </c>
      <c r="N72" s="4">
        <v>68</v>
      </c>
      <c r="O72" s="3">
        <v>3.2000000000000001E-2</v>
      </c>
      <c r="P72" s="3">
        <f t="shared" si="19"/>
        <v>3.9689999999998953E-7</v>
      </c>
      <c r="Q72" s="3">
        <f t="shared" si="20"/>
        <v>6.2999999999999168E-4</v>
      </c>
      <c r="R72" s="5">
        <f t="shared" si="21"/>
        <v>3.2000000000000001E-2</v>
      </c>
      <c r="T72" s="4">
        <v>68</v>
      </c>
      <c r="U72" s="3">
        <v>2.4E-2</v>
      </c>
      <c r="V72" s="3">
        <f t="shared" si="22"/>
        <v>1.5209999999999924E-5</v>
      </c>
      <c r="W72" s="3">
        <f t="shared" si="23"/>
        <v>3.8999999999999903E-3</v>
      </c>
      <c r="X72" s="5">
        <f t="shared" si="24"/>
        <v>2.4E-2</v>
      </c>
    </row>
    <row r="73" spans="2:24" x14ac:dyDescent="0.3">
      <c r="B73" s="4">
        <v>69</v>
      </c>
      <c r="C73" s="3">
        <v>0.09</v>
      </c>
      <c r="D73" s="3">
        <f t="shared" si="13"/>
        <v>2.1903999999999858E-6</v>
      </c>
      <c r="E73" s="3">
        <f t="shared" si="14"/>
        <v>1.4799999999999952E-3</v>
      </c>
      <c r="F73" s="5">
        <f t="shared" si="15"/>
        <v>0.09</v>
      </c>
      <c r="H73" s="4">
        <v>69</v>
      </c>
      <c r="I73" s="3">
        <v>4.5999999999999999E-2</v>
      </c>
      <c r="J73" s="3">
        <f t="shared" si="16"/>
        <v>2.5599999999999912E-6</v>
      </c>
      <c r="K73" s="3">
        <f t="shared" si="17"/>
        <v>1.5999999999999973E-3</v>
      </c>
      <c r="L73" s="5">
        <f t="shared" si="18"/>
        <v>4.5999999999999999E-2</v>
      </c>
      <c r="N73" s="4">
        <v>69</v>
      </c>
      <c r="O73" s="3">
        <v>3.2000000000000001E-2</v>
      </c>
      <c r="P73" s="3">
        <f t="shared" si="19"/>
        <v>3.9689999999998953E-7</v>
      </c>
      <c r="Q73" s="3">
        <f t="shared" si="20"/>
        <v>6.2999999999999168E-4</v>
      </c>
      <c r="R73" s="5">
        <f t="shared" si="21"/>
        <v>3.2000000000000001E-2</v>
      </c>
      <c r="T73" s="4">
        <v>69</v>
      </c>
      <c r="U73" s="3">
        <v>0.04</v>
      </c>
      <c r="V73" s="3">
        <f t="shared" si="22"/>
        <v>1.4641000000000025E-4</v>
      </c>
      <c r="W73" s="3">
        <f t="shared" si="23"/>
        <v>1.210000000000001E-2</v>
      </c>
      <c r="X73" s="5" t="str">
        <f t="shared" si="24"/>
        <v xml:space="preserve"> </v>
      </c>
    </row>
    <row r="74" spans="2:24" x14ac:dyDescent="0.3">
      <c r="B74" s="4">
        <v>70</v>
      </c>
      <c r="C74" s="3">
        <v>9.4E-2</v>
      </c>
      <c r="D74" s="3">
        <f t="shared" si="13"/>
        <v>6.3504000000000417E-6</v>
      </c>
      <c r="E74" s="3">
        <f t="shared" si="14"/>
        <v>2.5200000000000083E-3</v>
      </c>
      <c r="F74" s="5">
        <f t="shared" si="15"/>
        <v>9.4E-2</v>
      </c>
      <c r="H74" s="4">
        <v>70</v>
      </c>
      <c r="I74" s="3">
        <v>4.7E-2</v>
      </c>
      <c r="J74" s="3">
        <f t="shared" si="16"/>
        <v>3.5999999999999565E-7</v>
      </c>
      <c r="K74" s="3">
        <f t="shared" si="17"/>
        <v>5.9999999999999637E-4</v>
      </c>
      <c r="L74" s="5">
        <f t="shared" si="18"/>
        <v>4.7E-2</v>
      </c>
      <c r="N74" s="4">
        <v>70</v>
      </c>
      <c r="O74" s="3">
        <v>3.1E-2</v>
      </c>
      <c r="P74" s="3">
        <f t="shared" si="19"/>
        <v>2.6568999999999758E-6</v>
      </c>
      <c r="Q74" s="3">
        <f t="shared" si="20"/>
        <v>1.6299999999999926E-3</v>
      </c>
      <c r="R74" s="5">
        <f t="shared" si="21"/>
        <v>3.1E-2</v>
      </c>
      <c r="T74" s="4">
        <v>70</v>
      </c>
      <c r="U74" s="3">
        <v>2.4E-2</v>
      </c>
      <c r="V74" s="3">
        <f t="shared" si="22"/>
        <v>1.5209999999999924E-5</v>
      </c>
      <c r="W74" s="3">
        <f t="shared" si="23"/>
        <v>3.8999999999999903E-3</v>
      </c>
      <c r="X74" s="5">
        <f t="shared" si="24"/>
        <v>2.4E-2</v>
      </c>
    </row>
    <row r="75" spans="2:24" x14ac:dyDescent="0.3">
      <c r="B75" s="4">
        <v>71</v>
      </c>
      <c r="C75" s="3">
        <v>0.09</v>
      </c>
      <c r="D75" s="3">
        <f t="shared" si="13"/>
        <v>2.1903999999999858E-6</v>
      </c>
      <c r="E75" s="3">
        <f t="shared" si="14"/>
        <v>1.4799999999999952E-3</v>
      </c>
      <c r="F75" s="5">
        <f t="shared" si="15"/>
        <v>0.09</v>
      </c>
      <c r="H75" s="4">
        <v>71</v>
      </c>
      <c r="I75" s="3">
        <v>4.5999999999999999E-2</v>
      </c>
      <c r="J75" s="3">
        <f t="shared" si="16"/>
        <v>2.5599999999999912E-6</v>
      </c>
      <c r="K75" s="3">
        <f t="shared" si="17"/>
        <v>1.5999999999999973E-3</v>
      </c>
      <c r="L75" s="5">
        <f t="shared" si="18"/>
        <v>4.5999999999999999E-2</v>
      </c>
      <c r="N75" s="4">
        <v>71</v>
      </c>
      <c r="O75" s="3">
        <v>3.3000000000000002E-2</v>
      </c>
      <c r="P75" s="3">
        <f t="shared" si="19"/>
        <v>1.3690000000000682E-7</v>
      </c>
      <c r="Q75" s="3">
        <f t="shared" si="20"/>
        <v>3.7000000000000921E-4</v>
      </c>
      <c r="R75" s="5">
        <f t="shared" si="21"/>
        <v>3.3000000000000002E-2</v>
      </c>
      <c r="T75" s="4">
        <v>71</v>
      </c>
      <c r="U75" s="3">
        <v>2.4E-2</v>
      </c>
      <c r="V75" s="3">
        <f t="shared" si="22"/>
        <v>1.5209999999999924E-5</v>
      </c>
      <c r="W75" s="3">
        <f t="shared" si="23"/>
        <v>3.8999999999999903E-3</v>
      </c>
      <c r="X75" s="5">
        <f t="shared" si="24"/>
        <v>2.4E-2</v>
      </c>
    </row>
    <row r="76" spans="2:24" x14ac:dyDescent="0.3">
      <c r="B76" s="4">
        <v>72</v>
      </c>
      <c r="C76" s="3">
        <v>9.5000000000000001E-2</v>
      </c>
      <c r="D76" s="3">
        <f t="shared" si="13"/>
        <v>1.2390400000000065E-5</v>
      </c>
      <c r="E76" s="3">
        <f t="shared" si="14"/>
        <v>3.5200000000000092E-3</v>
      </c>
      <c r="F76" s="5">
        <f t="shared" si="15"/>
        <v>9.5000000000000001E-2</v>
      </c>
      <c r="H76" s="4">
        <v>72</v>
      </c>
      <c r="I76" s="3">
        <v>4.7E-2</v>
      </c>
      <c r="J76" s="3">
        <f t="shared" si="16"/>
        <v>3.5999999999999565E-7</v>
      </c>
      <c r="K76" s="3">
        <f t="shared" si="17"/>
        <v>5.9999999999999637E-4</v>
      </c>
      <c r="L76" s="5">
        <f t="shared" si="18"/>
        <v>4.7E-2</v>
      </c>
      <c r="N76" s="4">
        <v>72</v>
      </c>
      <c r="O76" s="3">
        <v>3.2000000000000001E-2</v>
      </c>
      <c r="P76" s="3">
        <f t="shared" si="19"/>
        <v>3.9689999999998953E-7</v>
      </c>
      <c r="Q76" s="3">
        <f t="shared" si="20"/>
        <v>6.2999999999999168E-4</v>
      </c>
      <c r="R76" s="5">
        <f t="shared" si="21"/>
        <v>3.2000000000000001E-2</v>
      </c>
      <c r="T76" s="4">
        <v>72</v>
      </c>
      <c r="U76" s="3">
        <v>2.5000000000000001E-2</v>
      </c>
      <c r="V76" s="3">
        <f t="shared" si="22"/>
        <v>8.4099999999999381E-6</v>
      </c>
      <c r="W76" s="3">
        <f t="shared" si="23"/>
        <v>2.8999999999999894E-3</v>
      </c>
      <c r="X76" s="5">
        <f t="shared" si="24"/>
        <v>2.5000000000000001E-2</v>
      </c>
    </row>
    <row r="77" spans="2:24" x14ac:dyDescent="0.3">
      <c r="B77" s="4">
        <v>73</v>
      </c>
      <c r="C77" s="3">
        <v>9.2999999999999999E-2</v>
      </c>
      <c r="D77" s="3">
        <f t="shared" si="13"/>
        <v>2.3104000000000228E-6</v>
      </c>
      <c r="E77" s="3">
        <f t="shared" si="14"/>
        <v>1.5200000000000075E-3</v>
      </c>
      <c r="F77" s="5">
        <f t="shared" si="15"/>
        <v>9.2999999999999999E-2</v>
      </c>
      <c r="H77" s="4">
        <v>73</v>
      </c>
      <c r="I77" s="3">
        <v>4.8000000000000001E-2</v>
      </c>
      <c r="J77" s="3">
        <f t="shared" si="16"/>
        <v>1.600000000000036E-7</v>
      </c>
      <c r="K77" s="3">
        <f t="shared" si="17"/>
        <v>4.0000000000000452E-4</v>
      </c>
      <c r="L77" s="5">
        <f t="shared" si="18"/>
        <v>4.8000000000000001E-2</v>
      </c>
      <c r="N77" s="4">
        <v>73</v>
      </c>
      <c r="O77" s="3">
        <v>3.5999999999999997E-2</v>
      </c>
      <c r="P77" s="3">
        <f t="shared" si="19"/>
        <v>1.1356900000000034E-5</v>
      </c>
      <c r="Q77" s="3">
        <f t="shared" si="20"/>
        <v>3.3700000000000049E-3</v>
      </c>
      <c r="R77" s="5" t="str">
        <f t="shared" si="21"/>
        <v xml:space="preserve"> </v>
      </c>
      <c r="T77" s="4">
        <v>73</v>
      </c>
      <c r="U77" s="3">
        <v>3.1E-2</v>
      </c>
      <c r="V77" s="3">
        <f t="shared" si="22"/>
        <v>9.6100000000000554E-6</v>
      </c>
      <c r="W77" s="3">
        <f t="shared" si="23"/>
        <v>3.100000000000009E-3</v>
      </c>
      <c r="X77" s="5">
        <f t="shared" si="24"/>
        <v>3.1E-2</v>
      </c>
    </row>
    <row r="78" spans="2:24" x14ac:dyDescent="0.3">
      <c r="B78" s="4">
        <v>74</v>
      </c>
      <c r="C78" s="3">
        <v>0.09</v>
      </c>
      <c r="D78" s="3">
        <f t="shared" si="13"/>
        <v>2.1903999999999858E-6</v>
      </c>
      <c r="E78" s="3">
        <f t="shared" si="14"/>
        <v>1.4799999999999952E-3</v>
      </c>
      <c r="F78" s="5">
        <f t="shared" si="15"/>
        <v>0.09</v>
      </c>
      <c r="H78" s="4">
        <v>74</v>
      </c>
      <c r="I78" s="3">
        <v>4.8000000000000001E-2</v>
      </c>
      <c r="J78" s="3">
        <f t="shared" si="16"/>
        <v>1.600000000000036E-7</v>
      </c>
      <c r="K78" s="3">
        <f t="shared" si="17"/>
        <v>4.0000000000000452E-4</v>
      </c>
      <c r="L78" s="5">
        <f t="shared" si="18"/>
        <v>4.8000000000000001E-2</v>
      </c>
      <c r="N78" s="4">
        <v>74</v>
      </c>
      <c r="O78" s="3">
        <v>3.3000000000000002E-2</v>
      </c>
      <c r="P78" s="3">
        <f t="shared" si="19"/>
        <v>1.3690000000000682E-7</v>
      </c>
      <c r="Q78" s="3">
        <f t="shared" si="20"/>
        <v>3.7000000000000921E-4</v>
      </c>
      <c r="R78" s="5">
        <f t="shared" si="21"/>
        <v>3.3000000000000002E-2</v>
      </c>
      <c r="T78" s="4">
        <v>74</v>
      </c>
      <c r="U78" s="3">
        <v>2.9000000000000001E-2</v>
      </c>
      <c r="V78" s="3">
        <f t="shared" si="22"/>
        <v>1.2100000000000236E-6</v>
      </c>
      <c r="W78" s="3">
        <f t="shared" si="23"/>
        <v>1.1000000000000107E-3</v>
      </c>
      <c r="X78" s="5">
        <f t="shared" si="24"/>
        <v>2.9000000000000001E-2</v>
      </c>
    </row>
    <row r="79" spans="2:24" x14ac:dyDescent="0.3">
      <c r="B79" s="4">
        <v>75</v>
      </c>
      <c r="C79" s="3">
        <v>9.5000000000000001E-2</v>
      </c>
      <c r="D79" s="3">
        <f t="shared" si="13"/>
        <v>1.2390400000000065E-5</v>
      </c>
      <c r="E79" s="3">
        <f t="shared" si="14"/>
        <v>3.5200000000000092E-3</v>
      </c>
      <c r="F79" s="5">
        <f t="shared" si="15"/>
        <v>9.5000000000000001E-2</v>
      </c>
      <c r="H79" s="4">
        <v>75</v>
      </c>
      <c r="I79" s="3">
        <v>4.7E-2</v>
      </c>
      <c r="J79" s="3">
        <f t="shared" si="16"/>
        <v>3.5999999999999565E-7</v>
      </c>
      <c r="K79" s="3">
        <f t="shared" si="17"/>
        <v>5.9999999999999637E-4</v>
      </c>
      <c r="L79" s="5">
        <f t="shared" si="18"/>
        <v>4.7E-2</v>
      </c>
      <c r="N79" s="4">
        <v>75</v>
      </c>
      <c r="O79" s="3">
        <v>2.9000000000000001E-2</v>
      </c>
      <c r="P79" s="3">
        <f t="shared" si="19"/>
        <v>1.3176899999999933E-5</v>
      </c>
      <c r="Q79" s="3">
        <f t="shared" si="20"/>
        <v>3.6299999999999909E-3</v>
      </c>
      <c r="R79" s="5" t="str">
        <f t="shared" si="21"/>
        <v xml:space="preserve"> </v>
      </c>
      <c r="T79" s="4">
        <v>75</v>
      </c>
      <c r="U79" s="3">
        <v>2.4E-2</v>
      </c>
      <c r="V79" s="3">
        <f t="shared" si="22"/>
        <v>1.5209999999999924E-5</v>
      </c>
      <c r="W79" s="3">
        <f t="shared" si="23"/>
        <v>3.8999999999999903E-3</v>
      </c>
      <c r="X79" s="5">
        <f t="shared" si="24"/>
        <v>2.4E-2</v>
      </c>
    </row>
    <row r="80" spans="2:24" x14ac:dyDescent="0.3">
      <c r="B80" s="4">
        <v>76</v>
      </c>
      <c r="C80" s="3">
        <v>8.7999999999999995E-2</v>
      </c>
      <c r="D80" s="3">
        <f t="shared" si="13"/>
        <v>1.211039999999998E-5</v>
      </c>
      <c r="E80" s="3">
        <f t="shared" si="14"/>
        <v>3.479999999999997E-3</v>
      </c>
      <c r="F80" s="5">
        <f t="shared" si="15"/>
        <v>8.7999999999999995E-2</v>
      </c>
      <c r="H80" s="4">
        <v>76</v>
      </c>
      <c r="I80" s="3">
        <v>4.8000000000000001E-2</v>
      </c>
      <c r="J80" s="3">
        <f t="shared" si="16"/>
        <v>1.600000000000036E-7</v>
      </c>
      <c r="K80" s="3">
        <f t="shared" si="17"/>
        <v>4.0000000000000452E-4</v>
      </c>
      <c r="L80" s="5">
        <f t="shared" si="18"/>
        <v>4.8000000000000001E-2</v>
      </c>
      <c r="N80" s="4">
        <v>76</v>
      </c>
      <c r="O80" s="3">
        <v>3.3000000000000002E-2</v>
      </c>
      <c r="P80" s="3">
        <f t="shared" si="19"/>
        <v>1.3690000000000682E-7</v>
      </c>
      <c r="Q80" s="3">
        <f t="shared" si="20"/>
        <v>3.7000000000000921E-4</v>
      </c>
      <c r="R80" s="5">
        <f t="shared" si="21"/>
        <v>3.3000000000000002E-2</v>
      </c>
      <c r="T80" s="4">
        <v>76</v>
      </c>
      <c r="U80" s="3">
        <v>2.5999999999999999E-2</v>
      </c>
      <c r="V80" s="3">
        <f t="shared" si="22"/>
        <v>3.6099999999999697E-6</v>
      </c>
      <c r="W80" s="3">
        <f t="shared" si="23"/>
        <v>1.899999999999992E-3</v>
      </c>
      <c r="X80" s="5">
        <f t="shared" si="24"/>
        <v>2.5999999999999999E-2</v>
      </c>
    </row>
    <row r="81" spans="2:24" x14ac:dyDescent="0.3">
      <c r="B81" s="4">
        <v>77</v>
      </c>
      <c r="C81" s="3">
        <v>0.09</v>
      </c>
      <c r="D81" s="3">
        <f t="shared" si="13"/>
        <v>2.1903999999999858E-6</v>
      </c>
      <c r="E81" s="3">
        <f t="shared" si="14"/>
        <v>1.4799999999999952E-3</v>
      </c>
      <c r="F81" s="5">
        <f t="shared" si="15"/>
        <v>0.09</v>
      </c>
      <c r="H81" s="4">
        <v>77</v>
      </c>
      <c r="I81" s="3">
        <v>4.5999999999999999E-2</v>
      </c>
      <c r="J81" s="3">
        <f t="shared" si="16"/>
        <v>2.5599999999999912E-6</v>
      </c>
      <c r="K81" s="3">
        <f t="shared" si="17"/>
        <v>1.5999999999999973E-3</v>
      </c>
      <c r="L81" s="5">
        <f t="shared" si="18"/>
        <v>4.5999999999999999E-2</v>
      </c>
      <c r="N81" s="4">
        <v>77</v>
      </c>
      <c r="O81" s="3">
        <v>3.2000000000000001E-2</v>
      </c>
      <c r="P81" s="3">
        <f t="shared" si="19"/>
        <v>3.9689999999998953E-7</v>
      </c>
      <c r="Q81" s="3">
        <f t="shared" si="20"/>
        <v>6.2999999999999168E-4</v>
      </c>
      <c r="R81" s="5">
        <f t="shared" si="21"/>
        <v>3.2000000000000001E-2</v>
      </c>
      <c r="T81" s="4">
        <v>77</v>
      </c>
      <c r="U81" s="3">
        <v>2.7E-2</v>
      </c>
      <c r="V81" s="3">
        <f t="shared" si="22"/>
        <v>8.0999999999998399E-7</v>
      </c>
      <c r="W81" s="3">
        <f t="shared" si="23"/>
        <v>8.9999999999999108E-4</v>
      </c>
      <c r="X81" s="5">
        <f t="shared" si="24"/>
        <v>2.7E-2</v>
      </c>
    </row>
    <row r="82" spans="2:24" x14ac:dyDescent="0.3">
      <c r="B82" s="4">
        <v>78</v>
      </c>
      <c r="C82" s="3">
        <v>8.8999999999999996E-2</v>
      </c>
      <c r="D82" s="3">
        <f t="shared" si="13"/>
        <v>6.150399999999981E-6</v>
      </c>
      <c r="E82" s="3">
        <f t="shared" si="14"/>
        <v>2.4799999999999961E-3</v>
      </c>
      <c r="F82" s="5">
        <f t="shared" si="15"/>
        <v>8.8999999999999996E-2</v>
      </c>
      <c r="H82" s="4">
        <v>78</v>
      </c>
      <c r="I82" s="3">
        <v>0.05</v>
      </c>
      <c r="J82" s="3">
        <f t="shared" si="16"/>
        <v>5.7600000000000304E-6</v>
      </c>
      <c r="K82" s="3">
        <f t="shared" si="17"/>
        <v>2.4000000000000063E-3</v>
      </c>
      <c r="L82" s="5" t="str">
        <f t="shared" si="18"/>
        <v xml:space="preserve"> </v>
      </c>
      <c r="N82" s="4">
        <v>78</v>
      </c>
      <c r="O82" s="3">
        <v>3.2000000000000001E-2</v>
      </c>
      <c r="P82" s="3">
        <f t="shared" si="19"/>
        <v>3.9689999999998953E-7</v>
      </c>
      <c r="Q82" s="3">
        <f t="shared" si="20"/>
        <v>6.2999999999999168E-4</v>
      </c>
      <c r="R82" s="5">
        <f t="shared" si="21"/>
        <v>3.2000000000000001E-2</v>
      </c>
      <c r="T82" s="4">
        <v>78</v>
      </c>
      <c r="U82" s="3">
        <v>2.4E-2</v>
      </c>
      <c r="V82" s="3">
        <f t="shared" si="22"/>
        <v>1.5209999999999924E-5</v>
      </c>
      <c r="W82" s="3">
        <f t="shared" si="23"/>
        <v>3.8999999999999903E-3</v>
      </c>
      <c r="X82" s="5">
        <f t="shared" si="24"/>
        <v>2.4E-2</v>
      </c>
    </row>
    <row r="83" spans="2:24" x14ac:dyDescent="0.3">
      <c r="B83" s="4">
        <v>79</v>
      </c>
      <c r="C83" s="3">
        <v>9.0999999999999998E-2</v>
      </c>
      <c r="D83" s="3">
        <f t="shared" si="13"/>
        <v>2.3039999999999455E-7</v>
      </c>
      <c r="E83" s="3">
        <f t="shared" si="14"/>
        <v>4.7999999999999432E-4</v>
      </c>
      <c r="F83" s="5">
        <f t="shared" si="15"/>
        <v>9.0999999999999998E-2</v>
      </c>
      <c r="H83" s="4">
        <v>79</v>
      </c>
      <c r="I83" s="3">
        <v>4.5999999999999999E-2</v>
      </c>
      <c r="J83" s="3">
        <f t="shared" si="16"/>
        <v>2.5599999999999912E-6</v>
      </c>
      <c r="K83" s="3">
        <f t="shared" si="17"/>
        <v>1.5999999999999973E-3</v>
      </c>
      <c r="L83" s="5">
        <f t="shared" si="18"/>
        <v>4.5999999999999999E-2</v>
      </c>
      <c r="N83" s="4">
        <v>79</v>
      </c>
      <c r="O83" s="3">
        <v>3.2000000000000001E-2</v>
      </c>
      <c r="P83" s="3">
        <f t="shared" si="19"/>
        <v>3.9689999999998953E-7</v>
      </c>
      <c r="Q83" s="3">
        <f t="shared" si="20"/>
        <v>6.2999999999999168E-4</v>
      </c>
      <c r="R83" s="5">
        <f t="shared" si="21"/>
        <v>3.2000000000000001E-2</v>
      </c>
      <c r="T83" s="4">
        <v>79</v>
      </c>
      <c r="U83" s="3">
        <v>3.2000000000000001E-2</v>
      </c>
      <c r="V83" s="3">
        <f t="shared" si="22"/>
        <v>1.6810000000000081E-5</v>
      </c>
      <c r="W83" s="3">
        <f t="shared" si="23"/>
        <v>4.1000000000000099E-3</v>
      </c>
      <c r="X83" s="5">
        <f t="shared" si="24"/>
        <v>3.2000000000000001E-2</v>
      </c>
    </row>
    <row r="84" spans="2:24" x14ac:dyDescent="0.3">
      <c r="B84" s="4">
        <v>80</v>
      </c>
      <c r="C84" s="3">
        <v>8.6999999999999994E-2</v>
      </c>
      <c r="D84" s="3">
        <f t="shared" si="13"/>
        <v>2.007039999999998E-5</v>
      </c>
      <c r="E84" s="3">
        <f t="shared" si="14"/>
        <v>4.4799999999999979E-3</v>
      </c>
      <c r="F84" s="5">
        <f t="shared" si="15"/>
        <v>8.6999999999999994E-2</v>
      </c>
      <c r="H84" s="4">
        <v>80</v>
      </c>
      <c r="I84" s="3">
        <v>4.8000000000000001E-2</v>
      </c>
      <c r="J84" s="3">
        <f t="shared" si="16"/>
        <v>1.600000000000036E-7</v>
      </c>
      <c r="K84" s="3">
        <f t="shared" si="17"/>
        <v>4.0000000000000452E-4</v>
      </c>
      <c r="L84" s="5">
        <f t="shared" si="18"/>
        <v>4.8000000000000001E-2</v>
      </c>
      <c r="N84" s="4">
        <v>80</v>
      </c>
      <c r="O84" s="3">
        <v>3.4000000000000002E-2</v>
      </c>
      <c r="P84" s="3">
        <f t="shared" si="19"/>
        <v>1.8769000000000277E-6</v>
      </c>
      <c r="Q84" s="3">
        <f t="shared" si="20"/>
        <v>1.3700000000000101E-3</v>
      </c>
      <c r="R84" s="5">
        <f t="shared" si="21"/>
        <v>3.4000000000000002E-2</v>
      </c>
      <c r="T84" s="4">
        <v>80</v>
      </c>
      <c r="U84" s="3">
        <v>0.03</v>
      </c>
      <c r="V84" s="3">
        <f t="shared" si="22"/>
        <v>4.410000000000034E-6</v>
      </c>
      <c r="W84" s="3">
        <f t="shared" si="23"/>
        <v>2.1000000000000081E-3</v>
      </c>
      <c r="X84" s="5">
        <f t="shared" si="24"/>
        <v>0.03</v>
      </c>
    </row>
    <row r="85" spans="2:24" x14ac:dyDescent="0.3">
      <c r="B85" s="4">
        <v>81</v>
      </c>
      <c r="C85" s="3">
        <v>9.1999999999999998E-2</v>
      </c>
      <c r="D85" s="3">
        <f t="shared" si="13"/>
        <v>2.7040000000000682E-7</v>
      </c>
      <c r="E85" s="3">
        <f t="shared" si="14"/>
        <v>5.2000000000000657E-4</v>
      </c>
      <c r="F85" s="5">
        <f t="shared" si="15"/>
        <v>9.1999999999999998E-2</v>
      </c>
      <c r="H85" s="4">
        <v>81</v>
      </c>
      <c r="I85" s="3">
        <v>4.9000000000000002E-2</v>
      </c>
      <c r="J85" s="3">
        <f t="shared" si="16"/>
        <v>1.9600000000000151E-6</v>
      </c>
      <c r="K85" s="3">
        <f t="shared" si="17"/>
        <v>1.4000000000000054E-3</v>
      </c>
      <c r="L85" s="5">
        <f t="shared" si="18"/>
        <v>4.9000000000000002E-2</v>
      </c>
      <c r="N85" s="4">
        <v>81</v>
      </c>
      <c r="O85" s="3">
        <v>3.2000000000000001E-2</v>
      </c>
      <c r="P85" s="3">
        <f t="shared" si="19"/>
        <v>3.9689999999998953E-7</v>
      </c>
      <c r="Q85" s="3">
        <f t="shared" si="20"/>
        <v>6.2999999999999168E-4</v>
      </c>
      <c r="R85" s="5">
        <f t="shared" si="21"/>
        <v>3.2000000000000001E-2</v>
      </c>
      <c r="T85" s="4">
        <v>81</v>
      </c>
      <c r="U85" s="3">
        <v>2.9000000000000001E-2</v>
      </c>
      <c r="V85" s="3">
        <f t="shared" si="22"/>
        <v>1.2100000000000236E-6</v>
      </c>
      <c r="W85" s="3">
        <f t="shared" si="23"/>
        <v>1.1000000000000107E-3</v>
      </c>
      <c r="X85" s="5">
        <f t="shared" si="24"/>
        <v>2.9000000000000001E-2</v>
      </c>
    </row>
    <row r="86" spans="2:24" x14ac:dyDescent="0.3">
      <c r="B86" s="4">
        <v>82</v>
      </c>
      <c r="C86" s="3">
        <v>8.7999999999999995E-2</v>
      </c>
      <c r="D86" s="3">
        <f t="shared" si="13"/>
        <v>1.211039999999998E-5</v>
      </c>
      <c r="E86" s="3">
        <f t="shared" si="14"/>
        <v>3.479999999999997E-3</v>
      </c>
      <c r="F86" s="5">
        <f t="shared" si="15"/>
        <v>8.7999999999999995E-2</v>
      </c>
      <c r="H86" s="4">
        <v>82</v>
      </c>
      <c r="I86" s="3">
        <v>4.7E-2</v>
      </c>
      <c r="J86" s="3">
        <f t="shared" si="16"/>
        <v>3.5999999999999565E-7</v>
      </c>
      <c r="K86" s="3">
        <f t="shared" si="17"/>
        <v>5.9999999999999637E-4</v>
      </c>
      <c r="L86" s="5">
        <f t="shared" si="18"/>
        <v>4.7E-2</v>
      </c>
      <c r="N86" s="4">
        <v>82</v>
      </c>
      <c r="O86" s="3">
        <v>3.3000000000000002E-2</v>
      </c>
      <c r="P86" s="3">
        <f t="shared" si="19"/>
        <v>1.3690000000000682E-7</v>
      </c>
      <c r="Q86" s="3">
        <f t="shared" si="20"/>
        <v>3.7000000000000921E-4</v>
      </c>
      <c r="R86" s="5">
        <f t="shared" si="21"/>
        <v>3.3000000000000002E-2</v>
      </c>
      <c r="T86" s="4">
        <v>82</v>
      </c>
      <c r="U86" s="3">
        <v>2.4E-2</v>
      </c>
      <c r="V86" s="3">
        <f t="shared" si="22"/>
        <v>1.5209999999999924E-5</v>
      </c>
      <c r="W86" s="3">
        <f t="shared" si="23"/>
        <v>3.8999999999999903E-3</v>
      </c>
      <c r="X86" s="5">
        <f t="shared" si="24"/>
        <v>2.4E-2</v>
      </c>
    </row>
    <row r="87" spans="2:24" x14ac:dyDescent="0.3">
      <c r="B87" s="4">
        <v>83</v>
      </c>
      <c r="C87" s="3">
        <v>9.1999999999999998E-2</v>
      </c>
      <c r="D87" s="3">
        <f t="shared" si="13"/>
        <v>2.7040000000000682E-7</v>
      </c>
      <c r="E87" s="3">
        <f t="shared" si="14"/>
        <v>5.2000000000000657E-4</v>
      </c>
      <c r="F87" s="5">
        <f t="shared" si="15"/>
        <v>9.1999999999999998E-2</v>
      </c>
      <c r="H87" s="4">
        <v>83</v>
      </c>
      <c r="I87" s="3">
        <v>4.7E-2</v>
      </c>
      <c r="J87" s="3">
        <f t="shared" si="16"/>
        <v>3.5999999999999565E-7</v>
      </c>
      <c r="K87" s="3">
        <f t="shared" si="17"/>
        <v>5.9999999999999637E-4</v>
      </c>
      <c r="L87" s="5">
        <f t="shared" si="18"/>
        <v>4.7E-2</v>
      </c>
      <c r="N87" s="4">
        <v>83</v>
      </c>
      <c r="O87" s="3">
        <v>0.03</v>
      </c>
      <c r="P87" s="3">
        <f t="shared" si="19"/>
        <v>6.9168999999999659E-6</v>
      </c>
      <c r="Q87" s="3">
        <f t="shared" si="20"/>
        <v>2.6299999999999935E-3</v>
      </c>
      <c r="R87" s="5" t="str">
        <f t="shared" si="21"/>
        <v xml:space="preserve"> </v>
      </c>
      <c r="T87" s="4">
        <v>83</v>
      </c>
      <c r="U87" s="3">
        <v>2.3E-2</v>
      </c>
      <c r="V87" s="3">
        <f t="shared" si="22"/>
        <v>2.4009999999999914E-5</v>
      </c>
      <c r="W87" s="3">
        <f t="shared" si="23"/>
        <v>4.8999999999999912E-3</v>
      </c>
      <c r="X87" s="5">
        <f t="shared" si="24"/>
        <v>2.3E-2</v>
      </c>
    </row>
    <row r="88" spans="2:24" x14ac:dyDescent="0.3">
      <c r="B88" s="4">
        <v>84</v>
      </c>
      <c r="C88" s="3">
        <v>9.0999999999999998E-2</v>
      </c>
      <c r="D88" s="3">
        <f t="shared" si="13"/>
        <v>2.3039999999999455E-7</v>
      </c>
      <c r="E88" s="3">
        <f t="shared" si="14"/>
        <v>4.7999999999999432E-4</v>
      </c>
      <c r="F88" s="5">
        <f t="shared" si="15"/>
        <v>9.0999999999999998E-2</v>
      </c>
      <c r="H88" s="4">
        <v>84</v>
      </c>
      <c r="I88" s="3">
        <v>4.5999999999999999E-2</v>
      </c>
      <c r="J88" s="3">
        <f t="shared" si="16"/>
        <v>2.5599999999999912E-6</v>
      </c>
      <c r="K88" s="3">
        <f t="shared" si="17"/>
        <v>1.5999999999999973E-3</v>
      </c>
      <c r="L88" s="5">
        <f t="shared" si="18"/>
        <v>4.5999999999999999E-2</v>
      </c>
      <c r="N88" s="4">
        <v>84</v>
      </c>
      <c r="O88" s="3">
        <v>3.1E-2</v>
      </c>
      <c r="P88" s="3">
        <f t="shared" si="19"/>
        <v>2.6568999999999758E-6</v>
      </c>
      <c r="Q88" s="3">
        <f t="shared" si="20"/>
        <v>1.6299999999999926E-3</v>
      </c>
      <c r="R88" s="5">
        <f t="shared" si="21"/>
        <v>3.1E-2</v>
      </c>
      <c r="T88" s="4">
        <v>84</v>
      </c>
      <c r="U88" s="3">
        <v>2.5999999999999999E-2</v>
      </c>
      <c r="V88" s="3">
        <f t="shared" si="22"/>
        <v>3.6099999999999697E-6</v>
      </c>
      <c r="W88" s="3">
        <f t="shared" si="23"/>
        <v>1.899999999999992E-3</v>
      </c>
      <c r="X88" s="5">
        <f t="shared" si="24"/>
        <v>2.5999999999999999E-2</v>
      </c>
    </row>
    <row r="89" spans="2:24" x14ac:dyDescent="0.3">
      <c r="B89" s="4">
        <v>85</v>
      </c>
      <c r="C89" s="3">
        <v>9.1999999999999998E-2</v>
      </c>
      <c r="D89" s="3">
        <f t="shared" si="13"/>
        <v>2.7040000000000682E-7</v>
      </c>
      <c r="E89" s="3">
        <f t="shared" si="14"/>
        <v>5.2000000000000657E-4</v>
      </c>
      <c r="F89" s="5">
        <f t="shared" si="15"/>
        <v>9.1999999999999998E-2</v>
      </c>
      <c r="H89" s="4">
        <v>85</v>
      </c>
      <c r="I89" s="3">
        <v>4.8000000000000001E-2</v>
      </c>
      <c r="J89" s="3">
        <f t="shared" si="16"/>
        <v>1.600000000000036E-7</v>
      </c>
      <c r="K89" s="3">
        <f t="shared" si="17"/>
        <v>4.0000000000000452E-4</v>
      </c>
      <c r="L89" s="5">
        <f t="shared" si="18"/>
        <v>4.8000000000000001E-2</v>
      </c>
      <c r="N89" s="4">
        <v>85</v>
      </c>
      <c r="O89" s="3">
        <v>3.3000000000000002E-2</v>
      </c>
      <c r="P89" s="3">
        <f t="shared" si="19"/>
        <v>1.3690000000000682E-7</v>
      </c>
      <c r="Q89" s="3">
        <f t="shared" si="20"/>
        <v>3.7000000000000921E-4</v>
      </c>
      <c r="R89" s="5">
        <f t="shared" si="21"/>
        <v>3.3000000000000002E-2</v>
      </c>
      <c r="T89" s="4">
        <v>85</v>
      </c>
      <c r="U89" s="3">
        <v>2.4E-2</v>
      </c>
      <c r="V89" s="3">
        <f t="shared" si="22"/>
        <v>1.5209999999999924E-5</v>
      </c>
      <c r="W89" s="3">
        <f t="shared" si="23"/>
        <v>3.8999999999999903E-3</v>
      </c>
      <c r="X89" s="5">
        <f t="shared" si="24"/>
        <v>2.4E-2</v>
      </c>
    </row>
    <row r="90" spans="2:24" x14ac:dyDescent="0.3">
      <c r="B90" s="4">
        <v>86</v>
      </c>
      <c r="C90" s="3">
        <v>9.0999999999999998E-2</v>
      </c>
      <c r="D90" s="3">
        <f t="shared" si="13"/>
        <v>2.3039999999999455E-7</v>
      </c>
      <c r="E90" s="3">
        <f t="shared" si="14"/>
        <v>4.7999999999999432E-4</v>
      </c>
      <c r="F90" s="5">
        <f t="shared" si="15"/>
        <v>9.0999999999999998E-2</v>
      </c>
      <c r="H90" s="4">
        <v>86</v>
      </c>
      <c r="I90" s="3">
        <v>4.7E-2</v>
      </c>
      <c r="J90" s="3">
        <f t="shared" si="16"/>
        <v>3.5999999999999565E-7</v>
      </c>
      <c r="K90" s="3">
        <f t="shared" si="17"/>
        <v>5.9999999999999637E-4</v>
      </c>
      <c r="L90" s="5">
        <f t="shared" si="18"/>
        <v>4.7E-2</v>
      </c>
      <c r="N90" s="4">
        <v>86</v>
      </c>
      <c r="O90" s="3">
        <v>3.2000000000000001E-2</v>
      </c>
      <c r="P90" s="3">
        <f t="shared" si="19"/>
        <v>3.9689999999998953E-7</v>
      </c>
      <c r="Q90" s="3">
        <f t="shared" si="20"/>
        <v>6.2999999999999168E-4</v>
      </c>
      <c r="R90" s="5">
        <f t="shared" si="21"/>
        <v>3.2000000000000001E-2</v>
      </c>
      <c r="T90" s="4">
        <v>86</v>
      </c>
      <c r="U90" s="3">
        <v>2.3E-2</v>
      </c>
      <c r="V90" s="3">
        <f t="shared" si="22"/>
        <v>2.4009999999999914E-5</v>
      </c>
      <c r="W90" s="3">
        <f t="shared" si="23"/>
        <v>4.8999999999999912E-3</v>
      </c>
      <c r="X90" s="5">
        <f t="shared" si="24"/>
        <v>2.3E-2</v>
      </c>
    </row>
    <row r="91" spans="2:24" x14ac:dyDescent="0.3">
      <c r="B91" s="4">
        <v>87</v>
      </c>
      <c r="C91" s="3">
        <v>8.7999999999999995E-2</v>
      </c>
      <c r="D91" s="3">
        <f t="shared" si="13"/>
        <v>1.211039999999998E-5</v>
      </c>
      <c r="E91" s="3">
        <f t="shared" si="14"/>
        <v>3.479999999999997E-3</v>
      </c>
      <c r="F91" s="5">
        <f t="shared" si="15"/>
        <v>8.7999999999999995E-2</v>
      </c>
      <c r="H91" s="4">
        <v>87</v>
      </c>
      <c r="I91" s="3">
        <v>4.7E-2</v>
      </c>
      <c r="J91" s="3">
        <f t="shared" si="16"/>
        <v>3.5999999999999565E-7</v>
      </c>
      <c r="K91" s="3">
        <f t="shared" si="17"/>
        <v>5.9999999999999637E-4</v>
      </c>
      <c r="L91" s="5">
        <f t="shared" si="18"/>
        <v>4.7E-2</v>
      </c>
      <c r="N91" s="4">
        <v>87</v>
      </c>
      <c r="O91" s="3">
        <v>3.5999999999999997E-2</v>
      </c>
      <c r="P91" s="3">
        <f t="shared" si="19"/>
        <v>1.1356900000000034E-5</v>
      </c>
      <c r="Q91" s="3">
        <f t="shared" si="20"/>
        <v>3.3700000000000049E-3</v>
      </c>
      <c r="R91" s="5" t="str">
        <f t="shared" si="21"/>
        <v xml:space="preserve"> </v>
      </c>
      <c r="T91" s="4">
        <v>87</v>
      </c>
      <c r="U91" s="3">
        <v>2.5000000000000001E-2</v>
      </c>
      <c r="V91" s="3">
        <f t="shared" si="22"/>
        <v>8.4099999999999381E-6</v>
      </c>
      <c r="W91" s="3">
        <f t="shared" si="23"/>
        <v>2.8999999999999894E-3</v>
      </c>
      <c r="X91" s="5">
        <f t="shared" si="24"/>
        <v>2.5000000000000001E-2</v>
      </c>
    </row>
    <row r="92" spans="2:24" x14ac:dyDescent="0.3">
      <c r="B92" s="4">
        <v>88</v>
      </c>
      <c r="C92" s="3">
        <v>9.1999999999999998E-2</v>
      </c>
      <c r="D92" s="3">
        <f t="shared" si="13"/>
        <v>2.7040000000000682E-7</v>
      </c>
      <c r="E92" s="3">
        <f t="shared" si="14"/>
        <v>5.2000000000000657E-4</v>
      </c>
      <c r="F92" s="5">
        <f t="shared" si="15"/>
        <v>9.1999999999999998E-2</v>
      </c>
      <c r="H92" s="4">
        <v>88</v>
      </c>
      <c r="I92" s="3">
        <v>4.4999999999999998E-2</v>
      </c>
      <c r="J92" s="3">
        <f t="shared" si="16"/>
        <v>6.7599999999999903E-6</v>
      </c>
      <c r="K92" s="3">
        <f t="shared" si="17"/>
        <v>2.5999999999999981E-3</v>
      </c>
      <c r="L92" s="5" t="str">
        <f t="shared" si="18"/>
        <v xml:space="preserve"> </v>
      </c>
      <c r="N92" s="4">
        <v>88</v>
      </c>
      <c r="O92" s="3">
        <v>3.2000000000000001E-2</v>
      </c>
      <c r="P92" s="3">
        <f t="shared" si="19"/>
        <v>3.9689999999998953E-7</v>
      </c>
      <c r="Q92" s="3">
        <f t="shared" si="20"/>
        <v>6.2999999999999168E-4</v>
      </c>
      <c r="R92" s="5">
        <f t="shared" si="21"/>
        <v>3.2000000000000001E-2</v>
      </c>
      <c r="T92" s="4">
        <v>88</v>
      </c>
      <c r="U92" s="3">
        <v>2.9000000000000001E-2</v>
      </c>
      <c r="V92" s="3">
        <f t="shared" si="22"/>
        <v>1.2100000000000236E-6</v>
      </c>
      <c r="W92" s="3">
        <f t="shared" si="23"/>
        <v>1.1000000000000107E-3</v>
      </c>
      <c r="X92" s="5">
        <f t="shared" si="24"/>
        <v>2.9000000000000001E-2</v>
      </c>
    </row>
    <row r="93" spans="2:24" x14ac:dyDescent="0.3">
      <c r="B93" s="4">
        <v>89</v>
      </c>
      <c r="C93" s="3">
        <v>8.7999999999999995E-2</v>
      </c>
      <c r="D93" s="3">
        <f t="shared" si="13"/>
        <v>1.211039999999998E-5</v>
      </c>
      <c r="E93" s="3">
        <f t="shared" si="14"/>
        <v>3.479999999999997E-3</v>
      </c>
      <c r="F93" s="5">
        <f t="shared" si="15"/>
        <v>8.7999999999999995E-2</v>
      </c>
      <c r="H93" s="4">
        <v>89</v>
      </c>
      <c r="I93" s="3">
        <v>5.0999999999999997E-2</v>
      </c>
      <c r="J93" s="3">
        <f t="shared" si="16"/>
        <v>1.1560000000000001E-5</v>
      </c>
      <c r="K93" s="3">
        <f t="shared" si="17"/>
        <v>3.4000000000000002E-3</v>
      </c>
      <c r="L93" s="5" t="str">
        <f t="shared" si="18"/>
        <v xml:space="preserve"> </v>
      </c>
      <c r="N93" s="4">
        <v>89</v>
      </c>
      <c r="O93" s="3">
        <v>3.2000000000000001E-2</v>
      </c>
      <c r="P93" s="3">
        <f t="shared" si="19"/>
        <v>3.9689999999998953E-7</v>
      </c>
      <c r="Q93" s="3">
        <f t="shared" si="20"/>
        <v>6.2999999999999168E-4</v>
      </c>
      <c r="R93" s="5">
        <f t="shared" si="21"/>
        <v>3.2000000000000001E-2</v>
      </c>
      <c r="T93" s="4">
        <v>89</v>
      </c>
      <c r="U93" s="3">
        <v>3.4000000000000002E-2</v>
      </c>
      <c r="V93" s="3">
        <f t="shared" si="22"/>
        <v>3.721000000000014E-5</v>
      </c>
      <c r="W93" s="3">
        <f t="shared" si="23"/>
        <v>6.1000000000000117E-3</v>
      </c>
      <c r="X93" s="5">
        <f t="shared" si="24"/>
        <v>3.4000000000000002E-2</v>
      </c>
    </row>
    <row r="94" spans="2:24" x14ac:dyDescent="0.3">
      <c r="B94" s="4">
        <v>90</v>
      </c>
      <c r="C94" s="3">
        <v>9.6000000000000002E-2</v>
      </c>
      <c r="D94" s="3">
        <f t="shared" si="13"/>
        <v>2.0430400000000092E-5</v>
      </c>
      <c r="E94" s="3">
        <f t="shared" si="14"/>
        <v>4.5200000000000101E-3</v>
      </c>
      <c r="F94" s="5">
        <f t="shared" si="15"/>
        <v>9.6000000000000002E-2</v>
      </c>
      <c r="H94" s="4">
        <v>90</v>
      </c>
      <c r="I94" s="3">
        <v>4.7E-2</v>
      </c>
      <c r="J94" s="3">
        <f t="shared" si="16"/>
        <v>3.5999999999999565E-7</v>
      </c>
      <c r="K94" s="3">
        <f t="shared" si="17"/>
        <v>5.9999999999999637E-4</v>
      </c>
      <c r="L94" s="5">
        <f t="shared" si="18"/>
        <v>4.7E-2</v>
      </c>
      <c r="N94" s="4">
        <v>90</v>
      </c>
      <c r="O94" s="3">
        <v>3.2000000000000001E-2</v>
      </c>
      <c r="P94" s="3">
        <f t="shared" si="19"/>
        <v>3.9689999999998953E-7</v>
      </c>
      <c r="Q94" s="3">
        <f t="shared" si="20"/>
        <v>6.2999999999999168E-4</v>
      </c>
      <c r="R94" s="5">
        <f t="shared" si="21"/>
        <v>3.2000000000000001E-2</v>
      </c>
      <c r="T94" s="4">
        <v>90</v>
      </c>
      <c r="U94" s="3">
        <v>0.03</v>
      </c>
      <c r="V94" s="3">
        <f t="shared" si="22"/>
        <v>4.410000000000034E-6</v>
      </c>
      <c r="W94" s="3">
        <f t="shared" si="23"/>
        <v>2.1000000000000081E-3</v>
      </c>
      <c r="X94" s="5">
        <f t="shared" si="24"/>
        <v>0.03</v>
      </c>
    </row>
    <row r="95" spans="2:24" x14ac:dyDescent="0.3">
      <c r="B95" s="4">
        <v>91</v>
      </c>
      <c r="C95" s="3">
        <v>8.8999999999999996E-2</v>
      </c>
      <c r="D95" s="3">
        <f t="shared" si="13"/>
        <v>6.150399999999981E-6</v>
      </c>
      <c r="E95" s="3">
        <f t="shared" si="14"/>
        <v>2.4799999999999961E-3</v>
      </c>
      <c r="F95" s="5">
        <f t="shared" si="15"/>
        <v>8.8999999999999996E-2</v>
      </c>
      <c r="H95" s="4">
        <v>91</v>
      </c>
      <c r="I95" s="3">
        <v>4.7E-2</v>
      </c>
      <c r="J95" s="3">
        <f t="shared" si="16"/>
        <v>3.5999999999999565E-7</v>
      </c>
      <c r="K95" s="3">
        <f t="shared" si="17"/>
        <v>5.9999999999999637E-4</v>
      </c>
      <c r="L95" s="5">
        <f t="shared" si="18"/>
        <v>4.7E-2</v>
      </c>
      <c r="N95" s="4">
        <v>91</v>
      </c>
      <c r="O95" s="3">
        <v>3.3000000000000002E-2</v>
      </c>
      <c r="P95" s="3">
        <f t="shared" si="19"/>
        <v>1.3690000000000682E-7</v>
      </c>
      <c r="Q95" s="3">
        <f t="shared" si="20"/>
        <v>3.7000000000000921E-4</v>
      </c>
      <c r="R95" s="5">
        <f t="shared" si="21"/>
        <v>3.3000000000000002E-2</v>
      </c>
      <c r="T95" s="4">
        <v>91</v>
      </c>
      <c r="U95" s="3">
        <v>2.4E-2</v>
      </c>
      <c r="V95" s="3">
        <f t="shared" si="22"/>
        <v>1.5209999999999924E-5</v>
      </c>
      <c r="W95" s="3">
        <f t="shared" si="23"/>
        <v>3.8999999999999903E-3</v>
      </c>
      <c r="X95" s="5">
        <f t="shared" si="24"/>
        <v>2.4E-2</v>
      </c>
    </row>
    <row r="96" spans="2:24" x14ac:dyDescent="0.3">
      <c r="B96" s="4">
        <v>92</v>
      </c>
      <c r="C96" s="3">
        <v>9.1999999999999998E-2</v>
      </c>
      <c r="D96" s="3">
        <f t="shared" si="13"/>
        <v>2.7040000000000682E-7</v>
      </c>
      <c r="E96" s="3">
        <f t="shared" si="14"/>
        <v>5.2000000000000657E-4</v>
      </c>
      <c r="F96" s="5">
        <f t="shared" si="15"/>
        <v>9.1999999999999998E-2</v>
      </c>
      <c r="H96" s="4">
        <v>92</v>
      </c>
      <c r="I96" s="3">
        <v>4.8000000000000001E-2</v>
      </c>
      <c r="J96" s="3">
        <f t="shared" si="16"/>
        <v>1.600000000000036E-7</v>
      </c>
      <c r="K96" s="3">
        <f t="shared" si="17"/>
        <v>4.0000000000000452E-4</v>
      </c>
      <c r="L96" s="5">
        <f t="shared" si="18"/>
        <v>4.8000000000000001E-2</v>
      </c>
      <c r="N96" s="4">
        <v>92</v>
      </c>
      <c r="O96" s="3">
        <v>3.2000000000000001E-2</v>
      </c>
      <c r="P96" s="3">
        <f t="shared" si="19"/>
        <v>3.9689999999998953E-7</v>
      </c>
      <c r="Q96" s="3">
        <f t="shared" si="20"/>
        <v>6.2999999999999168E-4</v>
      </c>
      <c r="R96" s="5">
        <f t="shared" si="21"/>
        <v>3.2000000000000001E-2</v>
      </c>
      <c r="T96" s="4">
        <v>92</v>
      </c>
      <c r="U96" s="3">
        <v>2.4E-2</v>
      </c>
      <c r="V96" s="3">
        <f t="shared" si="22"/>
        <v>1.5209999999999924E-5</v>
      </c>
      <c r="W96" s="3">
        <f t="shared" si="23"/>
        <v>3.8999999999999903E-3</v>
      </c>
      <c r="X96" s="5">
        <f t="shared" si="24"/>
        <v>2.4E-2</v>
      </c>
    </row>
    <row r="97" spans="2:24" x14ac:dyDescent="0.3">
      <c r="B97" s="4">
        <v>93</v>
      </c>
      <c r="C97" s="3">
        <v>9.1999999999999998E-2</v>
      </c>
      <c r="D97" s="3">
        <f t="shared" si="13"/>
        <v>2.7040000000000682E-7</v>
      </c>
      <c r="E97" s="3">
        <f t="shared" si="14"/>
        <v>5.2000000000000657E-4</v>
      </c>
      <c r="F97" s="5">
        <f t="shared" si="15"/>
        <v>9.1999999999999998E-2</v>
      </c>
      <c r="H97" s="4">
        <v>93</v>
      </c>
      <c r="I97" s="3">
        <v>4.8000000000000001E-2</v>
      </c>
      <c r="J97" s="3">
        <f t="shared" si="16"/>
        <v>1.600000000000036E-7</v>
      </c>
      <c r="K97" s="3">
        <f t="shared" si="17"/>
        <v>4.0000000000000452E-4</v>
      </c>
      <c r="L97" s="5">
        <f t="shared" si="18"/>
        <v>4.8000000000000001E-2</v>
      </c>
      <c r="N97" s="4">
        <v>93</v>
      </c>
      <c r="O97" s="3">
        <v>3.1E-2</v>
      </c>
      <c r="P97" s="3">
        <f t="shared" si="19"/>
        <v>2.6568999999999758E-6</v>
      </c>
      <c r="Q97" s="3">
        <f t="shared" si="20"/>
        <v>1.6299999999999926E-3</v>
      </c>
      <c r="R97" s="5">
        <f t="shared" si="21"/>
        <v>3.1E-2</v>
      </c>
      <c r="T97" s="4">
        <v>93</v>
      </c>
      <c r="U97" s="3">
        <v>2.5000000000000001E-2</v>
      </c>
      <c r="V97" s="3">
        <f t="shared" si="22"/>
        <v>8.4099999999999381E-6</v>
      </c>
      <c r="W97" s="3">
        <f t="shared" si="23"/>
        <v>2.8999999999999894E-3</v>
      </c>
      <c r="X97" s="5">
        <f t="shared" si="24"/>
        <v>2.5000000000000001E-2</v>
      </c>
    </row>
    <row r="98" spans="2:24" x14ac:dyDescent="0.3">
      <c r="B98" s="4">
        <v>94</v>
      </c>
      <c r="C98" s="3">
        <v>0.11899999999999999</v>
      </c>
      <c r="D98" s="3">
        <f t="shared" si="13"/>
        <v>7.573504000000002E-4</v>
      </c>
      <c r="E98" s="3">
        <f t="shared" si="14"/>
        <v>2.7520000000000003E-2</v>
      </c>
      <c r="F98" s="5" t="str">
        <f t="shared" si="15"/>
        <v xml:space="preserve"> </v>
      </c>
      <c r="H98" s="4">
        <v>94</v>
      </c>
      <c r="I98" s="3">
        <v>4.8000000000000001E-2</v>
      </c>
      <c r="J98" s="3">
        <f t="shared" si="16"/>
        <v>1.600000000000036E-7</v>
      </c>
      <c r="K98" s="3">
        <f t="shared" si="17"/>
        <v>4.0000000000000452E-4</v>
      </c>
      <c r="L98" s="5">
        <f t="shared" si="18"/>
        <v>4.8000000000000001E-2</v>
      </c>
      <c r="N98" s="4">
        <v>94</v>
      </c>
      <c r="O98" s="3">
        <v>3.4000000000000002E-2</v>
      </c>
      <c r="P98" s="3">
        <f t="shared" si="19"/>
        <v>1.8769000000000277E-6</v>
      </c>
      <c r="Q98" s="3">
        <f t="shared" si="20"/>
        <v>1.3700000000000101E-3</v>
      </c>
      <c r="R98" s="5">
        <f t="shared" si="21"/>
        <v>3.4000000000000002E-2</v>
      </c>
      <c r="T98" s="4">
        <v>94</v>
      </c>
      <c r="U98" s="3">
        <v>2.5000000000000001E-2</v>
      </c>
      <c r="V98" s="3">
        <f t="shared" si="22"/>
        <v>8.4099999999999381E-6</v>
      </c>
      <c r="W98" s="3">
        <f t="shared" si="23"/>
        <v>2.8999999999999894E-3</v>
      </c>
      <c r="X98" s="5">
        <f t="shared" si="24"/>
        <v>2.5000000000000001E-2</v>
      </c>
    </row>
    <row r="99" spans="2:24" x14ac:dyDescent="0.3">
      <c r="B99" s="4">
        <v>95</v>
      </c>
      <c r="C99" s="3">
        <v>9.0999999999999998E-2</v>
      </c>
      <c r="D99" s="3">
        <f t="shared" si="13"/>
        <v>2.3039999999999455E-7</v>
      </c>
      <c r="E99" s="3">
        <f t="shared" si="14"/>
        <v>4.7999999999999432E-4</v>
      </c>
      <c r="F99" s="5">
        <f t="shared" si="15"/>
        <v>9.0999999999999998E-2</v>
      </c>
      <c r="H99" s="4">
        <v>95</v>
      </c>
      <c r="I99" s="3">
        <v>4.9000000000000002E-2</v>
      </c>
      <c r="J99" s="3">
        <f t="shared" si="16"/>
        <v>1.9600000000000151E-6</v>
      </c>
      <c r="K99" s="3">
        <f t="shared" si="17"/>
        <v>1.4000000000000054E-3</v>
      </c>
      <c r="L99" s="5">
        <f t="shared" si="18"/>
        <v>4.9000000000000002E-2</v>
      </c>
      <c r="N99" s="4">
        <v>95</v>
      </c>
      <c r="O99" s="3">
        <v>3.2000000000000001E-2</v>
      </c>
      <c r="P99" s="3">
        <f t="shared" si="19"/>
        <v>3.9689999999998953E-7</v>
      </c>
      <c r="Q99" s="3">
        <f t="shared" si="20"/>
        <v>6.2999999999999168E-4</v>
      </c>
      <c r="R99" s="5">
        <f t="shared" si="21"/>
        <v>3.2000000000000001E-2</v>
      </c>
      <c r="T99" s="4">
        <v>95</v>
      </c>
      <c r="U99" s="3">
        <v>2.5999999999999999E-2</v>
      </c>
      <c r="V99" s="3">
        <f t="shared" si="22"/>
        <v>3.6099999999999697E-6</v>
      </c>
      <c r="W99" s="3">
        <f t="shared" si="23"/>
        <v>1.899999999999992E-3</v>
      </c>
      <c r="X99" s="5">
        <f t="shared" si="24"/>
        <v>2.5999999999999999E-2</v>
      </c>
    </row>
    <row r="100" spans="2:24" x14ac:dyDescent="0.3">
      <c r="B100" s="4">
        <v>96</v>
      </c>
      <c r="C100" s="3">
        <v>9.1999999999999998E-2</v>
      </c>
      <c r="D100" s="3">
        <f t="shared" si="13"/>
        <v>2.7040000000000682E-7</v>
      </c>
      <c r="E100" s="3">
        <f t="shared" si="14"/>
        <v>5.2000000000000657E-4</v>
      </c>
      <c r="F100" s="5">
        <f t="shared" si="15"/>
        <v>9.1999999999999998E-2</v>
      </c>
      <c r="H100" s="4">
        <v>96</v>
      </c>
      <c r="I100" s="3">
        <v>4.8000000000000001E-2</v>
      </c>
      <c r="J100" s="3">
        <f t="shared" si="16"/>
        <v>1.600000000000036E-7</v>
      </c>
      <c r="K100" s="3">
        <f t="shared" si="17"/>
        <v>4.0000000000000452E-4</v>
      </c>
      <c r="L100" s="5">
        <f t="shared" si="18"/>
        <v>4.8000000000000001E-2</v>
      </c>
      <c r="N100" s="4">
        <v>96</v>
      </c>
      <c r="O100" s="3">
        <v>0.03</v>
      </c>
      <c r="P100" s="3">
        <f t="shared" si="19"/>
        <v>6.9168999999999659E-6</v>
      </c>
      <c r="Q100" s="3">
        <f t="shared" si="20"/>
        <v>2.6299999999999935E-3</v>
      </c>
      <c r="R100" s="5" t="str">
        <f t="shared" si="21"/>
        <v xml:space="preserve"> </v>
      </c>
      <c r="T100" s="4">
        <v>96</v>
      </c>
      <c r="U100" s="3">
        <v>3.1E-2</v>
      </c>
      <c r="V100" s="3">
        <f t="shared" si="22"/>
        <v>9.6100000000000554E-6</v>
      </c>
      <c r="W100" s="3">
        <f t="shared" si="23"/>
        <v>3.100000000000009E-3</v>
      </c>
      <c r="X100" s="5">
        <f t="shared" si="24"/>
        <v>3.1E-2</v>
      </c>
    </row>
    <row r="101" spans="2:24" x14ac:dyDescent="0.3">
      <c r="B101" s="4">
        <v>97</v>
      </c>
      <c r="C101" s="3">
        <v>0.09</v>
      </c>
      <c r="D101" s="3">
        <f t="shared" ref="D101:D104" si="25">(C101-$E$106)^2</f>
        <v>2.1903999999999858E-6</v>
      </c>
      <c r="E101" s="3">
        <f t="shared" si="14"/>
        <v>1.4799999999999952E-3</v>
      </c>
      <c r="F101" s="5">
        <f t="shared" si="15"/>
        <v>0.09</v>
      </c>
      <c r="H101" s="4">
        <v>97</v>
      </c>
      <c r="I101" s="3">
        <v>4.8000000000000001E-2</v>
      </c>
      <c r="J101" s="3">
        <f t="shared" si="16"/>
        <v>1.600000000000036E-7</v>
      </c>
      <c r="K101" s="3">
        <f t="shared" si="17"/>
        <v>4.0000000000000452E-4</v>
      </c>
      <c r="L101" s="5">
        <f t="shared" si="18"/>
        <v>4.8000000000000001E-2</v>
      </c>
      <c r="N101" s="4">
        <v>97</v>
      </c>
      <c r="O101" s="3">
        <v>3.3000000000000002E-2</v>
      </c>
      <c r="P101" s="3">
        <f t="shared" si="19"/>
        <v>1.3690000000000682E-7</v>
      </c>
      <c r="Q101" s="3">
        <f t="shared" si="20"/>
        <v>3.7000000000000921E-4</v>
      </c>
      <c r="R101" s="5">
        <f t="shared" si="21"/>
        <v>3.3000000000000002E-2</v>
      </c>
      <c r="T101" s="4">
        <v>97</v>
      </c>
      <c r="U101" s="3">
        <v>4.7E-2</v>
      </c>
      <c r="V101" s="3">
        <f t="shared" si="22"/>
        <v>3.6481000000000035E-4</v>
      </c>
      <c r="W101" s="3">
        <f t="shared" si="23"/>
        <v>1.9100000000000009E-2</v>
      </c>
      <c r="X101" s="5" t="str">
        <f t="shared" si="24"/>
        <v xml:space="preserve"> </v>
      </c>
    </row>
    <row r="102" spans="2:24" x14ac:dyDescent="0.3">
      <c r="B102" s="4">
        <v>98</v>
      </c>
      <c r="C102" s="3">
        <v>8.7999999999999995E-2</v>
      </c>
      <c r="D102" s="3">
        <f t="shared" si="25"/>
        <v>1.211039999999998E-5</v>
      </c>
      <c r="E102" s="3">
        <f t="shared" si="14"/>
        <v>3.479999999999997E-3</v>
      </c>
      <c r="F102" s="5">
        <f t="shared" si="15"/>
        <v>8.7999999999999995E-2</v>
      </c>
      <c r="H102" s="4">
        <v>98</v>
      </c>
      <c r="I102" s="3">
        <v>4.7E-2</v>
      </c>
      <c r="J102" s="3">
        <f t="shared" si="16"/>
        <v>3.5999999999999565E-7</v>
      </c>
      <c r="K102" s="3">
        <f t="shared" si="17"/>
        <v>5.9999999999999637E-4</v>
      </c>
      <c r="L102" s="5">
        <f t="shared" si="18"/>
        <v>4.7E-2</v>
      </c>
      <c r="N102" s="4">
        <v>98</v>
      </c>
      <c r="O102" s="3">
        <v>3.2000000000000001E-2</v>
      </c>
      <c r="P102" s="3">
        <f t="shared" si="19"/>
        <v>3.9689999999998953E-7</v>
      </c>
      <c r="Q102" s="3">
        <f t="shared" si="20"/>
        <v>6.2999999999999168E-4</v>
      </c>
      <c r="R102" s="5">
        <f t="shared" si="21"/>
        <v>3.2000000000000001E-2</v>
      </c>
      <c r="T102" s="4">
        <v>98</v>
      </c>
      <c r="U102" s="3">
        <v>2.5999999999999999E-2</v>
      </c>
      <c r="V102" s="3">
        <f t="shared" si="22"/>
        <v>3.6099999999999697E-6</v>
      </c>
      <c r="W102" s="3">
        <f t="shared" si="23"/>
        <v>1.899999999999992E-3</v>
      </c>
      <c r="X102" s="5">
        <f t="shared" si="24"/>
        <v>2.5999999999999999E-2</v>
      </c>
    </row>
    <row r="103" spans="2:24" x14ac:dyDescent="0.3">
      <c r="B103" s="4">
        <v>99</v>
      </c>
      <c r="C103" s="3">
        <v>9.0999999999999998E-2</v>
      </c>
      <c r="D103" s="3">
        <f t="shared" si="25"/>
        <v>2.3039999999999455E-7</v>
      </c>
      <c r="E103" s="3">
        <f t="shared" si="14"/>
        <v>4.7999999999999432E-4</v>
      </c>
      <c r="F103" s="5">
        <f t="shared" si="15"/>
        <v>9.0999999999999998E-2</v>
      </c>
      <c r="H103" s="4">
        <v>99</v>
      </c>
      <c r="I103" s="3">
        <v>4.7E-2</v>
      </c>
      <c r="J103" s="3">
        <f t="shared" si="16"/>
        <v>3.5999999999999565E-7</v>
      </c>
      <c r="K103" s="3">
        <f t="shared" si="17"/>
        <v>5.9999999999999637E-4</v>
      </c>
      <c r="L103" s="5">
        <f t="shared" si="18"/>
        <v>4.7E-2</v>
      </c>
      <c r="N103" s="4">
        <v>99</v>
      </c>
      <c r="O103" s="3">
        <v>3.2000000000000001E-2</v>
      </c>
      <c r="P103" s="3">
        <f t="shared" si="19"/>
        <v>3.9689999999998953E-7</v>
      </c>
      <c r="Q103" s="3">
        <f>SQRT(P103)</f>
        <v>6.2999999999999168E-4</v>
      </c>
      <c r="R103" s="5">
        <f t="shared" si="21"/>
        <v>3.2000000000000001E-2</v>
      </c>
      <c r="T103" s="4">
        <v>99</v>
      </c>
      <c r="U103" s="3">
        <v>2.3E-2</v>
      </c>
      <c r="V103" s="3">
        <f t="shared" si="22"/>
        <v>2.4009999999999914E-5</v>
      </c>
      <c r="W103" s="3">
        <f t="shared" si="23"/>
        <v>4.8999999999999912E-3</v>
      </c>
      <c r="X103" s="5">
        <f t="shared" si="24"/>
        <v>2.3E-2</v>
      </c>
    </row>
    <row r="104" spans="2:24" x14ac:dyDescent="0.3">
      <c r="B104" s="4">
        <v>100</v>
      </c>
      <c r="C104" s="3">
        <v>8.6999999999999994E-2</v>
      </c>
      <c r="D104" s="3">
        <f t="shared" si="25"/>
        <v>2.007039999999998E-5</v>
      </c>
      <c r="E104" s="3">
        <f t="shared" si="14"/>
        <v>4.4799999999999979E-3</v>
      </c>
      <c r="F104" s="5">
        <f t="shared" si="15"/>
        <v>8.6999999999999994E-2</v>
      </c>
      <c r="H104" s="4">
        <v>100</v>
      </c>
      <c r="I104" s="3">
        <v>4.4999999999999998E-2</v>
      </c>
      <c r="J104" s="3">
        <f t="shared" si="16"/>
        <v>6.7599999999999903E-6</v>
      </c>
      <c r="K104" s="3">
        <f t="shared" si="17"/>
        <v>2.5999999999999981E-3</v>
      </c>
      <c r="L104" s="5" t="str">
        <f t="shared" si="18"/>
        <v xml:space="preserve"> </v>
      </c>
      <c r="N104" s="4">
        <v>100</v>
      </c>
      <c r="O104" s="3">
        <v>3.2000000000000001E-2</v>
      </c>
      <c r="P104" s="3">
        <f t="shared" si="19"/>
        <v>3.9689999999998953E-7</v>
      </c>
      <c r="Q104" s="3">
        <f t="shared" si="20"/>
        <v>6.2999999999999168E-4</v>
      </c>
      <c r="R104" s="5">
        <f>IF(Q104&gt;Q$108*Q$2," ",O104)</f>
        <v>3.2000000000000001E-2</v>
      </c>
      <c r="T104" s="4">
        <v>100</v>
      </c>
      <c r="U104" s="3">
        <v>2.3E-2</v>
      </c>
      <c r="V104" s="3">
        <f t="shared" si="22"/>
        <v>2.4009999999999914E-5</v>
      </c>
      <c r="W104" s="3">
        <f t="shared" si="23"/>
        <v>4.8999999999999912E-3</v>
      </c>
      <c r="X104" s="5">
        <f>IF(W104&gt;W$108*W$2," ",U104)</f>
        <v>2.3E-2</v>
      </c>
    </row>
    <row r="105" spans="2:24" x14ac:dyDescent="0.3">
      <c r="B105" s="1"/>
      <c r="C105" s="1"/>
      <c r="D105" s="1"/>
      <c r="E105" s="1"/>
      <c r="H105" s="1"/>
      <c r="I105" s="1"/>
      <c r="J105" s="1"/>
      <c r="K105" s="1"/>
      <c r="N105" s="1"/>
      <c r="O105" s="1"/>
      <c r="P105" s="1"/>
      <c r="Q105" s="1"/>
      <c r="T105" s="1"/>
      <c r="U105" s="1"/>
      <c r="V105" s="1"/>
      <c r="W105" s="1"/>
    </row>
    <row r="106" spans="2:24" x14ac:dyDescent="0.3">
      <c r="B106" s="14" t="s">
        <v>2</v>
      </c>
      <c r="C106" s="15"/>
      <c r="D106" s="16"/>
      <c r="E106" s="12">
        <f>SUM(C5:C104)/100</f>
        <v>9.1479999999999992E-2</v>
      </c>
      <c r="F106" s="13"/>
      <c r="H106" s="14" t="s">
        <v>2</v>
      </c>
      <c r="I106" s="15"/>
      <c r="J106" s="16"/>
      <c r="K106" s="12">
        <f>SUM(I5:I104)/100</f>
        <v>4.7599999999999996E-2</v>
      </c>
      <c r="L106" s="13"/>
      <c r="N106" s="14" t="s">
        <v>2</v>
      </c>
      <c r="O106" s="15"/>
      <c r="P106" s="16"/>
      <c r="Q106" s="12">
        <f>SUM(O5:O104)/100</f>
        <v>3.2629999999999992E-2</v>
      </c>
      <c r="R106" s="13"/>
      <c r="T106" s="14" t="s">
        <v>2</v>
      </c>
      <c r="U106" s="15"/>
      <c r="V106" s="16"/>
      <c r="W106" s="12">
        <f>SUM(U5:U104)/100</f>
        <v>2.7899999999999991E-2</v>
      </c>
      <c r="X106" s="13"/>
    </row>
    <row r="107" spans="2:24" x14ac:dyDescent="0.3">
      <c r="B107" s="14" t="s">
        <v>3</v>
      </c>
      <c r="C107" s="15"/>
      <c r="D107" s="16"/>
      <c r="E107" s="12">
        <f>(SUM(D5:D104)/100)</f>
        <v>2.8609600000000005E-5</v>
      </c>
      <c r="F107" s="13"/>
      <c r="H107" s="14" t="s">
        <v>3</v>
      </c>
      <c r="I107" s="15"/>
      <c r="J107" s="16"/>
      <c r="K107" s="12">
        <f>(SUM(J5:J104)/100)</f>
        <v>5.0600000000000041E-6</v>
      </c>
      <c r="L107" s="13"/>
      <c r="N107" s="14" t="s">
        <v>3</v>
      </c>
      <c r="O107" s="15"/>
      <c r="P107" s="16"/>
      <c r="Q107" s="12">
        <f>(SUM(P5:P104)/100)</f>
        <v>5.1130999999999985E-6</v>
      </c>
      <c r="R107" s="13"/>
      <c r="T107" s="14" t="s">
        <v>3</v>
      </c>
      <c r="U107" s="15"/>
      <c r="V107" s="16"/>
      <c r="W107" s="12">
        <f>(SUM(V5:V104)/100)</f>
        <v>4.0529999999999973E-5</v>
      </c>
      <c r="X107" s="13"/>
    </row>
    <row r="108" spans="2:24" x14ac:dyDescent="0.3">
      <c r="B108" s="14" t="s">
        <v>6</v>
      </c>
      <c r="C108" s="15"/>
      <c r="D108" s="16"/>
      <c r="E108" s="12">
        <f>E107^(1/2)</f>
        <v>5.3487942566526154E-3</v>
      </c>
      <c r="F108" s="13"/>
      <c r="H108" s="14" t="s">
        <v>6</v>
      </c>
      <c r="I108" s="15"/>
      <c r="J108" s="16"/>
      <c r="K108" s="12">
        <f>K107^(1/2)</f>
        <v>2.2494443758403994E-3</v>
      </c>
      <c r="L108" s="13"/>
      <c r="N108" s="14" t="s">
        <v>6</v>
      </c>
      <c r="O108" s="15"/>
      <c r="P108" s="16"/>
      <c r="Q108" s="12">
        <f>Q107^(1/2)</f>
        <v>2.2612164867610528E-3</v>
      </c>
      <c r="R108" s="13"/>
      <c r="T108" s="14" t="s">
        <v>6</v>
      </c>
      <c r="U108" s="15"/>
      <c r="V108" s="16"/>
      <c r="W108" s="12">
        <f>W107^(1/2)</f>
        <v>6.3663176169587998E-3</v>
      </c>
      <c r="X108" s="13"/>
    </row>
    <row r="109" spans="2:24" x14ac:dyDescent="0.3">
      <c r="B109" s="19" t="s">
        <v>13</v>
      </c>
      <c r="C109" s="19"/>
      <c r="D109" s="20"/>
      <c r="E109" s="22">
        <f>AVERAGE(F5:F104)</f>
        <v>9.0266666666666648E-2</v>
      </c>
      <c r="F109" s="22"/>
      <c r="H109" s="19" t="s">
        <v>13</v>
      </c>
      <c r="I109" s="19"/>
      <c r="J109" s="20"/>
      <c r="K109" s="22">
        <f>AVERAGE(L5:L104)</f>
        <v>4.7373493975903631E-2</v>
      </c>
      <c r="L109" s="22"/>
      <c r="N109" s="19" t="s">
        <v>13</v>
      </c>
      <c r="O109" s="19"/>
      <c r="P109" s="20"/>
      <c r="Q109" s="22">
        <f>AVERAGE(R5:R104)</f>
        <v>3.2349397590361442E-2</v>
      </c>
      <c r="R109" s="22"/>
      <c r="T109" s="19" t="s">
        <v>13</v>
      </c>
      <c r="U109" s="19"/>
      <c r="V109" s="20"/>
      <c r="W109" s="22">
        <f>AVERAGE(X5:X104)</f>
        <v>2.581818181818181E-2</v>
      </c>
      <c r="X109" s="22"/>
    </row>
    <row r="111" spans="2:24" s="7" customFormat="1" x14ac:dyDescent="0.3">
      <c r="T111" s="11">
        <f>E109</f>
        <v>9.0266666666666648E-2</v>
      </c>
    </row>
    <row r="112" spans="2:24" s="7" customFormat="1" x14ac:dyDescent="0.3">
      <c r="T112" s="11">
        <f>K109</f>
        <v>4.7373493975903631E-2</v>
      </c>
    </row>
    <row r="113" spans="17:24" s="7" customFormat="1" x14ac:dyDescent="0.3">
      <c r="T113" s="11">
        <f>Q109</f>
        <v>3.2349397590361442E-2</v>
      </c>
    </row>
    <row r="114" spans="17:24" s="7" customFormat="1" x14ac:dyDescent="0.3">
      <c r="T114" s="11">
        <f>W109</f>
        <v>2.581818181818181E-2</v>
      </c>
    </row>
    <row r="115" spans="17:24" s="7" customFormat="1" x14ac:dyDescent="0.3"/>
    <row r="116" spans="17:24" s="7" customFormat="1" x14ac:dyDescent="0.3"/>
    <row r="117" spans="17:24" s="7" customFormat="1" x14ac:dyDescent="0.3">
      <c r="U117" s="9">
        <v>8</v>
      </c>
      <c r="V117" s="9">
        <f>25/6</f>
        <v>4.166666666666667</v>
      </c>
    </row>
    <row r="118" spans="17:24" s="7" customFormat="1" x14ac:dyDescent="0.3">
      <c r="U118" s="9">
        <f>25/6</f>
        <v>4.166666666666667</v>
      </c>
      <c r="V118" s="9">
        <f>205/12</f>
        <v>17.083333333333332</v>
      </c>
    </row>
    <row r="119" spans="17:24" s="7" customFormat="1" x14ac:dyDescent="0.3">
      <c r="U119" s="8"/>
      <c r="V119" s="8"/>
    </row>
    <row r="120" spans="17:24" s="7" customFormat="1" x14ac:dyDescent="0.3">
      <c r="U120" s="10">
        <v>0.14000000000000001</v>
      </c>
      <c r="V120" s="10">
        <v>-0.03</v>
      </c>
    </row>
    <row r="121" spans="17:24" s="7" customFormat="1" x14ac:dyDescent="0.3">
      <c r="U121" s="10">
        <v>-0.03</v>
      </c>
      <c r="V121" s="10">
        <v>7.0000000000000007E-2</v>
      </c>
    </row>
    <row r="122" spans="17:24" s="7" customFormat="1" x14ac:dyDescent="0.3"/>
    <row r="123" spans="17:24" s="7" customFormat="1" x14ac:dyDescent="0.3">
      <c r="Q123" s="11" t="s">
        <v>7</v>
      </c>
      <c r="R123" s="11">
        <f>2*SUM(T111:T114)</f>
        <v>0.39161548010222702</v>
      </c>
      <c r="T123" s="11" t="s">
        <v>10</v>
      </c>
      <c r="U123" s="11">
        <f>U120*R123+V120*R124</f>
        <v>4.6954701715954721E-2</v>
      </c>
      <c r="W123" s="21" t="s">
        <v>14</v>
      </c>
      <c r="X123" s="21"/>
    </row>
    <row r="124" spans="17:24" s="7" customFormat="1" x14ac:dyDescent="0.3">
      <c r="Q124" s="11" t="s">
        <v>8</v>
      </c>
      <c r="R124" s="11">
        <f>2*T111+T112+2/3*T113+1/2*T114</f>
        <v>0.26238218327856877</v>
      </c>
      <c r="T124" s="11" t="s">
        <v>9</v>
      </c>
      <c r="U124" s="11">
        <f>U121*R123+V121*R124</f>
        <v>6.6182884264330052E-3</v>
      </c>
      <c r="W124" s="11">
        <v>1</v>
      </c>
      <c r="X124" s="11">
        <f>$U$123+$U$124/W124</f>
        <v>5.3572990142387727E-2</v>
      </c>
    </row>
    <row r="125" spans="17:24" s="7" customFormat="1" x14ac:dyDescent="0.3">
      <c r="W125" s="11">
        <v>2</v>
      </c>
      <c r="X125" s="11">
        <f>$U$123+$U$124/W125</f>
        <v>5.0263845929171221E-2</v>
      </c>
    </row>
    <row r="126" spans="17:24" s="7" customFormat="1" x14ac:dyDescent="0.3">
      <c r="W126" s="11">
        <v>3</v>
      </c>
      <c r="X126" s="11">
        <f>$U$123+$U$124/W126</f>
        <v>4.9160797858099056E-2</v>
      </c>
    </row>
    <row r="127" spans="17:24" s="7" customFormat="1" x14ac:dyDescent="0.3">
      <c r="W127" s="11">
        <v>4</v>
      </c>
      <c r="X127" s="11">
        <f>$U$123+$U$124/W127</f>
        <v>4.8609273822562971E-2</v>
      </c>
    </row>
    <row r="128" spans="17:24" s="7" customFormat="1" x14ac:dyDescent="0.3"/>
    <row r="129" s="7" customFormat="1" x14ac:dyDescent="0.3"/>
    <row r="130" s="7" customFormat="1" x14ac:dyDescent="0.3"/>
    <row r="131" s="7" customFormat="1" x14ac:dyDescent="0.3"/>
    <row r="132" s="7" customFormat="1" x14ac:dyDescent="0.3"/>
    <row r="133" s="7" customFormat="1" x14ac:dyDescent="0.3"/>
    <row r="134" s="7" customFormat="1" x14ac:dyDescent="0.3"/>
    <row r="135" s="7" customFormat="1" x14ac:dyDescent="0.3"/>
    <row r="136" s="7" customFormat="1" x14ac:dyDescent="0.3"/>
    <row r="137" s="7" customFormat="1" x14ac:dyDescent="0.3"/>
    <row r="138" s="7" customFormat="1" x14ac:dyDescent="0.3"/>
    <row r="139" s="7" customFormat="1" x14ac:dyDescent="0.3"/>
    <row r="140" s="7" customFormat="1" x14ac:dyDescent="0.3"/>
  </sheetData>
  <mergeCells count="45">
    <mergeCell ref="B109:D109"/>
    <mergeCell ref="H109:J109"/>
    <mergeCell ref="N109:P109"/>
    <mergeCell ref="T109:V109"/>
    <mergeCell ref="W123:X123"/>
    <mergeCell ref="E109:F109"/>
    <mergeCell ref="K109:L109"/>
    <mergeCell ref="Q109:R109"/>
    <mergeCell ref="W109:X109"/>
    <mergeCell ref="B106:D106"/>
    <mergeCell ref="B107:D107"/>
    <mergeCell ref="B108:D108"/>
    <mergeCell ref="B3:D3"/>
    <mergeCell ref="E3:F3"/>
    <mergeCell ref="E106:F106"/>
    <mergeCell ref="E107:F107"/>
    <mergeCell ref="H106:J106"/>
    <mergeCell ref="K106:L106"/>
    <mergeCell ref="H107:J107"/>
    <mergeCell ref="K107:L107"/>
    <mergeCell ref="E108:F108"/>
    <mergeCell ref="H108:J108"/>
    <mergeCell ref="K108:L108"/>
    <mergeCell ref="K2:L2"/>
    <mergeCell ref="E2:F2"/>
    <mergeCell ref="Q2:R2"/>
    <mergeCell ref="N3:P3"/>
    <mergeCell ref="Q3:R3"/>
    <mergeCell ref="H3:J3"/>
    <mergeCell ref="K3:L3"/>
    <mergeCell ref="Q107:R107"/>
    <mergeCell ref="N108:P108"/>
    <mergeCell ref="Q108:R108"/>
    <mergeCell ref="W2:X2"/>
    <mergeCell ref="T3:V3"/>
    <mergeCell ref="W3:X3"/>
    <mergeCell ref="T106:V106"/>
    <mergeCell ref="W106:X106"/>
    <mergeCell ref="T107:V107"/>
    <mergeCell ref="W107:X107"/>
    <mergeCell ref="N106:P106"/>
    <mergeCell ref="Q106:R106"/>
    <mergeCell ref="N107:P107"/>
    <mergeCell ref="T108:V108"/>
    <mergeCell ref="W108:X10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1.307-7</dc:creator>
  <cp:lastModifiedBy>Алан Агнаев</cp:lastModifiedBy>
  <dcterms:created xsi:type="dcterms:W3CDTF">2086-02-13T14:48:36Z</dcterms:created>
  <dcterms:modified xsi:type="dcterms:W3CDTF">2020-04-08T19:39:15Z</dcterms:modified>
</cp:coreProperties>
</file>