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ct\MNDPS\doc\"/>
    </mc:Choice>
  </mc:AlternateContent>
  <bookViews>
    <workbookView xWindow="4080" yWindow="1400" windowWidth="25600" windowHeight="19020" tabRatio="500"/>
  </bookViews>
  <sheets>
    <sheet name="Summary" sheetId="4" r:id="rId1"/>
    <sheet name="Common" sheetId="3" r:id="rId2"/>
    <sheet name="Carrefour" sheetId="5" r:id="rId3"/>
    <sheet name="Tesco" sheetId="6" r:id="rId4"/>
    <sheet name="YongHui" sheetId="7" r:id="rId5"/>
    <sheet name="Metro" sheetId="8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5" i="4"/>
  <c r="C4" i="4"/>
  <c r="B6" i="4"/>
  <c r="D2" i="3"/>
  <c r="D3" i="3"/>
  <c r="D4" i="3"/>
  <c r="D5" i="3"/>
  <c r="D6" i="3"/>
  <c r="D2" i="5"/>
  <c r="D3" i="5"/>
  <c r="D4" i="5"/>
  <c r="D5" i="5"/>
  <c r="D6" i="5"/>
  <c r="D2" i="6"/>
  <c r="D3" i="6"/>
  <c r="D4" i="6"/>
  <c r="D5" i="6"/>
  <c r="D6" i="6"/>
  <c r="D2" i="7"/>
  <c r="D3" i="7"/>
  <c r="D4" i="7"/>
  <c r="D5" i="7"/>
  <c r="D6" i="7"/>
  <c r="D2" i="8"/>
  <c r="D3" i="8"/>
  <c r="D4" i="8"/>
  <c r="D5" i="8"/>
  <c r="D6" i="8"/>
  <c r="C6" i="8"/>
  <c r="C6" i="7"/>
  <c r="C6" i="6"/>
  <c r="C6" i="5"/>
  <c r="C6" i="3"/>
</calcChain>
</file>

<file path=xl/sharedStrings.xml><?xml version="1.0" encoding="utf-8"?>
<sst xmlns="http://schemas.openxmlformats.org/spreadsheetml/2006/main" count="68" uniqueCount="28">
  <si>
    <t>Login validation</t>
    <phoneticPr fontId="1" type="noConversion"/>
  </si>
  <si>
    <t>Function</t>
    <phoneticPr fontId="1" type="noConversion"/>
  </si>
  <si>
    <t>Remark</t>
    <phoneticPr fontId="1" type="noConversion"/>
  </si>
  <si>
    <t>Effort (MD)</t>
    <phoneticPr fontId="1" type="noConversion"/>
  </si>
  <si>
    <t>Convert Excel to txt file - Bill of lading</t>
    <phoneticPr fontId="1" type="noConversion"/>
  </si>
  <si>
    <t>Qty</t>
    <phoneticPr fontId="1" type="noConversion"/>
  </si>
  <si>
    <t>Other customer configuration</t>
    <phoneticPr fontId="1" type="noConversion"/>
  </si>
  <si>
    <t>Total Effort</t>
    <phoneticPr fontId="1" type="noConversion"/>
  </si>
  <si>
    <t>汇总</t>
  </si>
  <si>
    <t>Order</t>
    <phoneticPr fontId="1" type="noConversion"/>
  </si>
  <si>
    <t>Bill of lading</t>
    <phoneticPr fontId="1" type="noConversion"/>
  </si>
  <si>
    <t>Multi-thread</t>
    <phoneticPr fontId="1" type="noConversion"/>
  </si>
  <si>
    <t>HTTPS</t>
    <phoneticPr fontId="1" type="noConversion"/>
  </si>
  <si>
    <t>Javascript
Pagination</t>
    <phoneticPr fontId="1" type="noConversion"/>
  </si>
  <si>
    <t>Framework</t>
    <phoneticPr fontId="1" type="noConversion"/>
  </si>
  <si>
    <t>Configuration: Customer indicator, Site info, User info(disable indicator), Date, thread, File path</t>
    <phoneticPr fontId="1" type="noConversion"/>
  </si>
  <si>
    <t>Merge Order and Bill of lading to one text file (From DB or txt file)</t>
    <phoneticPr fontId="1" type="noConversion"/>
  </si>
  <si>
    <t>The effort will be increased for new cumstomer</t>
    <phoneticPr fontId="1" type="noConversion"/>
  </si>
  <si>
    <t>Test</t>
    <phoneticPr fontId="1" type="noConversion"/>
  </si>
  <si>
    <t>Development</t>
    <phoneticPr fontId="1" type="noConversion"/>
  </si>
  <si>
    <t>Total</t>
    <phoneticPr fontId="1" type="noConversion"/>
  </si>
  <si>
    <t>7 Systems:</t>
    <phoneticPr fontId="1" type="noConversion"/>
  </si>
  <si>
    <t>Phase</t>
    <phoneticPr fontId="1" type="noConversion"/>
  </si>
  <si>
    <t>Effort</t>
    <phoneticPr fontId="1" type="noConversion"/>
  </si>
  <si>
    <t>Distribution</t>
    <phoneticPr fontId="1" type="noConversion"/>
  </si>
  <si>
    <t>4 Systems:</t>
    <phoneticPr fontId="1" type="noConversion"/>
  </si>
  <si>
    <t>Carrefour, Tesco, YongHui, Metro</t>
    <phoneticPr fontId="1" type="noConversion"/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</si>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</sst>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31" applyNumberFormat="1" applyFont="1" applyAlignment="1"/>
    <xf numFmtId="0" fontId="5" fillId="2" borderId="0" xfId="0" applyFont="1" applyFill="1"/>
    <xf numFmtId="0" fontId="5" fillId="0" borderId="0" xfId="0" applyFont="1" applyFill="1"/>
  </cellXfs>
  <cellStyles count="32">
    <cellStyle name="百分比" xfId="3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C6" totalsRowShown="0" headerRowDxfId="0">
  <autoFilter ref="A3:C6"/>
  <tableColumns count="3">
    <tableColumn id="1" name="Phase" dataDxfId="2"/>
    <tableColumn id="2" name="Effort" dataDxfId="1"/>
    <tableColumn id="3" name="Distribu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格3" displayName="表格3" ref="A1:E6" totalsRowCount="1" headerRowDxfId="67" dataDxfId="66" totalsRowDxfId="65">
  <autoFilter ref="A1:E5"/>
  <tableColumns count="5">
    <tableColumn id="1" name="Function" totalsRowLabel="汇总" dataDxfId="64" totalsRowDxfId="63"/>
    <tableColumn id="2" name="Qty" dataDxfId="62" totalsRowDxfId="61"/>
    <tableColumn id="3" name="Effort (MD)" totalsRowFunction="sum" dataDxfId="60" totalsRowDxfId="59"/>
    <tableColumn id="6" name="Total Effort" totalsRowFunction="sum" dataDxfId="58" totalsRowDxfId="57">
      <calculatedColumnFormula>表格3[[#This Row],[Qty]]*表格3[[#This Row],[Effort (MD)]]</calculatedColumnFormula>
    </tableColumn>
    <tableColumn id="5" name="Remark" dataDxfId="56" totalsRowDxfId="5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格1_5" displayName="表格1_5" ref="A1:E6" totalsRowCount="1" headerRowDxfId="54" dataDxfId="53" totalsRowDxfId="52">
  <autoFilter ref="A1:E5"/>
  <tableColumns count="5">
    <tableColumn id="1" name="Function" totalsRowLabel="汇总" dataDxfId="51" totalsRowDxfId="50"/>
    <tableColumn id="2" name="Qty" dataDxfId="49" totalsRowDxfId="48"/>
    <tableColumn id="3" name="Effort (MD)" totalsRowFunction="sum" dataDxfId="47" totalsRowDxfId="46"/>
    <tableColumn id="6" name="Total Effort" totalsRowFunction="sum" dataDxfId="45" totalsRowDxfId="44">
      <calculatedColumnFormula>表格1_5[[#This Row],[Qty]]*表格1_5[[#This Row],[Effort (MD)]]</calculatedColumnFormula>
    </tableColumn>
    <tableColumn id="5" name="Remark" dataDxfId="43" totalsRowDxfId="4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表格1_56" displayName="表格1_56" ref="A1:E6" totalsRowCount="1" headerRowDxfId="41" dataDxfId="40" totalsRowDxfId="39">
  <autoFilter ref="A1:E5"/>
  <tableColumns count="5">
    <tableColumn id="1" name="Function" totalsRowLabel="汇总" dataDxfId="38" totalsRowDxfId="37"/>
    <tableColumn id="2" name="Qty" dataDxfId="36" totalsRowDxfId="35"/>
    <tableColumn id="3" name="Effort (MD)" totalsRowFunction="sum" dataDxfId="34" totalsRowDxfId="33"/>
    <tableColumn id="6" name="Total Effort" totalsRowFunction="sum" dataDxfId="32" totalsRowDxfId="31">
      <calculatedColumnFormula>表格1_56[[#This Row],[Qty]]*表格1_56[[#This Row],[Effort (MD)]]</calculatedColumnFormula>
    </tableColumn>
    <tableColumn id="5" name="Remark" dataDxfId="30" totalsRowDxfId="2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表格1_567" displayName="表格1_567" ref="A1:E6" totalsRowCount="1" headerRowDxfId="28" dataDxfId="27" totalsRowDxfId="26">
  <autoFilter ref="A1:E5"/>
  <tableColumns count="5">
    <tableColumn id="1" name="Function" totalsRowLabel="汇总" dataDxfId="25" totalsRowDxfId="24"/>
    <tableColumn id="2" name="Qty" dataDxfId="23" totalsRowDxfId="22"/>
    <tableColumn id="3" name="Effort (MD)" totalsRowFunction="sum" dataDxfId="21" totalsRowDxfId="20"/>
    <tableColumn id="6" name="Total Effort" totalsRowFunction="sum" dataDxfId="19" totalsRowDxfId="18">
      <calculatedColumnFormula>表格1_567[[#This Row],[Qty]]*表格1_567[[#This Row],[Effort (MD)]]</calculatedColumnFormula>
    </tableColumn>
    <tableColumn id="5" name="Remark" dataDxfId="17" totalsRow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表格1_568" displayName="表格1_568" ref="A1:E6" totalsRowCount="1" headerRowDxfId="15" dataDxfId="14" totalsRowDxfId="13">
  <autoFilter ref="A1:E5"/>
  <tableColumns count="5">
    <tableColumn id="1" name="Function" totalsRowLabel="汇总" dataDxfId="12" totalsRowDxfId="11"/>
    <tableColumn id="2" name="Qty" dataDxfId="10" totalsRowDxfId="9"/>
    <tableColumn id="3" name="Effort (MD)" totalsRowFunction="sum" dataDxfId="8" totalsRowDxfId="7"/>
    <tableColumn id="6" name="Total Effort" totalsRowFunction="sum" dataDxfId="6" totalsRowDxfId="5">
      <calculatedColumnFormula>表格1_568[[#This Row],[Qty]]*表格1_568[[#This Row],[Effort (MD)]]</calculatedColumnFormula>
    </tableColumn>
    <tableColumn id="5" name="Remark" dataDxfId="4" totalsRow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zoomScalePageLayoutView="150" workbookViewId="0">
      <selection activeCell="B9" sqref="B9"/>
    </sheetView>
  </sheetViews>
  <sheetFormatPr defaultColWidth="11" defaultRowHeight="18"/>
  <cols>
    <col min="1" max="1" width="14.5" style="1" bestFit="1" customWidth="1"/>
    <col min="2" max="2" width="11" style="1"/>
    <col min="3" max="3" width="12.4140625" style="1" customWidth="1"/>
    <col min="4" max="16384" width="11" style="1"/>
  </cols>
  <sheetData>
    <row r="1" spans="1:6">
      <c r="A1" s="5" t="s">
        <v>25</v>
      </c>
      <c r="B1" s="5" t="s">
        <v>26</v>
      </c>
      <c r="C1" s="5"/>
      <c r="D1" s="5"/>
      <c r="E1" s="5"/>
      <c r="F1" s="5"/>
    </row>
    <row r="2" spans="1:6">
      <c r="A2" s="6"/>
      <c r="B2" s="6"/>
      <c r="C2" s="6"/>
      <c r="D2" s="6"/>
      <c r="E2" s="6"/>
      <c r="F2" s="6"/>
    </row>
    <row r="3" spans="1:6">
      <c r="A3" s="1" t="s">
        <v>22</v>
      </c>
      <c r="B3" s="1" t="s">
        <v>23</v>
      </c>
      <c r="C3" s="1" t="s">
        <v>24</v>
      </c>
    </row>
    <row r="4" spans="1:6">
      <c r="A4" s="1" t="s">
        <v>19</v>
      </c>
      <c r="B4" s="1">
        <f>表格3[[#Totals],[Total Effort]]+表格1_5[[#Totals],[Total Effort]]+表格1_56[[#Totals],[Total Effort]]+表格1_567[[#Totals],[Total Effort]]+表格1_568[[#Totals],[Total Effort]]</f>
        <v>28</v>
      </c>
      <c r="C4" s="4">
        <f>B4/SUM(B4:B5)</f>
        <v>0.875</v>
      </c>
    </row>
    <row r="5" spans="1:6">
      <c r="A5" s="1" t="s">
        <v>18</v>
      </c>
      <c r="B5" s="1">
        <v>4</v>
      </c>
      <c r="C5" s="4">
        <f>B5/SUM(B4:B5)</f>
        <v>0.125</v>
      </c>
    </row>
    <row r="6" spans="1:6">
      <c r="A6" s="1" t="s">
        <v>20</v>
      </c>
      <c r="B6" s="1">
        <f>ROUNDUP(SUM(B4:B5)*110%,0)</f>
        <v>36</v>
      </c>
    </row>
    <row r="9" spans="1:6">
      <c r="A9" s="5" t="s">
        <v>21</v>
      </c>
      <c r="B9" s="5">
        <v>58</v>
      </c>
      <c r="C9" s="5"/>
      <c r="D9" s="5"/>
      <c r="E9" s="5"/>
      <c r="F9" s="5"/>
    </row>
    <row r="10" spans="1:6">
      <c r="B10" s="1" t="s">
        <v>27</v>
      </c>
    </row>
    <row r="11" spans="1:6">
      <c r="B11" s="1">
        <v>58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A9" sqref="A9"/>
    </sheetView>
  </sheetViews>
  <sheetFormatPr defaultColWidth="11" defaultRowHeight="18"/>
  <cols>
    <col min="1" max="1" width="62.5" style="1" bestFit="1" customWidth="1"/>
    <col min="2" max="2" width="11" style="1"/>
    <col min="3" max="4" width="13.5" style="1" customWidth="1"/>
    <col min="5" max="5" width="83.5" style="1" bestFit="1" customWidth="1"/>
    <col min="6" max="16384" width="11" style="1"/>
  </cols>
  <sheetData>
    <row r="1" spans="1:5">
      <c r="A1" s="1" t="s">
        <v>1</v>
      </c>
      <c r="B1" s="1" t="s">
        <v>5</v>
      </c>
      <c r="C1" s="1" t="s">
        <v>3</v>
      </c>
      <c r="D1" s="1" t="s">
        <v>7</v>
      </c>
      <c r="E1" s="1" t="s">
        <v>2</v>
      </c>
    </row>
    <row r="2" spans="1:5">
      <c r="A2" s="1" t="s">
        <v>14</v>
      </c>
      <c r="B2" s="1">
        <v>1</v>
      </c>
      <c r="C2" s="1">
        <v>3</v>
      </c>
      <c r="D2" s="1">
        <f>表格3[[#This Row],[Qty]]*表格3[[#This Row],[Effort (MD)]]</f>
        <v>3</v>
      </c>
      <c r="E2" s="1" t="s">
        <v>15</v>
      </c>
    </row>
    <row r="3" spans="1:5">
      <c r="A3" s="1" t="s">
        <v>11</v>
      </c>
      <c r="B3" s="1">
        <v>1</v>
      </c>
      <c r="C3" s="1">
        <v>3</v>
      </c>
      <c r="D3" s="2">
        <f>表格3[[#This Row],[Qty]]*表格3[[#This Row],[Effort (MD)]]</f>
        <v>3</v>
      </c>
    </row>
    <row r="4" spans="1:5">
      <c r="A4" s="1" t="s">
        <v>16</v>
      </c>
      <c r="B4" s="1">
        <v>4</v>
      </c>
      <c r="C4" s="1">
        <v>0.5</v>
      </c>
      <c r="D4" s="1">
        <f>表格3[[#This Row],[Qty]]*表格3[[#This Row],[Effort (MD)]]</f>
        <v>2</v>
      </c>
      <c r="E4" s="1" t="s">
        <v>17</v>
      </c>
    </row>
    <row r="5" spans="1:5">
      <c r="A5" s="1" t="s">
        <v>6</v>
      </c>
      <c r="B5" s="1">
        <v>4</v>
      </c>
      <c r="C5" s="1">
        <v>0.5</v>
      </c>
      <c r="D5" s="1">
        <f>表格3[[#This Row],[Qty]]*表格3[[#This Row],[Effort (MD)]]</f>
        <v>2</v>
      </c>
    </row>
    <row r="6" spans="1:5">
      <c r="A6" s="1" t="s">
        <v>8</v>
      </c>
      <c r="C6" s="1">
        <f>SUBTOTAL(109,表格3[Effort (MD)])</f>
        <v>7</v>
      </c>
      <c r="D6" s="1">
        <f>SUBTOTAL(109,表格3[Total Effort])</f>
        <v>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A9" sqref="A9"/>
    </sheetView>
  </sheetViews>
  <sheetFormatPr defaultColWidth="11" defaultRowHeight="18"/>
  <cols>
    <col min="1" max="1" width="42.5" style="1" bestFit="1" customWidth="1"/>
    <col min="2" max="16384" width="11" style="1"/>
  </cols>
  <sheetData>
    <row r="1" spans="1:5">
      <c r="A1" s="1" t="s">
        <v>1</v>
      </c>
      <c r="B1" s="1" t="s">
        <v>5</v>
      </c>
      <c r="C1" s="1" t="s">
        <v>3</v>
      </c>
      <c r="D1" s="1" t="s">
        <v>7</v>
      </c>
      <c r="E1" s="1" t="s">
        <v>2</v>
      </c>
    </row>
    <row r="2" spans="1:5">
      <c r="A2" s="1" t="s">
        <v>0</v>
      </c>
      <c r="B2" s="1">
        <v>1</v>
      </c>
      <c r="C2" s="1">
        <v>1</v>
      </c>
      <c r="D2" s="1">
        <f>表格1_5[[#This Row],[Qty]]*表格1_5[[#This Row],[Effort (MD)]]</f>
        <v>1</v>
      </c>
    </row>
    <row r="3" spans="1:5">
      <c r="A3" s="1" t="s">
        <v>9</v>
      </c>
      <c r="B3" s="1">
        <v>1</v>
      </c>
      <c r="C3" s="1">
        <v>2</v>
      </c>
      <c r="D3" s="1">
        <f>表格1_5[[#This Row],[Qty]]*表格1_5[[#This Row],[Effort (MD)]]</f>
        <v>2</v>
      </c>
    </row>
    <row r="4" spans="1:5">
      <c r="A4" s="1" t="s">
        <v>10</v>
      </c>
      <c r="B4" s="1">
        <v>1</v>
      </c>
      <c r="C4" s="1">
        <v>1</v>
      </c>
      <c r="D4" s="1">
        <f>表格1_5[[#This Row],[Qty]]*表格1_5[[#This Row],[Effort (MD)]]</f>
        <v>1</v>
      </c>
    </row>
    <row r="5" spans="1:5">
      <c r="A5" s="1" t="s">
        <v>4</v>
      </c>
      <c r="B5" s="1">
        <v>1</v>
      </c>
      <c r="C5" s="1">
        <v>0.5</v>
      </c>
      <c r="D5" s="1">
        <f>表格1_5[[#This Row],[Qty]]*表格1_5[[#This Row],[Effort (MD)]]</f>
        <v>0.5</v>
      </c>
    </row>
    <row r="6" spans="1:5">
      <c r="A6" s="1" t="s">
        <v>8</v>
      </c>
      <c r="C6" s="1">
        <f>SUBTOTAL(109,表格1_5[Effort (MD)])</f>
        <v>4.5</v>
      </c>
      <c r="D6" s="1">
        <f>SUBTOTAL(109,表格1_5[Total Effort])</f>
        <v>4.5</v>
      </c>
    </row>
  </sheetData>
  <phoneticPr fontId="1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A9" sqref="A9"/>
    </sheetView>
  </sheetViews>
  <sheetFormatPr defaultColWidth="11" defaultRowHeight="18"/>
  <cols>
    <col min="1" max="1" width="42.5" style="1" bestFit="1" customWidth="1"/>
    <col min="2" max="16384" width="11" style="1"/>
  </cols>
  <sheetData>
    <row r="1" spans="1:5">
      <c r="A1" s="1" t="s">
        <v>1</v>
      </c>
      <c r="B1" s="1" t="s">
        <v>5</v>
      </c>
      <c r="C1" s="1" t="s">
        <v>3</v>
      </c>
      <c r="D1" s="1" t="s">
        <v>7</v>
      </c>
      <c r="E1" s="1" t="s">
        <v>2</v>
      </c>
    </row>
    <row r="2" spans="1:5">
      <c r="A2" s="1" t="s">
        <v>0</v>
      </c>
      <c r="B2" s="1">
        <v>1</v>
      </c>
      <c r="C2" s="1">
        <v>1</v>
      </c>
      <c r="D2" s="1">
        <f>表格1_56[[#This Row],[Qty]]*表格1_56[[#This Row],[Effort (MD)]]</f>
        <v>1</v>
      </c>
      <c r="E2" s="1" t="s">
        <v>12</v>
      </c>
    </row>
    <row r="3" spans="1:5" ht="36">
      <c r="A3" s="1" t="s">
        <v>9</v>
      </c>
      <c r="B3" s="1">
        <v>1</v>
      </c>
      <c r="C3" s="1">
        <v>2.5</v>
      </c>
      <c r="D3" s="1">
        <f>表格1_56[[#This Row],[Qty]]*表格1_56[[#This Row],[Effort (MD)]]</f>
        <v>2.5</v>
      </c>
      <c r="E3" s="3" t="s">
        <v>13</v>
      </c>
    </row>
    <row r="4" spans="1:5">
      <c r="A4" s="1" t="s">
        <v>10</v>
      </c>
      <c r="B4" s="1">
        <v>1</v>
      </c>
      <c r="C4" s="1">
        <v>1</v>
      </c>
      <c r="D4" s="1">
        <f>表格1_56[[#This Row],[Qty]]*表格1_56[[#This Row],[Effort (MD)]]</f>
        <v>1</v>
      </c>
    </row>
    <row r="5" spans="1:5">
      <c r="A5" s="1" t="s">
        <v>4</v>
      </c>
      <c r="B5" s="1">
        <v>1</v>
      </c>
      <c r="C5" s="1">
        <v>0.5</v>
      </c>
      <c r="D5" s="1">
        <f>表格1_56[[#This Row],[Qty]]*表格1_56[[#This Row],[Effort (MD)]]</f>
        <v>0.5</v>
      </c>
    </row>
    <row r="6" spans="1:5">
      <c r="A6" s="1" t="s">
        <v>8</v>
      </c>
      <c r="C6" s="1">
        <f>SUBTOTAL(109,表格1_56[Effort (MD)])</f>
        <v>5</v>
      </c>
      <c r="D6" s="1">
        <f>SUBTOTAL(109,表格1_56[Total Effort])</f>
        <v>5</v>
      </c>
    </row>
  </sheetData>
  <phoneticPr fontId="1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A9" sqref="A9"/>
    </sheetView>
  </sheetViews>
  <sheetFormatPr defaultColWidth="11" defaultRowHeight="18"/>
  <cols>
    <col min="1" max="1" width="42.5" style="1" bestFit="1" customWidth="1"/>
    <col min="2" max="16384" width="11" style="1"/>
  </cols>
  <sheetData>
    <row r="1" spans="1:5">
      <c r="A1" s="1" t="s">
        <v>1</v>
      </c>
      <c r="B1" s="1" t="s">
        <v>5</v>
      </c>
      <c r="C1" s="1" t="s">
        <v>3</v>
      </c>
      <c r="D1" s="1" t="s">
        <v>7</v>
      </c>
      <c r="E1" s="1" t="s">
        <v>2</v>
      </c>
    </row>
    <row r="2" spans="1:5">
      <c r="A2" s="1" t="s">
        <v>0</v>
      </c>
      <c r="B2" s="1">
        <v>1</v>
      </c>
      <c r="C2" s="1">
        <v>1</v>
      </c>
      <c r="D2" s="1">
        <f>表格1_567[[#This Row],[Qty]]*表格1_567[[#This Row],[Effort (MD)]]</f>
        <v>1</v>
      </c>
      <c r="E2" s="1" t="s">
        <v>12</v>
      </c>
    </row>
    <row r="3" spans="1:5" ht="36">
      <c r="A3" s="1" t="s">
        <v>9</v>
      </c>
      <c r="B3" s="1">
        <v>1</v>
      </c>
      <c r="C3" s="1">
        <v>1</v>
      </c>
      <c r="D3" s="1">
        <f>表格1_567[[#This Row],[Qty]]*表格1_567[[#This Row],[Effort (MD)]]</f>
        <v>1</v>
      </c>
      <c r="E3" s="3" t="s">
        <v>13</v>
      </c>
    </row>
    <row r="4" spans="1:5">
      <c r="A4" s="1" t="s">
        <v>10</v>
      </c>
      <c r="B4" s="1">
        <v>1</v>
      </c>
      <c r="C4" s="1">
        <v>1.5</v>
      </c>
      <c r="D4" s="1">
        <f>表格1_567[[#This Row],[Qty]]*表格1_567[[#This Row],[Effort (MD)]]</f>
        <v>1.5</v>
      </c>
    </row>
    <row r="5" spans="1:5">
      <c r="A5" s="1" t="s">
        <v>4</v>
      </c>
      <c r="B5" s="1">
        <v>1</v>
      </c>
      <c r="C5" s="1">
        <v>0.5</v>
      </c>
      <c r="D5" s="1">
        <f>表格1_567[[#This Row],[Qty]]*表格1_567[[#This Row],[Effort (MD)]]</f>
        <v>0.5</v>
      </c>
    </row>
    <row r="6" spans="1:5">
      <c r="A6" s="1" t="s">
        <v>8</v>
      </c>
      <c r="C6" s="1">
        <f>SUBTOTAL(109,表格1_567[Effort (MD)])</f>
        <v>4</v>
      </c>
      <c r="D6" s="1">
        <f>SUBTOTAL(109,表格1_567[Total Effort])</f>
        <v>4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A9" sqref="A9"/>
    </sheetView>
  </sheetViews>
  <sheetFormatPr defaultColWidth="11" defaultRowHeight="18"/>
  <cols>
    <col min="1" max="1" width="42.5" style="1" bestFit="1" customWidth="1"/>
    <col min="2" max="16384" width="11" style="1"/>
  </cols>
  <sheetData>
    <row r="1" spans="1:5">
      <c r="A1" s="1" t="s">
        <v>1</v>
      </c>
      <c r="B1" s="1" t="s">
        <v>5</v>
      </c>
      <c r="C1" s="1" t="s">
        <v>3</v>
      </c>
      <c r="D1" s="1" t="s">
        <v>7</v>
      </c>
      <c r="E1" s="1" t="s">
        <v>2</v>
      </c>
    </row>
    <row r="2" spans="1:5">
      <c r="A2" s="1" t="s">
        <v>0</v>
      </c>
      <c r="B2" s="1">
        <v>1</v>
      </c>
      <c r="C2" s="1">
        <v>1</v>
      </c>
      <c r="D2" s="1">
        <f>表格1_568[[#This Row],[Qty]]*表格1_568[[#This Row],[Effort (MD)]]</f>
        <v>1</v>
      </c>
      <c r="E2" s="1" t="s">
        <v>12</v>
      </c>
    </row>
    <row r="3" spans="1:5" ht="36">
      <c r="A3" s="1" t="s">
        <v>9</v>
      </c>
      <c r="B3" s="1">
        <v>1</v>
      </c>
      <c r="C3" s="1">
        <v>1.5</v>
      </c>
      <c r="D3" s="1">
        <f>表格1_568[[#This Row],[Qty]]*表格1_568[[#This Row],[Effort (MD)]]</f>
        <v>1.5</v>
      </c>
      <c r="E3" s="3" t="s">
        <v>13</v>
      </c>
    </row>
    <row r="4" spans="1:5">
      <c r="A4" s="1" t="s">
        <v>10</v>
      </c>
      <c r="B4" s="1">
        <v>1</v>
      </c>
      <c r="C4" s="1">
        <v>1.5</v>
      </c>
      <c r="D4" s="1">
        <f>表格1_568[[#This Row],[Qty]]*表格1_568[[#This Row],[Effort (MD)]]</f>
        <v>1.5</v>
      </c>
    </row>
    <row r="5" spans="1:5">
      <c r="A5" s="1" t="s">
        <v>4</v>
      </c>
      <c r="B5" s="1">
        <v>1</v>
      </c>
      <c r="C5" s="1">
        <v>0.5</v>
      </c>
      <c r="D5" s="1">
        <f>表格1_568[[#This Row],[Qty]]*表格1_568[[#This Row],[Effort (MD)]]</f>
        <v>0.5</v>
      </c>
    </row>
    <row r="6" spans="1:5">
      <c r="A6" s="1" t="s">
        <v>8</v>
      </c>
      <c r="C6" s="1">
        <f>SUBTOTAL(109,表格1_568[Effort (MD)])</f>
        <v>4.5</v>
      </c>
      <c r="D6" s="1">
        <f>SUBTOTAL(109,表格1_568[Total Effort])</f>
        <v>4.5</v>
      </c>
    </row>
  </sheetData>
  <phoneticPr fontId="1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Common</vt:lpstr>
      <vt:lpstr>Carrefour</vt:lpstr>
      <vt:lpstr>Tesco</vt:lpstr>
      <vt:lpstr>YongHui</vt:lpstr>
      <vt:lpstr>Metro</vt:lpstr>
    </vt:vector>
  </TitlesOfParts>
  <Company>ww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 ww</dc:creator>
  <cp:lastModifiedBy>Zhanyong Wang</cp:lastModifiedBy>
  <dcterms:created xsi:type="dcterms:W3CDTF">2013-12-18T15:28:50Z</dcterms:created>
  <dcterms:modified xsi:type="dcterms:W3CDTF">2013-12-22T01:42:42Z</dcterms:modified>
</cp:coreProperties>
</file>