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LVFR-flybywire\tools\"/>
    </mc:Choice>
  </mc:AlternateContent>
  <xr:revisionPtr revIDLastSave="0" documentId="13_ncr:1_{08F4316A-0EF1-455B-B110-BD87BEC7C3EA}" xr6:coauthVersionLast="47" xr6:coauthVersionMax="47" xr10:uidLastSave="{00000000-0000-0000-0000-000000000000}"/>
  <bookViews>
    <workbookView xWindow="-38520" yWindow="-5475" windowWidth="38640" windowHeight="21120" xr2:uid="{6B2DA0DD-10D3-4D1C-9A69-9F16A597907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D20" i="1"/>
  <c r="F14" i="1"/>
  <c r="E14" i="1"/>
  <c r="D14" i="1"/>
  <c r="B22" i="1"/>
  <c r="B16" i="1"/>
  <c r="F8" i="1"/>
  <c r="E8" i="1"/>
  <c r="E2" i="1"/>
  <c r="D2" i="1"/>
  <c r="D8" i="1"/>
  <c r="B10" i="1"/>
  <c r="F2" i="1"/>
  <c r="B4" i="1"/>
</calcChain>
</file>

<file path=xl/sharedStrings.xml><?xml version="1.0" encoding="utf-8"?>
<sst xmlns="http://schemas.openxmlformats.org/spreadsheetml/2006/main" count="26" uniqueCount="15">
  <si>
    <t>A319</t>
  </si>
  <si>
    <t>A318</t>
  </si>
  <si>
    <t>Wingspan (b)</t>
  </si>
  <si>
    <t>Aircraft length (L)</t>
  </si>
  <si>
    <t>ratio M (b+L)/2</t>
  </si>
  <si>
    <t>RX</t>
  </si>
  <si>
    <t>RY</t>
  </si>
  <si>
    <t>RZ</t>
  </si>
  <si>
    <t>Basic Operating Weight (BOW)</t>
  </si>
  <si>
    <t>M (b+L)/2</t>
  </si>
  <si>
    <t>IX (roll)</t>
  </si>
  <si>
    <t>IY (pitch)</t>
  </si>
  <si>
    <t>IZ (yaw)</t>
  </si>
  <si>
    <t>A320neo</t>
  </si>
  <si>
    <t>A321neo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</si>
</sst>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DBD0-FB1A-4D16-9362-29F9CACDF185}">
  <dimension ref="A1:K23"/>
  <sheetViews>
    <sheetView tabSelected="1" workbookViewId="0">
      <selection activeCell="F20" sqref="F20"/>
    </sheetView>
  </sheetViews>
  <sheetFormatPr baseColWidth="10" defaultRowHeight="15" x14ac:dyDescent="0.25"/>
  <cols>
    <col min="1" max="1" width="37.7109375" customWidth="1"/>
  </cols>
  <sheetData>
    <row r="1" spans="1:11" x14ac:dyDescent="0.25">
      <c r="A1" t="s">
        <v>0</v>
      </c>
      <c r="D1" t="s">
        <v>10</v>
      </c>
      <c r="E1" t="s">
        <v>11</v>
      </c>
      <c r="F1" t="s">
        <v>12</v>
      </c>
      <c r="J1" t="s">
        <v>5</v>
      </c>
      <c r="K1">
        <v>0.31393900000000002</v>
      </c>
    </row>
    <row r="2" spans="1:11" x14ac:dyDescent="0.25">
      <c r="A2" t="s">
        <v>2</v>
      </c>
      <c r="B2">
        <v>111.92</v>
      </c>
      <c r="D2">
        <f>((K1*B2)^2 /4)*B5/32.2</f>
        <v>851584.91743883572</v>
      </c>
      <c r="E2">
        <f>((K2*B3)^2 /4)*B5/32.2</f>
        <v>1882031.6533545933</v>
      </c>
      <c r="F2">
        <f>((K3*B4)^2 /4)*B5/32.2</f>
        <v>2552440.639367477</v>
      </c>
      <c r="J2" t="s">
        <v>6</v>
      </c>
      <c r="K2">
        <v>0.47099999999999997</v>
      </c>
    </row>
    <row r="3" spans="1:11" x14ac:dyDescent="0.25">
      <c r="A3" t="s">
        <v>3</v>
      </c>
      <c r="B3">
        <v>110.9</v>
      </c>
      <c r="J3" t="s">
        <v>7</v>
      </c>
      <c r="K3">
        <v>0.54600000000000004</v>
      </c>
    </row>
    <row r="4" spans="1:11" x14ac:dyDescent="0.25">
      <c r="A4" t="s">
        <v>9</v>
      </c>
      <c r="B4">
        <f>(B2+B3)/2</f>
        <v>111.41</v>
      </c>
    </row>
    <row r="5" spans="1:11" x14ac:dyDescent="0.25">
      <c r="A5" t="s">
        <v>8</v>
      </c>
      <c r="B5">
        <v>88846</v>
      </c>
    </row>
    <row r="7" spans="1:11" x14ac:dyDescent="0.25">
      <c r="A7" t="s">
        <v>1</v>
      </c>
    </row>
    <row r="8" spans="1:11" x14ac:dyDescent="0.25">
      <c r="A8" t="s">
        <v>2</v>
      </c>
      <c r="B8">
        <v>111.92</v>
      </c>
      <c r="D8">
        <f>((K1*B8)^2 /4)*B11/32.2</f>
        <v>834849.5859005762</v>
      </c>
      <c r="E8">
        <f>((K2*B9)^2 /4)*B11/32.2</f>
        <v>1596801.6302124902</v>
      </c>
      <c r="F8">
        <f>((K3*B10)^2 /4)*B11/32.2</f>
        <v>2331675.0479486398</v>
      </c>
    </row>
    <row r="9" spans="1:11" x14ac:dyDescent="0.25">
      <c r="A9" t="s">
        <v>3</v>
      </c>
      <c r="B9">
        <v>103.17</v>
      </c>
    </row>
    <row r="10" spans="1:11" x14ac:dyDescent="0.25">
      <c r="A10" t="s">
        <v>4</v>
      </c>
      <c r="B10">
        <f>(B8+B9)/2</f>
        <v>107.545</v>
      </c>
    </row>
    <row r="11" spans="1:11" x14ac:dyDescent="0.25">
      <c r="A11" t="s">
        <v>8</v>
      </c>
      <c r="B11">
        <v>87100</v>
      </c>
    </row>
    <row r="13" spans="1:11" x14ac:dyDescent="0.25">
      <c r="A13" t="s">
        <v>13</v>
      </c>
    </row>
    <row r="14" spans="1:11" x14ac:dyDescent="0.25">
      <c r="A14" t="s">
        <v>2</v>
      </c>
      <c r="B14">
        <v>117.45399999999999</v>
      </c>
      <c r="D14">
        <f>((K1*B14)^2 /4)*B17/32.2</f>
        <v>989090.40128281387</v>
      </c>
      <c r="E14">
        <f>((K2*B15)^2 /4)*B17/32.2</f>
        <v>2452259.5190075045</v>
      </c>
      <c r="F14">
        <f>((K3*B16)^2 /4)*B17/32.2</f>
        <v>3141766.4624866513</v>
      </c>
    </row>
    <row r="15" spans="1:11" x14ac:dyDescent="0.25">
      <c r="A15" t="s">
        <v>3</v>
      </c>
      <c r="B15">
        <v>123.27</v>
      </c>
    </row>
    <row r="16" spans="1:11" x14ac:dyDescent="0.25">
      <c r="A16" t="s">
        <v>4</v>
      </c>
      <c r="B16">
        <f>(B14+B15)/2</f>
        <v>120.36199999999999</v>
      </c>
    </row>
    <row r="17" spans="1:6" x14ac:dyDescent="0.25">
      <c r="A17" t="s">
        <v>8</v>
      </c>
      <c r="B17">
        <v>93697</v>
      </c>
    </row>
    <row r="19" spans="1:6" x14ac:dyDescent="0.25">
      <c r="A19" t="s">
        <v>14</v>
      </c>
    </row>
    <row r="20" spans="1:6" x14ac:dyDescent="0.25">
      <c r="A20" t="s">
        <v>2</v>
      </c>
      <c r="B20">
        <v>117.45399999999999</v>
      </c>
      <c r="D20">
        <f>((K1*B20)^2 /4)*B23/32.2</f>
        <v>1166467.3291754371</v>
      </c>
      <c r="E20">
        <f>((K2*B21)^2 /4)*B23/32.2</f>
        <v>4056896.6190838502</v>
      </c>
      <c r="F20">
        <f>((K3*B22)^2 /4)*B23/32.2</f>
        <v>4437938.7363808835</v>
      </c>
    </row>
    <row r="21" spans="1:6" x14ac:dyDescent="0.25">
      <c r="A21" t="s">
        <v>3</v>
      </c>
      <c r="B21">
        <v>146</v>
      </c>
    </row>
    <row r="22" spans="1:6" x14ac:dyDescent="0.25">
      <c r="A22" t="s">
        <v>4</v>
      </c>
      <c r="B22">
        <f>(B20+B21)/2</f>
        <v>131.727</v>
      </c>
    </row>
    <row r="23" spans="1:6" x14ac:dyDescent="0.25">
      <c r="A23" t="s">
        <v>8</v>
      </c>
      <c r="B23">
        <v>110500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Breitfeld</dc:creator>
  <cp:lastModifiedBy>Robin Breitfeld</cp:lastModifiedBy>
  <dcterms:created xsi:type="dcterms:W3CDTF">2023-01-30T10:51:51Z</dcterms:created>
  <dcterms:modified xsi:type="dcterms:W3CDTF">2023-08-03T15:59:50Z</dcterms:modified>
</cp:coreProperties>
</file>