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BL49\hardware\Datasheet\"/>
    </mc:Choice>
  </mc:AlternateContent>
  <xr:revisionPtr revIDLastSave="0" documentId="13_ncr:1_{EAA5BB53-091F-4C11-B268-B76336583EA2}" xr6:coauthVersionLast="47" xr6:coauthVersionMax="47" xr10:uidLastSave="{00000000-0000-0000-0000-000000000000}"/>
  <bookViews>
    <workbookView xWindow="28680" yWindow="480" windowWidth="29040" windowHeight="15840" xr2:uid="{CFFB751D-006A-45C9-B1CE-C21F5057372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H4" i="1"/>
  <c r="G4" i="1"/>
  <c r="F4" i="1"/>
  <c r="E4" i="1"/>
  <c r="D4" i="1"/>
  <c r="C4" i="1"/>
  <c r="B4" i="1"/>
  <c r="I9" i="1"/>
  <c r="H9" i="1"/>
  <c r="G9" i="1"/>
  <c r="F9" i="1"/>
  <c r="E9" i="1"/>
  <c r="C9" i="1"/>
  <c r="I14" i="1"/>
  <c r="H14" i="1"/>
  <c r="G14" i="1"/>
  <c r="F14" i="1"/>
  <c r="E14" i="1"/>
  <c r="D14" i="1"/>
  <c r="C14" i="1"/>
  <c r="B14" i="1"/>
  <c r="I19" i="1"/>
  <c r="H19" i="1"/>
  <c r="G19" i="1"/>
  <c r="F19" i="1"/>
  <c r="E19" i="1"/>
  <c r="D19" i="1"/>
  <c r="C19" i="1"/>
  <c r="B19" i="1"/>
  <c r="I24" i="1"/>
  <c r="H24" i="1"/>
  <c r="G24" i="1"/>
  <c r="F24" i="1"/>
  <c r="E24" i="1"/>
  <c r="D24" i="1"/>
  <c r="C24" i="1"/>
  <c r="B24" i="1"/>
  <c r="N4" i="1"/>
</calcChain>
</file>

<file path=xl/sharedStrings.xml><?xml version="1.0" encoding="utf-8"?>
<sst xmlns="http://schemas.openxmlformats.org/spreadsheetml/2006/main" count="51" uniqueCount="46">
  <si>
    <t>MOBNB3</t>
  </si>
  <si>
    <t>MOBNB2</t>
  </si>
  <si>
    <t>MOBNB1</t>
  </si>
  <si>
    <t>MOBNB0</t>
  </si>
  <si>
    <t>AINC</t>
  </si>
  <si>
    <t>INDX2</t>
  </si>
  <si>
    <t>INDX1</t>
  </si>
  <si>
    <t>INDX0</t>
  </si>
  <si>
    <t>CANPAGE</t>
  </si>
  <si>
    <t>CANGSTA</t>
  </si>
  <si>
    <t>-</t>
  </si>
  <si>
    <t>OVRG</t>
  </si>
  <si>
    <t>TXBSY</t>
  </si>
  <si>
    <t>RXBSY</t>
  </si>
  <si>
    <t>ENFG</t>
  </si>
  <si>
    <t>BOFF</t>
  </si>
  <si>
    <t>ERRP</t>
  </si>
  <si>
    <t>CANSTMOB</t>
  </si>
  <si>
    <t>DLCW</t>
  </si>
  <si>
    <t>TXOK</t>
  </si>
  <si>
    <t>RXOK</t>
  </si>
  <si>
    <t>BERR</t>
  </si>
  <si>
    <t>SERR</t>
  </si>
  <si>
    <t>CERR</t>
  </si>
  <si>
    <t>FERR</t>
  </si>
  <si>
    <t>AERR</t>
  </si>
  <si>
    <t>CANGIT</t>
  </si>
  <si>
    <t>CANIT</t>
  </si>
  <si>
    <t>BOFFIT</t>
  </si>
  <si>
    <t>OVRTIM</t>
  </si>
  <si>
    <t>BXOK</t>
  </si>
  <si>
    <t>SERG</t>
  </si>
  <si>
    <t>CERG</t>
  </si>
  <si>
    <t>FERG</t>
  </si>
  <si>
    <t>AERG</t>
  </si>
  <si>
    <t>CANCDMOB</t>
  </si>
  <si>
    <t>CONMOB1</t>
  </si>
  <si>
    <t>CONMOB0</t>
  </si>
  <si>
    <t>RPLV</t>
  </si>
  <si>
    <t>IDE</t>
  </si>
  <si>
    <t>DLC3</t>
  </si>
  <si>
    <t>DLC2</t>
  </si>
  <si>
    <t>DLC1</t>
  </si>
  <si>
    <t>DLC0</t>
  </si>
  <si>
    <t>HexWert</t>
  </si>
  <si>
    <t>a0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</si>
</sst>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A5979-A90E-425B-B4F7-1A41F464A09E}">
  <dimension ref="B2:N24"/>
  <sheetViews>
    <sheetView tabSelected="1" workbookViewId="0">
      <selection activeCell="I11" sqref="I11"/>
    </sheetView>
  </sheetViews>
  <sheetFormatPr baseColWidth="10" defaultRowHeight="15" x14ac:dyDescent="0.25"/>
  <cols>
    <col min="10" max="10" width="11.42578125" style="1"/>
  </cols>
  <sheetData>
    <row r="2" spans="2:14" x14ac:dyDescent="0.25">
      <c r="B2" s="5" t="s">
        <v>8</v>
      </c>
      <c r="C2" s="5"/>
      <c r="D2" s="5"/>
      <c r="E2" s="5"/>
      <c r="F2" s="5"/>
      <c r="G2" s="5"/>
      <c r="H2" s="5"/>
      <c r="I2" s="5"/>
    </row>
    <row r="3" spans="2:14" x14ac:dyDescent="0.25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4" t="s">
        <v>44</v>
      </c>
    </row>
    <row r="4" spans="2:14" x14ac:dyDescent="0.25">
      <c r="B4" s="3" t="str">
        <f>MID(HEX2BIN($J$4,8),1,1)</f>
        <v>0</v>
      </c>
      <c r="C4" s="3" t="str">
        <f>MID(HEX2BIN($J$4,8),2,1)</f>
        <v>0</v>
      </c>
      <c r="D4" s="3" t="str">
        <f>MID(HEX2BIN($J$4,8),3,1)</f>
        <v>0</v>
      </c>
      <c r="E4" s="3" t="str">
        <f>MID(HEX2BIN($J$4,8),4,1)</f>
        <v>1</v>
      </c>
      <c r="F4" s="3" t="str">
        <f>MID(HEX2BIN($J$4,8),5,1)</f>
        <v>0</v>
      </c>
      <c r="G4" s="3" t="str">
        <f>MID(HEX2BIN($J$4,8),6,1)</f>
        <v>0</v>
      </c>
      <c r="H4" s="3" t="str">
        <f>MID(HEX2BIN($J$4,8),7,1)</f>
        <v>0</v>
      </c>
      <c r="I4" s="3" t="str">
        <f>MID(HEX2BIN($J$4,8),8,1)</f>
        <v>1</v>
      </c>
      <c r="J4" s="1">
        <v>11</v>
      </c>
      <c r="N4" t="str">
        <f>MID(HEX2BIN($K$3),5,1)</f>
        <v/>
      </c>
    </row>
    <row r="5" spans="2:14" x14ac:dyDescent="0.25">
      <c r="B5" s="1"/>
      <c r="C5" s="1"/>
      <c r="D5" s="1"/>
      <c r="E5" s="1"/>
      <c r="F5" s="1"/>
      <c r="G5" s="1"/>
      <c r="H5" s="1"/>
      <c r="I5" s="1"/>
    </row>
    <row r="6" spans="2:14" x14ac:dyDescent="0.25">
      <c r="B6" s="1"/>
      <c r="C6" s="1"/>
      <c r="D6" s="1"/>
      <c r="E6" s="1"/>
      <c r="F6" s="1"/>
      <c r="G6" s="1"/>
      <c r="H6" s="1"/>
      <c r="I6" s="1"/>
    </row>
    <row r="7" spans="2:14" x14ac:dyDescent="0.25">
      <c r="B7" s="5" t="s">
        <v>9</v>
      </c>
      <c r="C7" s="5"/>
      <c r="D7" s="5"/>
      <c r="E7" s="5"/>
      <c r="F7" s="5"/>
      <c r="G7" s="5"/>
      <c r="H7" s="5"/>
      <c r="I7" s="5"/>
    </row>
    <row r="8" spans="2:14" x14ac:dyDescent="0.25">
      <c r="B8" s="2" t="s">
        <v>10</v>
      </c>
      <c r="C8" s="2" t="s">
        <v>11</v>
      </c>
      <c r="D8" s="2" t="s">
        <v>10</v>
      </c>
      <c r="E8" s="2" t="s">
        <v>12</v>
      </c>
      <c r="F8" s="2" t="s">
        <v>13</v>
      </c>
      <c r="G8" s="2" t="s">
        <v>14</v>
      </c>
      <c r="H8" s="2" t="s">
        <v>15</v>
      </c>
      <c r="I8" s="2" t="s">
        <v>16</v>
      </c>
      <c r="J8" s="4" t="s">
        <v>44</v>
      </c>
    </row>
    <row r="9" spans="2:14" x14ac:dyDescent="0.25">
      <c r="B9" s="3"/>
      <c r="C9" s="3" t="str">
        <f>MID(HEX2BIN($J$9,8),2,1)</f>
        <v>0</v>
      </c>
      <c r="D9" s="3"/>
      <c r="E9" s="3" t="str">
        <f>MID(HEX2BIN($J$9,8),4,1)</f>
        <v>0</v>
      </c>
      <c r="F9" s="3" t="str">
        <f>MID(HEX2BIN($J$9,8),5,1)</f>
        <v>0</v>
      </c>
      <c r="G9" s="3" t="str">
        <f>MID(HEX2BIN($J$9,8),6,1)</f>
        <v>0</v>
      </c>
      <c r="H9" s="3" t="str">
        <f>MID(HEX2BIN($J$9,8),7,1)</f>
        <v>0</v>
      </c>
      <c r="I9" s="3" t="str">
        <f>MID(HEX2BIN($J$9,8),8,1)</f>
        <v>0</v>
      </c>
    </row>
    <row r="10" spans="2:14" x14ac:dyDescent="0.25">
      <c r="B10" s="1"/>
      <c r="C10" s="1"/>
      <c r="D10" s="1"/>
      <c r="E10" s="1"/>
      <c r="F10" s="1"/>
      <c r="G10" s="1"/>
      <c r="H10" s="1"/>
      <c r="I10" s="1"/>
    </row>
    <row r="11" spans="2:14" x14ac:dyDescent="0.25">
      <c r="B11" s="1"/>
      <c r="C11" s="1"/>
      <c r="D11" s="1"/>
      <c r="E11" s="1"/>
      <c r="F11" s="1"/>
      <c r="G11" s="1"/>
      <c r="H11" s="1"/>
      <c r="I11" s="1"/>
    </row>
    <row r="12" spans="2:14" x14ac:dyDescent="0.25">
      <c r="B12" s="5" t="s">
        <v>17</v>
      </c>
      <c r="C12" s="5"/>
      <c r="D12" s="5"/>
      <c r="E12" s="5"/>
      <c r="F12" s="5"/>
      <c r="G12" s="5"/>
      <c r="H12" s="5"/>
      <c r="I12" s="5"/>
    </row>
    <row r="13" spans="2:14" x14ac:dyDescent="0.25"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4" t="s">
        <v>44</v>
      </c>
    </row>
    <row r="14" spans="2:14" x14ac:dyDescent="0.25">
      <c r="B14" s="3" t="str">
        <f>MID(HEX2BIN($J$14,8),1,1)</f>
        <v>0</v>
      </c>
      <c r="C14" s="3" t="str">
        <f>MID(HEX2BIN($J$14,8),2,1)</f>
        <v>0</v>
      </c>
      <c r="D14" s="3" t="str">
        <f>MID(HEX2BIN($J$14,8),3,1)</f>
        <v>0</v>
      </c>
      <c r="E14" s="3" t="str">
        <f>MID(HEX2BIN($J$14,8),4,1)</f>
        <v>0</v>
      </c>
      <c r="F14" s="3" t="str">
        <f>MID(HEX2BIN($J$14,8),5,1)</f>
        <v>0</v>
      </c>
      <c r="G14" s="3" t="str">
        <f>MID(HEX2BIN($J$14,8),6,1)</f>
        <v>0</v>
      </c>
      <c r="H14" s="3" t="str">
        <f>MID(HEX2BIN($J$14,8),7,1)</f>
        <v>0</v>
      </c>
      <c r="I14" s="3" t="str">
        <f>MID(HEX2BIN($J$14,8),8,1)</f>
        <v>0</v>
      </c>
      <c r="J14" s="1">
        <v>0</v>
      </c>
    </row>
    <row r="15" spans="2:14" x14ac:dyDescent="0.25">
      <c r="B15" s="1"/>
      <c r="C15" s="1"/>
      <c r="D15" s="1"/>
      <c r="E15" s="1"/>
      <c r="F15" s="1"/>
      <c r="G15" s="1"/>
      <c r="H15" s="1"/>
      <c r="I15" s="1"/>
    </row>
    <row r="16" spans="2:14" x14ac:dyDescent="0.25">
      <c r="B16" s="1"/>
      <c r="C16" s="1"/>
      <c r="D16" s="1"/>
      <c r="E16" s="1"/>
      <c r="F16" s="1"/>
      <c r="G16" s="1"/>
      <c r="H16" s="1"/>
      <c r="I16" s="1"/>
    </row>
    <row r="17" spans="2:10" x14ac:dyDescent="0.25">
      <c r="B17" s="5" t="s">
        <v>26</v>
      </c>
      <c r="C17" s="5"/>
      <c r="D17" s="5"/>
      <c r="E17" s="5"/>
      <c r="F17" s="5"/>
      <c r="G17" s="5"/>
      <c r="H17" s="5"/>
      <c r="I17" s="5"/>
    </row>
    <row r="18" spans="2:10" x14ac:dyDescent="0.25">
      <c r="B18" s="2" t="s">
        <v>27</v>
      </c>
      <c r="C18" s="2" t="s">
        <v>28</v>
      </c>
      <c r="D18" s="2" t="s">
        <v>29</v>
      </c>
      <c r="E18" s="2" t="s">
        <v>30</v>
      </c>
      <c r="F18" s="2" t="s">
        <v>31</v>
      </c>
      <c r="G18" s="2" t="s">
        <v>32</v>
      </c>
      <c r="H18" s="2" t="s">
        <v>33</v>
      </c>
      <c r="I18" s="2" t="s">
        <v>34</v>
      </c>
      <c r="J18" s="4" t="s">
        <v>44</v>
      </c>
    </row>
    <row r="19" spans="2:10" x14ac:dyDescent="0.25">
      <c r="B19" s="3" t="str">
        <f>MID(HEX2BIN($J$19,8),1,1)</f>
        <v>1</v>
      </c>
      <c r="C19" s="3" t="str">
        <f>MID(HEX2BIN($J$19,8),2,1)</f>
        <v>0</v>
      </c>
      <c r="D19" s="3" t="str">
        <f>MID(HEX2BIN($J$19,8),3,1)</f>
        <v>1</v>
      </c>
      <c r="E19" s="3" t="str">
        <f>MID(HEX2BIN($J$19,8),4,1)</f>
        <v>0</v>
      </c>
      <c r="F19" s="3" t="str">
        <f>MID(HEX2BIN($J$19,8),5,1)</f>
        <v>0</v>
      </c>
      <c r="G19" s="3" t="str">
        <f>MID(HEX2BIN($J$19,8),6,1)</f>
        <v>0</v>
      </c>
      <c r="H19" s="3" t="str">
        <f>MID(HEX2BIN($J$19,8),7,1)</f>
        <v>0</v>
      </c>
      <c r="I19" s="3" t="str">
        <f>MID(HEX2BIN($J$19,8),8,1)</f>
        <v>0</v>
      </c>
      <c r="J19" s="1" t="s">
        <v>45</v>
      </c>
    </row>
    <row r="20" spans="2:10" x14ac:dyDescent="0.25">
      <c r="B20" s="1"/>
      <c r="C20" s="1"/>
      <c r="D20" s="1"/>
      <c r="E20" s="1"/>
      <c r="F20" s="1"/>
      <c r="G20" s="1"/>
      <c r="H20" s="1"/>
      <c r="I20" s="1"/>
    </row>
    <row r="21" spans="2:10" x14ac:dyDescent="0.25">
      <c r="B21" s="1"/>
      <c r="C21" s="1"/>
      <c r="D21" s="1"/>
      <c r="E21" s="1"/>
      <c r="F21" s="1"/>
      <c r="G21" s="1"/>
      <c r="H21" s="1"/>
      <c r="I21" s="1"/>
    </row>
    <row r="22" spans="2:10" x14ac:dyDescent="0.25">
      <c r="B22" s="5" t="s">
        <v>35</v>
      </c>
      <c r="C22" s="5"/>
      <c r="D22" s="5"/>
      <c r="E22" s="5"/>
      <c r="F22" s="5"/>
      <c r="G22" s="5"/>
      <c r="H22" s="5"/>
      <c r="I22" s="5"/>
    </row>
    <row r="23" spans="2:10" x14ac:dyDescent="0.25">
      <c r="B23" s="2" t="s">
        <v>36</v>
      </c>
      <c r="C23" s="2" t="s">
        <v>37</v>
      </c>
      <c r="D23" s="2" t="s">
        <v>38</v>
      </c>
      <c r="E23" s="2" t="s">
        <v>39</v>
      </c>
      <c r="F23" s="2" t="s">
        <v>40</v>
      </c>
      <c r="G23" s="2" t="s">
        <v>41</v>
      </c>
      <c r="H23" s="2" t="s">
        <v>42</v>
      </c>
      <c r="I23" s="2" t="s">
        <v>43</v>
      </c>
      <c r="J23" s="4" t="s">
        <v>44</v>
      </c>
    </row>
    <row r="24" spans="2:10" x14ac:dyDescent="0.25">
      <c r="B24" s="3" t="str">
        <f>MID(HEX2BIN($J$24,8),1,1)</f>
        <v>0</v>
      </c>
      <c r="C24" s="3" t="str">
        <f>MID(HEX2BIN($J$24,8),2,1)</f>
        <v>1</v>
      </c>
      <c r="D24" s="3" t="str">
        <f>MID(HEX2BIN($J$24,8),3,1)</f>
        <v>0</v>
      </c>
      <c r="E24" s="3" t="str">
        <f>MID(HEX2BIN($J$24,8),4,1)</f>
        <v>1</v>
      </c>
      <c r="F24" s="3" t="str">
        <f>MID(HEX2BIN($J$24,8),5,1)</f>
        <v>0</v>
      </c>
      <c r="G24" s="3" t="str">
        <f>MID(HEX2BIN($J$24,8),6,1)</f>
        <v>0</v>
      </c>
      <c r="H24" s="3" t="str">
        <f>MID(HEX2BIN($J$24,8),7,1)</f>
        <v>1</v>
      </c>
      <c r="I24" s="3" t="str">
        <f>MID(HEX2BIN($J$24,8),8,1)</f>
        <v>0</v>
      </c>
      <c r="J24" s="1">
        <v>52</v>
      </c>
    </row>
  </sheetData>
  <mergeCells count="5">
    <mergeCell ref="B2:I2"/>
    <mergeCell ref="B7:I7"/>
    <mergeCell ref="B12:I12"/>
    <mergeCell ref="B17:I17"/>
    <mergeCell ref="B22:I22"/>
  </mergeCells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Geiger, Heinrich</dc:creator>
  <cp:lastModifiedBy>Geiger, Heinrich</cp:lastModifiedBy>
  <dcterms:created xsi:type="dcterms:W3CDTF">2023-03-27T19:24:44Z</dcterms:created>
  <dcterms:modified xsi:type="dcterms:W3CDTF">2023-03-29T11:56:50Z</dcterms:modified>
</cp:coreProperties>
</file>