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174b39820a411c/Desktop/"/>
    </mc:Choice>
  </mc:AlternateContent>
  <xr:revisionPtr revIDLastSave="14" documentId="8_{98E20E46-282F-4AEA-B8DD-B43665434198}" xr6:coauthVersionLast="47" xr6:coauthVersionMax="47" xr10:uidLastSave="{5A392B58-1774-4339-98F8-DB8A2A094CD5}"/>
  <bookViews>
    <workbookView xWindow="-48" yWindow="3312" windowWidth="11748" windowHeight="8880" xr2:uid="{252BBFED-D740-4D90-834E-215534183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I13" i="1"/>
  <c r="J13" i="1" s="1"/>
  <c r="K13" i="1" s="1"/>
  <c r="L13" i="1" s="1"/>
  <c r="M13" i="1" s="1"/>
  <c r="I9" i="1"/>
  <c r="J9" i="1" s="1"/>
  <c r="K9" i="1" s="1"/>
  <c r="L9" i="1" s="1"/>
  <c r="M9" i="1" s="1"/>
  <c r="H8" i="1"/>
  <c r="H7" i="1"/>
  <c r="H6" i="1"/>
  <c r="H11" i="1" s="1"/>
  <c r="H22" i="1" s="1"/>
  <c r="H26" i="1" s="1"/>
  <c r="I3" i="1"/>
  <c r="I8" i="1" s="1"/>
  <c r="H28" i="1" l="1"/>
  <c r="H30" i="1" s="1"/>
  <c r="J3" i="1"/>
  <c r="I16" i="1"/>
  <c r="I6" i="1"/>
  <c r="I14" i="1"/>
  <c r="I7" i="1"/>
  <c r="I15" i="1"/>
  <c r="I11" i="1" l="1"/>
  <c r="I22" i="1" s="1"/>
  <c r="I26" i="1" s="1"/>
  <c r="J14" i="1"/>
  <c r="J16" i="1"/>
  <c r="K3" i="1"/>
  <c r="J15" i="1"/>
  <c r="J6" i="1"/>
  <c r="J8" i="1"/>
  <c r="J7" i="1"/>
  <c r="J11" i="1" l="1"/>
  <c r="J22" i="1" s="1"/>
  <c r="J26" i="1" s="1"/>
  <c r="K15" i="1"/>
  <c r="K7" i="1"/>
  <c r="K16" i="1"/>
  <c r="L3" i="1"/>
  <c r="K14" i="1"/>
  <c r="K6" i="1"/>
  <c r="K8" i="1"/>
  <c r="I28" i="1"/>
  <c r="I30" i="1"/>
  <c r="K11" i="1" l="1"/>
  <c r="K22" i="1" s="1"/>
  <c r="K26" i="1" s="1"/>
  <c r="M3" i="1"/>
  <c r="L14" i="1"/>
  <c r="L6" i="1"/>
  <c r="L8" i="1"/>
  <c r="L15" i="1"/>
  <c r="L7" i="1"/>
  <c r="L16" i="1"/>
  <c r="J28" i="1"/>
  <c r="J30" i="1" s="1"/>
  <c r="L11" i="1" l="1"/>
  <c r="L22" i="1" s="1"/>
  <c r="L26" i="1" s="1"/>
  <c r="M15" i="1"/>
  <c r="M14" i="1"/>
  <c r="M7" i="1"/>
  <c r="M6" i="1"/>
  <c r="M16" i="1"/>
  <c r="M8" i="1"/>
  <c r="K28" i="1"/>
  <c r="K30" i="1"/>
  <c r="M11" i="1" l="1"/>
  <c r="M22" i="1" s="1"/>
  <c r="M26" i="1" s="1"/>
  <c r="M28" i="1" s="1"/>
  <c r="M30" i="1" s="1"/>
  <c r="L28" i="1"/>
  <c r="L30" i="1" s="1"/>
</calcChain>
</file>

<file path=xl/sharedStrings.xml><?xml version="1.0" encoding="utf-8"?>
<sst xmlns="http://schemas.openxmlformats.org/spreadsheetml/2006/main" count="20" uniqueCount="20">
  <si>
    <t>INCOME AND EXPENSES PROJECTIONS</t>
  </si>
  <si>
    <t>Sales</t>
  </si>
  <si>
    <t>Materials</t>
  </si>
  <si>
    <t>Wages</t>
  </si>
  <si>
    <t>Other benefits</t>
  </si>
  <si>
    <t>Others</t>
  </si>
  <si>
    <t>Total Cost of Goods Sold</t>
  </si>
  <si>
    <t>Salary:Office</t>
  </si>
  <si>
    <t>Salary:Sales</t>
  </si>
  <si>
    <t>Other Benefits</t>
  </si>
  <si>
    <t>Advertising &amp;Promotions</t>
  </si>
  <si>
    <t>Depreciation</t>
  </si>
  <si>
    <t>Miscellaneous</t>
  </si>
  <si>
    <t>Total General &amp; Admin.Expences</t>
  </si>
  <si>
    <t>Total Operating Costs</t>
  </si>
  <si>
    <t>Interest on Loans</t>
  </si>
  <si>
    <t>Pre-tax Income</t>
  </si>
  <si>
    <t>Tax</t>
  </si>
  <si>
    <t>Profit</t>
  </si>
  <si>
    <t>%Growth over the previous y 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</si>
</sst>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4D55-8DEB-4994-BEAB-43FC12AEB176}">
  <dimension ref="F1:M31"/>
  <sheetViews>
    <sheetView tabSelected="1" topLeftCell="F1" workbookViewId="0">
      <selection activeCell="G4" sqref="G4"/>
    </sheetView>
  </sheetViews>
  <sheetFormatPr defaultRowHeight="14.4" x14ac:dyDescent="0.3"/>
  <cols>
    <col min="7" max="7" width="33" bestFit="1" customWidth="1"/>
    <col min="9" max="9" width="12.44140625" customWidth="1"/>
  </cols>
  <sheetData>
    <row r="1" spans="6:13" ht="15.6" thickTop="1" thickBot="1" x14ac:dyDescent="0.35">
      <c r="F1" s="1"/>
      <c r="G1" s="1" t="s">
        <v>0</v>
      </c>
      <c r="H1" s="1"/>
      <c r="I1" s="1"/>
      <c r="J1" s="1"/>
      <c r="K1" s="1"/>
      <c r="L1" s="1"/>
      <c r="M1" s="1"/>
    </row>
    <row r="2" spans="6:13" ht="15.6" thickTop="1" thickBot="1" x14ac:dyDescent="0.35">
      <c r="F2" s="1"/>
      <c r="G2" s="1"/>
      <c r="H2" s="1">
        <v>1999</v>
      </c>
      <c r="I2" s="1">
        <v>2000</v>
      </c>
      <c r="J2" s="1">
        <v>2001</v>
      </c>
      <c r="K2" s="1">
        <v>2002</v>
      </c>
      <c r="L2" s="1">
        <v>2003</v>
      </c>
      <c r="M2" s="1">
        <v>2004</v>
      </c>
    </row>
    <row r="3" spans="6:13" ht="15.6" thickTop="1" thickBot="1" x14ac:dyDescent="0.35">
      <c r="F3" s="1"/>
      <c r="G3" s="1" t="s">
        <v>1</v>
      </c>
      <c r="H3" s="1">
        <v>10000</v>
      </c>
      <c r="I3" s="1">
        <f>SUM(H3,H3*20/100)</f>
        <v>12000</v>
      </c>
      <c r="J3" s="1">
        <f>SUM(I3,I3*30/100)</f>
        <v>15600</v>
      </c>
      <c r="K3" s="1">
        <f>SUM(J3,J3*20/100)</f>
        <v>18720</v>
      </c>
      <c r="L3" s="1">
        <f>SUM(K3,K3*10/100)</f>
        <v>20592</v>
      </c>
      <c r="M3" s="1">
        <f>SUM(L3,L3*10/100)</f>
        <v>22651.200000000001</v>
      </c>
    </row>
    <row r="4" spans="6:13" ht="15.6" thickTop="1" thickBot="1" x14ac:dyDescent="0.35">
      <c r="F4" s="1"/>
      <c r="G4" s="1" t="s">
        <v>19</v>
      </c>
      <c r="H4" s="1"/>
      <c r="I4" s="2">
        <v>0.2</v>
      </c>
      <c r="J4" s="2">
        <v>0.3</v>
      </c>
      <c r="K4" s="2">
        <v>0.2</v>
      </c>
      <c r="L4" s="2">
        <v>0.1</v>
      </c>
      <c r="M4" s="2">
        <v>0.1</v>
      </c>
    </row>
    <row r="5" spans="6:13" ht="15.6" thickTop="1" thickBot="1" x14ac:dyDescent="0.35">
      <c r="F5" s="1"/>
      <c r="G5" s="1"/>
      <c r="H5" s="1"/>
      <c r="I5" s="1"/>
      <c r="J5" s="1"/>
      <c r="K5" s="1"/>
      <c r="L5" s="1"/>
      <c r="M5" s="1"/>
    </row>
    <row r="6" spans="6:13" ht="15.6" thickTop="1" thickBot="1" x14ac:dyDescent="0.35">
      <c r="F6" s="1"/>
      <c r="G6" s="1" t="s">
        <v>2</v>
      </c>
      <c r="H6" s="1">
        <f>17%*H3</f>
        <v>1700.0000000000002</v>
      </c>
      <c r="I6" s="1">
        <f t="shared" ref="I6:M6" si="0">17%*I3</f>
        <v>2040.0000000000002</v>
      </c>
      <c r="J6" s="1">
        <f t="shared" si="0"/>
        <v>2652</v>
      </c>
      <c r="K6" s="1">
        <f t="shared" si="0"/>
        <v>3182.4</v>
      </c>
      <c r="L6" s="1">
        <f t="shared" si="0"/>
        <v>3500.6400000000003</v>
      </c>
      <c r="M6" s="1">
        <f t="shared" si="0"/>
        <v>3850.7040000000002</v>
      </c>
    </row>
    <row r="7" spans="6:13" ht="15.6" thickTop="1" thickBot="1" x14ac:dyDescent="0.35">
      <c r="F7" s="1"/>
      <c r="G7" s="1" t="s">
        <v>3</v>
      </c>
      <c r="H7" s="1">
        <f>14%*H3</f>
        <v>1400.0000000000002</v>
      </c>
      <c r="I7" s="1">
        <f t="shared" ref="I7:M7" si="1">14%*I3</f>
        <v>1680.0000000000002</v>
      </c>
      <c r="J7" s="1">
        <f t="shared" si="1"/>
        <v>2184</v>
      </c>
      <c r="K7" s="1">
        <f t="shared" si="1"/>
        <v>2620.8000000000002</v>
      </c>
      <c r="L7" s="1">
        <f t="shared" si="1"/>
        <v>2882.88</v>
      </c>
      <c r="M7" s="1">
        <f t="shared" si="1"/>
        <v>3171.1680000000006</v>
      </c>
    </row>
    <row r="8" spans="6:13" ht="15.6" thickTop="1" thickBot="1" x14ac:dyDescent="0.35">
      <c r="F8" s="1"/>
      <c r="G8" s="1" t="s">
        <v>4</v>
      </c>
      <c r="H8" s="1">
        <f>2.1%*H3</f>
        <v>210</v>
      </c>
      <c r="I8" s="1">
        <f t="shared" ref="I8:M8" si="2">2.1%*I3</f>
        <v>252.00000000000003</v>
      </c>
      <c r="J8" s="1">
        <f t="shared" si="2"/>
        <v>327.60000000000002</v>
      </c>
      <c r="K8" s="1">
        <f t="shared" si="2"/>
        <v>393.12</v>
      </c>
      <c r="L8" s="1">
        <f t="shared" si="2"/>
        <v>432.43200000000002</v>
      </c>
      <c r="M8" s="1">
        <f t="shared" si="2"/>
        <v>475.67520000000002</v>
      </c>
    </row>
    <row r="9" spans="6:13" ht="15.6" thickTop="1" thickBot="1" x14ac:dyDescent="0.35">
      <c r="F9" s="1"/>
      <c r="G9" s="1" t="s">
        <v>5</v>
      </c>
      <c r="H9" s="1">
        <v>100</v>
      </c>
      <c r="I9" s="1">
        <f>SUM(H9,H9*8/100)</f>
        <v>108</v>
      </c>
      <c r="J9" s="1">
        <f t="shared" ref="J9:M9" si="3">SUM(I9,I9*8/100)</f>
        <v>116.64</v>
      </c>
      <c r="K9" s="1">
        <f t="shared" si="3"/>
        <v>125.9712</v>
      </c>
      <c r="L9" s="1">
        <f t="shared" si="3"/>
        <v>136.04889599999998</v>
      </c>
      <c r="M9" s="1">
        <f t="shared" si="3"/>
        <v>146.93280768</v>
      </c>
    </row>
    <row r="10" spans="6:13" ht="15.6" thickTop="1" thickBot="1" x14ac:dyDescent="0.35">
      <c r="F10" s="1"/>
      <c r="G10" s="1"/>
      <c r="H10" s="1"/>
      <c r="I10" s="1"/>
      <c r="J10" s="1"/>
      <c r="K10" s="1"/>
      <c r="L10" s="1"/>
      <c r="M10" s="1"/>
    </row>
    <row r="11" spans="6:13" ht="15.6" thickTop="1" thickBot="1" x14ac:dyDescent="0.35">
      <c r="F11" s="1"/>
      <c r="G11" s="1" t="s">
        <v>6</v>
      </c>
      <c r="H11" s="1">
        <f>SUM(H6:H9)</f>
        <v>3410.0000000000005</v>
      </c>
      <c r="I11" s="1">
        <f>SUM(I6:I9)</f>
        <v>4080.0000000000005</v>
      </c>
      <c r="J11" s="1">
        <f t="shared" ref="J11:M11" si="4">SUM(J6:J9)</f>
        <v>5280.2400000000007</v>
      </c>
      <c r="K11" s="1">
        <f t="shared" si="4"/>
        <v>6322.2912000000006</v>
      </c>
      <c r="L11" s="1">
        <f t="shared" si="4"/>
        <v>6952.0008960000005</v>
      </c>
      <c r="M11" s="1">
        <f t="shared" si="4"/>
        <v>7644.4800076800011</v>
      </c>
    </row>
    <row r="12" spans="6:13" ht="15.6" thickTop="1" thickBot="1" x14ac:dyDescent="0.35">
      <c r="F12" s="1"/>
      <c r="G12" s="1"/>
      <c r="H12" s="1"/>
      <c r="I12" s="1"/>
      <c r="J12" s="1"/>
      <c r="K12" s="1"/>
      <c r="L12" s="1"/>
      <c r="M12" s="1"/>
    </row>
    <row r="13" spans="6:13" ht="15.6" thickTop="1" thickBot="1" x14ac:dyDescent="0.35">
      <c r="F13" s="1"/>
      <c r="G13" s="1" t="s">
        <v>7</v>
      </c>
      <c r="H13" s="1">
        <v>1000</v>
      </c>
      <c r="I13" s="1">
        <f>SUM(H13,H13*10/100)</f>
        <v>1100</v>
      </c>
      <c r="J13" s="1">
        <f t="shared" ref="J13:M13" si="5">SUM(I13,I13*10/100)</f>
        <v>1210</v>
      </c>
      <c r="K13" s="1">
        <f t="shared" si="5"/>
        <v>1331</v>
      </c>
      <c r="L13" s="1">
        <f t="shared" si="5"/>
        <v>1464.1</v>
      </c>
      <c r="M13" s="1">
        <f t="shared" si="5"/>
        <v>1610.51</v>
      </c>
    </row>
    <row r="14" spans="6:13" ht="15.6" thickTop="1" thickBot="1" x14ac:dyDescent="0.35">
      <c r="F14" s="1"/>
      <c r="G14" s="1" t="s">
        <v>8</v>
      </c>
      <c r="H14" s="1">
        <f>8/100*H3</f>
        <v>800</v>
      </c>
      <c r="I14" s="1">
        <f t="shared" ref="I14:M14" si="6">8/100*I3</f>
        <v>960</v>
      </c>
      <c r="J14" s="1">
        <f t="shared" si="6"/>
        <v>1248</v>
      </c>
      <c r="K14" s="1">
        <f t="shared" si="6"/>
        <v>1497.6000000000001</v>
      </c>
      <c r="L14" s="1">
        <f t="shared" si="6"/>
        <v>1647.3600000000001</v>
      </c>
      <c r="M14" s="1">
        <f t="shared" si="6"/>
        <v>1812.096</v>
      </c>
    </row>
    <row r="15" spans="6:13" ht="15.6" thickTop="1" thickBot="1" x14ac:dyDescent="0.35">
      <c r="F15" s="1"/>
      <c r="G15" s="1" t="s">
        <v>9</v>
      </c>
      <c r="H15" s="1">
        <f>17%*H3</f>
        <v>1700.0000000000002</v>
      </c>
      <c r="I15" s="1">
        <f t="shared" ref="I15:M15" si="7">17%*I3</f>
        <v>2040.0000000000002</v>
      </c>
      <c r="J15" s="1">
        <f t="shared" si="7"/>
        <v>2652</v>
      </c>
      <c r="K15" s="1">
        <f t="shared" si="7"/>
        <v>3182.4</v>
      </c>
      <c r="L15" s="1">
        <f t="shared" si="7"/>
        <v>3500.6400000000003</v>
      </c>
      <c r="M15" s="1">
        <f t="shared" si="7"/>
        <v>3850.7040000000002</v>
      </c>
    </row>
    <row r="16" spans="6:13" ht="15.6" thickTop="1" thickBot="1" x14ac:dyDescent="0.35">
      <c r="F16" s="1"/>
      <c r="G16" s="1" t="s">
        <v>10</v>
      </c>
      <c r="H16" s="1">
        <f>2.5%*H3</f>
        <v>250</v>
      </c>
      <c r="I16" s="1">
        <f t="shared" ref="I16:M16" si="8">2.5%*I3</f>
        <v>300</v>
      </c>
      <c r="J16" s="1">
        <f t="shared" si="8"/>
        <v>390</v>
      </c>
      <c r="K16" s="1">
        <f t="shared" si="8"/>
        <v>468</v>
      </c>
      <c r="L16" s="1">
        <f t="shared" si="8"/>
        <v>514.80000000000007</v>
      </c>
      <c r="M16" s="1">
        <f t="shared" si="8"/>
        <v>566.28000000000009</v>
      </c>
    </row>
    <row r="17" spans="6:13" ht="15.6" thickTop="1" thickBot="1" x14ac:dyDescent="0.35">
      <c r="F17" s="1"/>
      <c r="G17" s="1" t="s">
        <v>11</v>
      </c>
      <c r="H17" s="1">
        <v>20</v>
      </c>
      <c r="I17" s="1">
        <v>20</v>
      </c>
      <c r="J17" s="1">
        <v>20</v>
      </c>
      <c r="K17" s="1">
        <v>20</v>
      </c>
      <c r="L17" s="1">
        <v>20</v>
      </c>
      <c r="M17" s="1">
        <v>20</v>
      </c>
    </row>
    <row r="18" spans="6:13" ht="15.6" thickTop="1" thickBot="1" x14ac:dyDescent="0.35">
      <c r="F18" s="1"/>
      <c r="G18" s="1" t="s">
        <v>12</v>
      </c>
      <c r="H18" s="1">
        <v>10</v>
      </c>
      <c r="I18" s="1">
        <v>10</v>
      </c>
      <c r="J18" s="1">
        <v>10</v>
      </c>
      <c r="K18" s="1">
        <v>10</v>
      </c>
      <c r="L18" s="1">
        <v>10</v>
      </c>
      <c r="M18" s="1">
        <v>10</v>
      </c>
    </row>
    <row r="19" spans="6:13" ht="15.6" thickTop="1" thickBot="1" x14ac:dyDescent="0.35">
      <c r="F19" s="1"/>
      <c r="G19" s="1"/>
      <c r="H19" s="1"/>
      <c r="I19" s="1"/>
      <c r="J19" s="1"/>
      <c r="K19" s="1"/>
      <c r="L19" s="1"/>
      <c r="M19" s="1"/>
    </row>
    <row r="20" spans="6:13" ht="15.6" thickTop="1" thickBot="1" x14ac:dyDescent="0.35">
      <c r="F20" s="1"/>
      <c r="G20" s="1" t="s">
        <v>13</v>
      </c>
      <c r="H20" s="1">
        <v>1000</v>
      </c>
      <c r="I20" s="1">
        <v>2000</v>
      </c>
      <c r="J20" s="1">
        <v>3000</v>
      </c>
      <c r="K20" s="1">
        <v>4000</v>
      </c>
      <c r="L20" s="1">
        <v>5000</v>
      </c>
      <c r="M20" s="1">
        <v>6000</v>
      </c>
    </row>
    <row r="21" spans="6:13" ht="15.6" thickTop="1" thickBot="1" x14ac:dyDescent="0.35">
      <c r="F21" s="1"/>
      <c r="G21" s="1"/>
      <c r="H21" s="1"/>
      <c r="I21" s="1"/>
      <c r="J21" s="1"/>
      <c r="K21" s="1"/>
      <c r="L21" s="1"/>
      <c r="M21" s="1"/>
    </row>
    <row r="22" spans="6:13" ht="15.6" thickTop="1" thickBot="1" x14ac:dyDescent="0.35">
      <c r="F22" s="1"/>
      <c r="G22" s="1" t="s">
        <v>14</v>
      </c>
      <c r="H22" s="1">
        <f>SUM(H11,H20)</f>
        <v>4410</v>
      </c>
      <c r="I22" s="1">
        <f t="shared" ref="I22:M22" si="9">SUM(I11,I20)</f>
        <v>6080</v>
      </c>
      <c r="J22" s="1">
        <f t="shared" si="9"/>
        <v>8280.2400000000016</v>
      </c>
      <c r="K22" s="1">
        <f t="shared" si="9"/>
        <v>10322.2912</v>
      </c>
      <c r="L22" s="1">
        <f t="shared" si="9"/>
        <v>11952.000896000001</v>
      </c>
      <c r="M22" s="1">
        <f t="shared" si="9"/>
        <v>13644.480007680002</v>
      </c>
    </row>
    <row r="23" spans="6:13" ht="15.6" thickTop="1" thickBot="1" x14ac:dyDescent="0.35">
      <c r="F23" s="1"/>
      <c r="G23" s="1"/>
      <c r="H23" s="1"/>
      <c r="I23" s="1"/>
      <c r="J23" s="1"/>
      <c r="K23" s="1"/>
      <c r="L23" s="1"/>
      <c r="M23" s="1"/>
    </row>
    <row r="24" spans="6:13" ht="15.6" thickTop="1" thickBot="1" x14ac:dyDescent="0.35">
      <c r="F24" s="1"/>
      <c r="G24" s="1" t="s">
        <v>15</v>
      </c>
      <c r="H24" s="1">
        <v>10</v>
      </c>
      <c r="I24" s="1">
        <v>10</v>
      </c>
      <c r="J24" s="1">
        <v>10</v>
      </c>
      <c r="K24" s="1">
        <v>10</v>
      </c>
      <c r="L24" s="1">
        <v>10</v>
      </c>
      <c r="M24" s="1">
        <v>10</v>
      </c>
    </row>
    <row r="25" spans="6:13" ht="15.6" thickTop="1" thickBot="1" x14ac:dyDescent="0.35">
      <c r="F25" s="1"/>
      <c r="G25" s="1"/>
      <c r="H25" s="1"/>
      <c r="I25" s="1"/>
      <c r="J25" s="1"/>
      <c r="K25" s="1"/>
      <c r="L25" s="1"/>
      <c r="M25" s="1"/>
    </row>
    <row r="26" spans="6:13" ht="15.6" thickTop="1" thickBot="1" x14ac:dyDescent="0.35">
      <c r="F26" s="1"/>
      <c r="G26" s="1" t="s">
        <v>16</v>
      </c>
      <c r="H26" s="1">
        <f>H3-H22-H24</f>
        <v>5580</v>
      </c>
      <c r="I26" s="1">
        <f t="shared" ref="I26:M26" si="10">I3-I22-I24</f>
        <v>5910</v>
      </c>
      <c r="J26" s="1">
        <f t="shared" si="10"/>
        <v>7309.7599999999984</v>
      </c>
      <c r="K26" s="1">
        <f t="shared" si="10"/>
        <v>8387.7088000000003</v>
      </c>
      <c r="L26" s="1">
        <f t="shared" si="10"/>
        <v>8629.9991039999986</v>
      </c>
      <c r="M26" s="1">
        <f t="shared" si="10"/>
        <v>8996.7199923199987</v>
      </c>
    </row>
    <row r="27" spans="6:13" ht="15.6" thickTop="1" thickBot="1" x14ac:dyDescent="0.35">
      <c r="F27" s="1"/>
      <c r="G27" s="1"/>
      <c r="H27" s="1"/>
      <c r="I27" s="1"/>
      <c r="J27" s="1"/>
      <c r="K27" s="1"/>
      <c r="L27" s="1"/>
      <c r="M27" s="1"/>
    </row>
    <row r="28" spans="6:13" ht="15.6" thickTop="1" thickBot="1" x14ac:dyDescent="0.35">
      <c r="F28" s="1"/>
      <c r="G28" s="1" t="s">
        <v>17</v>
      </c>
      <c r="H28" s="1">
        <f>52%*H26</f>
        <v>2901.6</v>
      </c>
      <c r="I28" s="1">
        <f t="shared" ref="I28:M28" si="11">52%*I26</f>
        <v>3073.2000000000003</v>
      </c>
      <c r="J28" s="1">
        <f t="shared" si="11"/>
        <v>3801.0751999999993</v>
      </c>
      <c r="K28" s="1">
        <f t="shared" si="11"/>
        <v>4361.6085760000005</v>
      </c>
      <c r="L28" s="1">
        <f t="shared" si="11"/>
        <v>4487.5995340799991</v>
      </c>
      <c r="M28" s="1">
        <f t="shared" si="11"/>
        <v>4678.2943960063994</v>
      </c>
    </row>
    <row r="29" spans="6:13" ht="15.6" thickTop="1" thickBot="1" x14ac:dyDescent="0.35">
      <c r="F29" s="1"/>
      <c r="G29" s="1"/>
      <c r="H29" s="1"/>
      <c r="I29" s="1"/>
      <c r="J29" s="1"/>
      <c r="K29" s="1"/>
      <c r="L29" s="1"/>
      <c r="M29" s="1"/>
    </row>
    <row r="30" spans="6:13" ht="15.6" thickTop="1" thickBot="1" x14ac:dyDescent="0.35">
      <c r="F30" s="1"/>
      <c r="G30" s="1" t="s">
        <v>18</v>
      </c>
      <c r="H30" s="1">
        <f>H26-H28</f>
        <v>2678.4</v>
      </c>
      <c r="I30" s="1">
        <f t="shared" ref="I30:M30" si="12">I26-I28</f>
        <v>2836.7999999999997</v>
      </c>
      <c r="J30" s="1">
        <f t="shared" si="12"/>
        <v>3508.6847999999991</v>
      </c>
      <c r="K30" s="1">
        <f t="shared" si="12"/>
        <v>4026.1002239999998</v>
      </c>
      <c r="L30" s="1">
        <f t="shared" si="12"/>
        <v>4142.3995699199995</v>
      </c>
      <c r="M30" s="1">
        <f t="shared" si="12"/>
        <v>4318.4255963135993</v>
      </c>
    </row>
    <row r="31" spans="6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Helan Shamini</dc:creator>
  <cp:lastModifiedBy>Helan Shamini</cp:lastModifiedBy>
  <dcterms:created xsi:type="dcterms:W3CDTF">2024-07-10T09:25:40Z</dcterms:created>
  <dcterms:modified xsi:type="dcterms:W3CDTF">2024-07-16T10:25:39Z</dcterms:modified>
</cp:coreProperties>
</file>