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oM"/>
    <sheet r:id="rId2" sheetId="2" name="Cabling"/>
    <sheet r:id="rId3" sheetId="3" name="Sheet2"/>
  </sheets>
  <definedNames>
    <definedName name="Order_Status">Sheet2!$A$2:$A$8</definedName>
  </definedNames>
  <calcPr fullCalcOnLoad="1"/>
</workbook>
</file>

<file path=xl/sharedStrings.xml><?xml version="1.0" encoding="utf-8"?>
<sst xmlns="http://schemas.openxmlformats.org/spreadsheetml/2006/main" count="272" uniqueCount="194">
  <si>
    <t>Order Status</t>
  </si>
  <si>
    <t>Open</t>
  </si>
  <si>
    <t>Open AR</t>
  </si>
  <si>
    <t>Ordered Helbling</t>
  </si>
  <si>
    <t>Ordered AR</t>
  </si>
  <si>
    <t>Available</t>
  </si>
  <si>
    <t>n/a</t>
  </si>
  <si>
    <t>Quote requested</t>
  </si>
  <si>
    <t>Item</t>
  </si>
  <si>
    <t>Turck Part Number</t>
  </si>
  <si>
    <t>Length [m]</t>
  </si>
  <si>
    <t>QTY to ZHR</t>
  </si>
  <si>
    <t>QTY to BOS</t>
  </si>
  <si>
    <t>TOTAL QTY</t>
  </si>
  <si>
    <t>Cost/part [CHF]</t>
  </si>
  <si>
    <t>Total [CHF]</t>
  </si>
  <si>
    <t>Total</t>
  </si>
  <si>
    <t>Helmoro_2_BoM</t>
  </si>
  <si>
    <t>Last Update:</t>
  </si>
  <si>
    <t>Check AHE for Assembly Instructions</t>
  </si>
  <si>
    <t>POS</t>
  </si>
  <si>
    <t>QTY</t>
  </si>
  <si>
    <t>DOCUMENT-NR.</t>
  </si>
  <si>
    <t>DESCRIPTION</t>
  </si>
  <si>
    <t>Manufacturing type</t>
  </si>
  <si>
    <t>PRODUCT CODE</t>
  </si>
  <si>
    <t>SUPPLIER</t>
  </si>
  <si>
    <t>Link</t>
  </si>
  <si>
    <t>Price per unit (CHF)</t>
  </si>
  <si>
    <t>Price total (CHF)</t>
  </si>
  <si>
    <t>Neu</t>
  </si>
  <si>
    <t>Drawing checked</t>
  </si>
  <si>
    <t>Order QTY</t>
  </si>
  <si>
    <t>Delivery Date</t>
  </si>
  <si>
    <t>Comment</t>
  </si>
  <si>
    <t>HEL-04-01000-02</t>
  </si>
  <si>
    <t>Frame Mount</t>
  </si>
  <si>
    <t>Sheet metal</t>
  </si>
  <si>
    <t>Schickli</t>
  </si>
  <si>
    <t>https://www.schickli.ch/</t>
  </si>
  <si>
    <t>x</t>
  </si>
  <si>
    <t>HEL-04-01010-01</t>
  </si>
  <si>
    <t>Top Plate</t>
  </si>
  <si>
    <t>PEM CLA-M3-1 ---N</t>
  </si>
  <si>
    <t>Clamping Nut</t>
  </si>
  <si>
    <t>DIN 7984 - M3 x 8 --- 6.5N</t>
  </si>
  <si>
    <t>Screw M3x8</t>
  </si>
  <si>
    <t>Stock</t>
  </si>
  <si>
    <t>HEL-04-01001-00</t>
  </si>
  <si>
    <t>Motor</t>
  </si>
  <si>
    <t>FIT 0186</t>
  </si>
  <si>
    <t>Robotshop</t>
  </si>
  <si>
    <t>https://eu.robotshop.com/de/products/12v-dc-motor-251rpm-encoder</t>
  </si>
  <si>
    <t>29.09.</t>
  </si>
  <si>
    <t>HEL-06-01000-00</t>
  </si>
  <si>
    <t>Wheel</t>
  </si>
  <si>
    <r>
      <t>pololu-wheel-90x10mm-</t>
    </r>
    <r>
      <rPr>
        <sz val="12"/>
        <color rgb="FF000000"/>
        <rFont val="SWGDT"/>
        <family val="2"/>
      </rPr>
      <t xml:space="preserve">
</t>
    </r>
    <r>
      <rPr>
        <sz val="12"/>
        <color rgb="FF000000"/>
        <rFont val="Arial"/>
        <family val="2"/>
      </rPr>
      <t>black (4935)</t>
    </r>
  </si>
  <si>
    <t>https://www.pololu.com/product/4935/</t>
  </si>
  <si>
    <t>12 (of which 8 coming later)</t>
  </si>
  <si>
    <t>HEL-06-01002-00</t>
  </si>
  <si>
    <t>Wheel Adapter</t>
  </si>
  <si>
    <t>Pololu 1083</t>
  </si>
  <si>
    <t>https://www.pololu.com/product/1083</t>
  </si>
  <si>
    <t>HEL-04-03000-01</t>
  </si>
  <si>
    <t>Wheel Cap</t>
  </si>
  <si>
    <t>Generative process</t>
  </si>
  <si>
    <t>Helbling 3D Printer</t>
  </si>
  <si>
    <t>HEL-04-01003-00</t>
  </si>
  <si>
    <t>Battery</t>
  </si>
  <si>
    <t>Swaytronic HC 3S 7200 mAh</t>
  </si>
  <si>
    <t>Galaxus</t>
  </si>
  <si>
    <t>https://www.galaxus.ch/de/s5/product/swaytronic-hc-3s-1110-v-7200-mah-rc-akku-12400744</t>
  </si>
  <si>
    <t>HEL-04-01004-00</t>
  </si>
  <si>
    <t xml:space="preserve">Battery Holder </t>
  </si>
  <si>
    <t>HEL-04-01009-01</t>
  </si>
  <si>
    <t>Motor Controller Plate</t>
  </si>
  <si>
    <t>Lasercutter</t>
  </si>
  <si>
    <t>HEL-06-01004-00</t>
  </si>
  <si>
    <t>Motor Controller Kit</t>
  </si>
  <si>
    <t>RoboClaw IMC404</t>
  </si>
  <si>
    <t>https://www.basicmicro.com/Roboclaw-2x7A-Motor-Controller_p_55.html</t>
  </si>
  <si>
    <t>HEL-04-01005-01</t>
  </si>
  <si>
    <t>Circuit Board Holder</t>
  </si>
  <si>
    <t>HEL-06-03003-00</t>
  </si>
  <si>
    <t>IMU</t>
  </si>
  <si>
    <t>2472 - IMU, Distrelec: 300-91-187</t>
  </si>
  <si>
    <t>Distrelec</t>
  </si>
  <si>
    <t>https://www.distrelec.ch/en/dof-absolute-orientation-imu-fusion-breakout-3v-adafruit-2472/p/30091187</t>
  </si>
  <si>
    <t>HEL-06-01003-00</t>
  </si>
  <si>
    <t>Jetson</t>
  </si>
  <si>
    <t>02110268 - NVIDIA® Jetson Nano™ Entwicklerkit</t>
  </si>
  <si>
    <t>https://www.sparkfun.com/products/16271</t>
  </si>
  <si>
    <t>HEL-06-01005-00</t>
  </si>
  <si>
    <t>Fan</t>
  </si>
  <si>
    <t>Gehäuselüfter Noctua NF-A4x10 FLX</t>
  </si>
  <si>
    <t>Brack</t>
  </si>
  <si>
    <t>https://www.brack.ch/noctua-pc-luefter-nf-a4x10-flx-223277</t>
  </si>
  <si>
    <t>HEL-04-03001-00</t>
  </si>
  <si>
    <t>Hood</t>
  </si>
  <si>
    <t>HEL-04-01013-02</t>
  </si>
  <si>
    <t>Camera Plate</t>
  </si>
  <si>
    <t>HEL-06-01008-00</t>
  </si>
  <si>
    <t>LIDAR</t>
  </si>
  <si>
    <t>RPLIDAR A2M8 360° Laser Scanner</t>
  </si>
  <si>
    <t>https://www.robotshop.com/products/rplidar-a2m8-360-laser-scanner</t>
  </si>
  <si>
    <t>HEL-06-01007-00</t>
  </si>
  <si>
    <t>LIDAR Adapter</t>
  </si>
  <si>
    <t>Comes with LIDAR</t>
  </si>
  <si>
    <t>HEL-06-01006-00</t>
  </si>
  <si>
    <t>Camera</t>
  </si>
  <si>
    <t>ASTRA PRO Orbbec3D Astra Pro</t>
  </si>
  <si>
    <t>Reichelt</t>
  </si>
  <si>
    <t>https://www.reichelt.de/de/de/orbbec3d-astra-pro-astra-pro-p263247.html?r=1</t>
  </si>
  <si>
    <t>DIN 7984 - M3 x 12 --- 10.5N</t>
  </si>
  <si>
    <t>Screw M3x12</t>
  </si>
  <si>
    <t>DIN 7984 - M3 x 18 -</t>
  </si>
  <si>
    <t>Screws M3x18</t>
  </si>
  <si>
    <t>HEL-06-01009-00</t>
  </si>
  <si>
    <t>Threaded Bush</t>
  </si>
  <si>
    <t>Gewindebuchsen für Kunststoffe 003-M3</t>
  </si>
  <si>
    <t>kvt-fastening</t>
  </si>
  <si>
    <t>https://shop.kvt-fastening.at/de/item/003M3.html</t>
  </si>
  <si>
    <t>25.09.</t>
  </si>
  <si>
    <t>HEL-06-03004-00</t>
  </si>
  <si>
    <t>DC/DC Converter</t>
  </si>
  <si>
    <t>30W 5V 6A, Distrelec: 301-45-575</t>
  </si>
  <si>
    <t>https://www.distrelec.ch/en/dc-dc-converter-36v-5v-6a-30w-tdk-lambda-ccg-30-24-05s/p/30145575</t>
  </si>
  <si>
    <t>HEL-03-03000-00</t>
  </si>
  <si>
    <t>Battery Protection (hx-3s-fl25a-a)</t>
  </si>
  <si>
    <t xml:space="preserve">Phipps, Alternative: Robotshop </t>
  </si>
  <si>
    <t>https://www.phippselectronics.com/product/hx-3s-fl25a-li-ion-18650-battery-protection-bms-board-3s-25a/ Alternative: https://eu.robotshop.com/de/products/18650-battery-protection-module-12v-10a</t>
  </si>
  <si>
    <t>Miscellaneous (Cables etc.)</t>
  </si>
  <si>
    <t>HEL-04-03002-00</t>
  </si>
  <si>
    <t>Front Part</t>
  </si>
  <si>
    <t>HEL-04-03003-00</t>
  </si>
  <si>
    <t>Front Part with Fork</t>
  </si>
  <si>
    <t xml:space="preserve">Battery Connector	</t>
  </si>
  <si>
    <t>Deans M/F</t>
  </si>
  <si>
    <t xml:space="preserve">EP Deans Connector, 6058001	</t>
  </si>
  <si>
    <t>Digitec</t>
  </si>
  <si>
    <t>https://www.digitec.ch/en/s1/product/ep-deans-connector-rc-cables-plugs-6058001</t>
  </si>
  <si>
    <t>28.09.</t>
  </si>
  <si>
    <t xml:space="preserve">Battery Cable	</t>
  </si>
  <si>
    <t xml:space="preserve">EP Silicone Cable 0.5mm²	</t>
  </si>
  <si>
    <t xml:space="preserve">EP Silicone Cable 0.5mm², red/black per 1m, 6059948	</t>
  </si>
  <si>
    <t>https://www.digitec.ch/de/s1/product/ep-silikonlitze-rc-kabel-stecker-6059948</t>
  </si>
  <si>
    <t>Filament</t>
  </si>
  <si>
    <t>Filament for Hull</t>
  </si>
  <si>
    <t>Basf Filament, Digitec: 8817347</t>
  </si>
  <si>
    <t>https://www.digitec.ch/de/s1/product/basf-filament-pla-285-mm-750-g-3d-filament-8817347</t>
  </si>
  <si>
    <t>HEL-06-03000-00</t>
  </si>
  <si>
    <t>Power Supply Connector</t>
  </si>
  <si>
    <t>1614 21 - Netzgeräte-Einbaukupplung 5.4 x 8mm, Gerade, Lumberg</t>
  </si>
  <si>
    <t>https://www.distrelec.ch/de/netzgera-te-einbaukupplung-8mm-gerade-lumberg-connect-gmbh-1614-21/p/30068403</t>
  </si>
  <si>
    <t>HEL-06-03001-01</t>
  </si>
  <si>
    <t>LED Voltmeter (0.28" LED Digital DC Voltmeter 2.5VDC - 30VDC)</t>
  </si>
  <si>
    <t>RB-Spa-1481 / PRT-14313</t>
  </si>
  <si>
    <t>https://www.robotshop.com/products/028-led-digital-dc-voltmeter-spa</t>
  </si>
  <si>
    <t>HEL-06-03002-00</t>
  </si>
  <si>
    <t>Power Switch (Miniature Toggle Switch ON-OFF Latching)</t>
  </si>
  <si>
    <t>RND 210-00494, Distrilec: 301-03-469</t>
  </si>
  <si>
    <t>Distrilec</t>
  </si>
  <si>
    <t>https://www.distrelec.ch/de/miniatur-kippschalter-ein-ein-rastend-wechsler-rnd-components-rnd-210-00494/p/30103469?trackQuery=cat-DNAV_PL_050117&amp;pos=1&amp;origPos=1&amp;origPageSize=50&amp;track=true</t>
  </si>
  <si>
    <t>HEL-04-03004-00</t>
  </si>
  <si>
    <t>Base plate for Jetson</t>
  </si>
  <si>
    <t>HEL-05-03001-00</t>
  </si>
  <si>
    <t>Screw M3x4</t>
  </si>
  <si>
    <t>ISO 4762, Bossard Nr: 3</t>
  </si>
  <si>
    <t>Bossard</t>
  </si>
  <si>
    <t>HEL-04-01017-01</t>
  </si>
  <si>
    <t>Holder Motor Controller</t>
  </si>
  <si>
    <t>ISO 4762 M2 x 6 - 6N</t>
  </si>
  <si>
    <t>Screws M2x6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</si>
  <si>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</si>
  <si>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</si>
  <si>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</si>
  <si>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</si>
  <si>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</si>
  <si>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</si>
  <si>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</si>
  <si>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</si>
  <si>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HEL-04-02001-00</t>
  </si>
  <si>
    <t>iPad holder</t>
  </si>
  <si>
    <t>HEL-06-02000-00</t>
  </si>
  <si>
    <t>iPad</t>
  </si>
  <si>
    <t>HEL-06-03005-00</t>
  </si>
  <si>
    <t>USB A-Connector - USB Micro-B-Connector</t>
  </si>
  <si>
    <t xml:space="preserve">	RND 765-00053, Distrilec: 301-25-761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</si>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</sst>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entury Gothic"/>
      <family val="2"/>
    </font>
    <font>
      <sz val="12"/>
      <color rgb="FF000000"/>
      <name val="Arial"/>
      <family val="2"/>
    </font>
    <font>
      <u/>
      <sz val="11"/>
      <color rgb="FF000000"/>
      <name val="Consolas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lef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left" wrapText="1"/>
    </xf>
    <xf xfId="0" numFmtId="3" applyNumberFormat="1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5" applyFont="1" fillId="0" applyAlignment="1">
      <alignment horizontal="left" wrapText="1"/>
    </xf>
    <xf xfId="0" numFmtId="14" applyNumberFormat="1" borderId="1" applyBorder="1" fontId="5" applyFont="1" fillId="0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3" applyNumberFormat="1" borderId="1" applyBorder="1" fontId="7" applyFont="1" fillId="0" applyAlignment="1">
      <alignment horizontal="left" wrapText="1"/>
    </xf>
    <xf xfId="0" numFmtId="3" applyNumberFormat="1" borderId="1" applyBorder="1" fontId="6" applyFont="1" fillId="0" applyAlignment="1">
      <alignment horizontal="left" wrapText="1"/>
    </xf>
    <xf xfId="0" numFmtId="14" applyNumberFormat="1" borderId="2" applyBorder="1" fontId="7" applyFont="1" fillId="2" applyFill="1" applyAlignment="1">
      <alignment horizontal="left" wrapText="1"/>
    </xf>
    <xf xfId="0" numFmtId="0" borderId="2" applyBorder="1" fontId="7" applyFont="1" fillId="3" applyFill="1" applyAlignment="1">
      <alignment horizontal="left" wrapText="1"/>
    </xf>
    <xf xfId="0" numFmtId="0" borderId="1" applyBorder="1" fontId="7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14" applyNumberFormat="1" borderId="1" applyBorder="1" fontId="7" applyFont="1" fillId="0" applyAlignment="1">
      <alignment horizontal="left" wrapText="1"/>
    </xf>
    <xf xfId="0" numFmtId="14" applyNumberFormat="1" borderId="2" applyBorder="1" fontId="7" applyFont="1" fillId="4" applyFill="1" applyAlignment="1">
      <alignment horizontal="left" wrapText="1"/>
    </xf>
    <xf xfId="0" numFmtId="0" borderId="2" applyBorder="1" fontId="7" applyFont="1" fillId="4" applyFill="1" applyAlignment="1">
      <alignment horizontal="left" wrapText="1"/>
    </xf>
    <xf xfId="0" numFmtId="0" borderId="1" applyBorder="1" fontId="9" applyFont="1" fillId="0" applyAlignment="1">
      <alignment horizontal="left" wrapText="1"/>
    </xf>
    <xf xfId="0" numFmtId="4" applyNumberFormat="1" borderId="1" applyBorder="1" fontId="7" applyFont="1" fillId="0" applyAlignment="1">
      <alignment horizontal="left" wrapText="1"/>
    </xf>
    <xf xfId="0" numFmtId="14" applyNumberFormat="1" borderId="2" applyBorder="1" fontId="7" applyFont="1" fillId="5" applyFill="1" applyAlignment="1">
      <alignment horizontal="left" wrapText="1"/>
    </xf>
    <xf xfId="0" numFmtId="3" applyNumberFormat="1" borderId="2" applyBorder="1" fontId="6" applyFont="1" fillId="4" applyFill="1" applyAlignment="1">
      <alignment horizontal="left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lef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2:H9" displayName="Table2" name="Table2" id="1" totalsRowCount="1">
  <autoFilter ref="A2:H8"/>
  <tableColumns count="8">
    <tableColumn name="Item" id="1" totalsRowLabel="Total"/>
    <tableColumn name="Turck Part Number" id="2"/>
    <tableColumn name="Length [m]" id="3"/>
    <tableColumn name="QTY to ZHR" id="4"/>
    <tableColumn name="QTY to BOS" id="5"/>
    <tableColumn name="TOTAL QTY" id="6"/>
    <tableColumn name="Cost/part [CHF]" id="7"/>
    <tableColumn name="Total [CHF]" id="8" totalsRowFunction="sum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4:P59" displayName="Table1" name="Table1" id="2" totalsRowCount="1">
  <autoFilter ref="A4:P58"/>
  <tableColumns count="16">
    <tableColumn name="POS" id="1" totalsRowLabel="Total"/>
    <tableColumn name="QTY" id="2"/>
    <tableColumn name="DOCUMENT-NR." id="3"/>
    <tableColumn name="DESCRIPTION" id="4"/>
    <tableColumn name="Manufacturing type" id="5"/>
    <tableColumn name="PRODUCT CODE" id="6"/>
    <tableColumn name="SUPPLIER" id="7"/>
    <tableColumn name="Link" id="8"/>
    <tableColumn name="Price per unit (CHF)" id="9"/>
    <tableColumn name="Price total (CHF)" id="10" totalsRowFunction="custom">
      <totalsRowFormula>SUM(Table1[Price total (CHF)])</totalsRowFormula>
    </tableColumn>
    <tableColumn name="Neu" id="11"/>
    <tableColumn name="Drawing checked" id="12"/>
    <tableColumn name="Order Status" id="13"/>
    <tableColumn name="Order QTY" id="14"/>
    <tableColumn name="Delivery Date" id="15"/>
    <tableColumn name="Comment" id="1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9"/>
  <sheetViews>
    <sheetView workbookViewId="0" tabSelected="1"/>
  </sheetViews>
  <sheetFormatPr defaultRowHeight="15" x14ac:dyDescent="0.25"/>
  <cols>
    <col min="1" max="1" style="36" width="5.862142857142857" customWidth="1" bestFit="1"/>
    <col min="2" max="2" style="37" width="8.147857142857141" customWidth="1" bestFit="1"/>
    <col min="3" max="3" style="38" width="41.29071428571429" customWidth="1" bestFit="1"/>
    <col min="4" max="4" style="39" width="37.71928571428572" customWidth="1" bestFit="1"/>
    <col min="5" max="5" style="40" width="26.576428571428572" customWidth="1" bestFit="1"/>
    <col min="6" max="6" style="40" width="45.14785714285715" customWidth="1" bestFit="1"/>
    <col min="7" max="7" style="40" width="30.862142857142857" customWidth="1" bestFit="1"/>
    <col min="8" max="8" style="39" width="30.862142857142857" customWidth="1" bestFit="1"/>
    <col min="9" max="9" style="37" width="30.862142857142857" customWidth="1" bestFit="1"/>
    <col min="10" max="10" style="41" width="30.862142857142857" customWidth="1" bestFit="1"/>
    <col min="11" max="11" style="40" width="30.862142857142857" customWidth="1" bestFit="1"/>
    <col min="12" max="12" style="40" width="22.862142857142857" customWidth="1" bestFit="1"/>
    <col min="13" max="13" style="40" width="22.290714285714284" customWidth="1" bestFit="1"/>
    <col min="14" max="14" style="37" width="18.005" customWidth="1" bestFit="1"/>
    <col min="15" max="15" style="40" width="17.005" customWidth="1" bestFit="1"/>
    <col min="16" max="16" style="40" width="25.433571428571426" customWidth="1" bestFit="1"/>
  </cols>
  <sheetData>
    <row x14ac:dyDescent="0.25" r="1" customHeight="1" ht="30.75">
      <c r="A1" s="7" t="s">
        <v>17</v>
      </c>
      <c r="B1" s="8"/>
      <c r="C1" s="9"/>
      <c r="D1" s="10"/>
      <c r="E1" s="11"/>
      <c r="F1" s="11"/>
      <c r="G1" s="11"/>
      <c r="H1" s="10"/>
      <c r="I1" s="8"/>
      <c r="J1" s="12"/>
      <c r="K1" s="11"/>
      <c r="L1" s="11"/>
      <c r="M1" s="11"/>
      <c r="N1" s="8"/>
      <c r="O1" s="11"/>
      <c r="P1" s="11"/>
    </row>
    <row x14ac:dyDescent="0.25" r="2" customHeight="1" ht="20.25">
      <c r="A2" s="13" t="s">
        <v>18</v>
      </c>
      <c r="B2" s="8"/>
      <c r="C2" s="14">
        <v>45013</v>
      </c>
      <c r="D2" s="15" t="s">
        <v>19</v>
      </c>
      <c r="E2" s="11"/>
      <c r="F2" s="11"/>
      <c r="G2" s="11"/>
      <c r="H2" s="10"/>
      <c r="I2" s="8"/>
      <c r="J2" s="12"/>
      <c r="K2" s="11"/>
      <c r="L2" s="11"/>
      <c r="M2" s="11"/>
      <c r="N2" s="8"/>
      <c r="O2" s="11"/>
      <c r="P2" s="11"/>
    </row>
    <row x14ac:dyDescent="0.25" r="3" customHeight="1" ht="18.75">
      <c r="A3" s="16"/>
      <c r="B3" s="8"/>
      <c r="C3" s="9"/>
      <c r="D3" s="10"/>
      <c r="E3" s="11"/>
      <c r="F3" s="11"/>
      <c r="G3" s="11"/>
      <c r="H3" s="10"/>
      <c r="I3" s="8"/>
      <c r="J3" s="12"/>
      <c r="K3" s="11"/>
      <c r="L3" s="11"/>
      <c r="M3" s="11"/>
      <c r="N3" s="8"/>
      <c r="O3" s="11"/>
      <c r="P3" s="11"/>
    </row>
    <row x14ac:dyDescent="0.25" r="4" customHeight="1" ht="33" customFormat="1" s="17">
      <c r="A4" s="18" t="s">
        <v>20</v>
      </c>
      <c r="B4" s="18" t="s">
        <v>21</v>
      </c>
      <c r="C4" s="19" t="s">
        <v>22</v>
      </c>
      <c r="D4" s="20" t="s">
        <v>23</v>
      </c>
      <c r="E4" s="21" t="s">
        <v>24</v>
      </c>
      <c r="F4" s="20" t="s">
        <v>25</v>
      </c>
      <c r="G4" s="20" t="s">
        <v>26</v>
      </c>
      <c r="H4" s="20" t="s">
        <v>27</v>
      </c>
      <c r="I4" s="18" t="s">
        <v>28</v>
      </c>
      <c r="J4" s="22" t="s">
        <v>29</v>
      </c>
      <c r="K4" s="20" t="s">
        <v>30</v>
      </c>
      <c r="L4" s="20" t="s">
        <v>31</v>
      </c>
      <c r="M4" s="20" t="s">
        <v>0</v>
      </c>
      <c r="N4" s="18" t="s">
        <v>32</v>
      </c>
      <c r="O4" s="20" t="s">
        <v>33</v>
      </c>
      <c r="P4" s="20" t="s">
        <v>34</v>
      </c>
    </row>
    <row x14ac:dyDescent="0.25" r="5" customHeight="1" ht="21.75">
      <c r="A5" s="23">
        <v>1</v>
      </c>
      <c r="B5" s="24">
        <v>1</v>
      </c>
      <c r="C5" s="25" t="s">
        <v>35</v>
      </c>
      <c r="D5" s="26" t="s">
        <v>36</v>
      </c>
      <c r="E5" s="21" t="s">
        <v>37</v>
      </c>
      <c r="F5" s="27"/>
      <c r="G5" s="27" t="s">
        <v>38</v>
      </c>
      <c r="H5" s="28" t="s">
        <v>39</v>
      </c>
      <c r="I5" s="23">
        <v>100</v>
      </c>
      <c r="J5" s="23">
        <f>Table1[[#This Row], [Price per unit (CHF)]]*Table1[[#This Row], [QTY]]</f>
      </c>
      <c r="K5" s="27" t="s">
        <v>40</v>
      </c>
      <c r="L5" s="27"/>
      <c r="M5" s="27"/>
      <c r="N5" s="23"/>
      <c r="O5" s="29"/>
      <c r="P5" s="27"/>
    </row>
    <row x14ac:dyDescent="0.25" r="6" customHeight="1" ht="21.75">
      <c r="A6" s="23">
        <v>2</v>
      </c>
      <c r="B6" s="24">
        <v>1</v>
      </c>
      <c r="C6" s="25" t="s">
        <v>41</v>
      </c>
      <c r="D6" s="26" t="s">
        <v>42</v>
      </c>
      <c r="E6" s="21" t="s">
        <v>37</v>
      </c>
      <c r="F6" s="27"/>
      <c r="G6" s="27" t="s">
        <v>38</v>
      </c>
      <c r="H6" s="28" t="s">
        <v>39</v>
      </c>
      <c r="I6" s="23">
        <v>80</v>
      </c>
      <c r="J6" s="23">
        <f>Table1[[#This Row], [Price per unit (CHF)]]*Table1[[#This Row], [QTY]]</f>
      </c>
      <c r="K6" s="27" t="s">
        <v>40</v>
      </c>
      <c r="L6" s="27"/>
      <c r="M6" s="27"/>
      <c r="N6" s="23"/>
      <c r="O6" s="27"/>
      <c r="P6" s="27"/>
    </row>
    <row x14ac:dyDescent="0.25" r="7" customHeight="1" ht="21.75">
      <c r="A7" s="23">
        <v>3</v>
      </c>
      <c r="B7" s="24">
        <v>12</v>
      </c>
      <c r="C7" s="30" t="s">
        <v>43</v>
      </c>
      <c r="D7" s="31" t="s">
        <v>44</v>
      </c>
      <c r="E7" s="21"/>
      <c r="F7" s="27"/>
      <c r="G7" s="27" t="s">
        <v>38</v>
      </c>
      <c r="H7" s="28" t="s">
        <v>39</v>
      </c>
      <c r="I7" s="23"/>
      <c r="J7" s="23">
        <f>Table1[[#This Row], [Price per unit (CHF)]]*Table1[[#This Row], [QTY]]</f>
      </c>
      <c r="K7" s="27" t="s">
        <v>40</v>
      </c>
      <c r="L7" s="27"/>
      <c r="M7" s="27"/>
      <c r="N7" s="23"/>
      <c r="O7" s="27"/>
      <c r="P7" s="27"/>
    </row>
    <row x14ac:dyDescent="0.25" r="8" customHeight="1" ht="21.75" customFormat="1" s="17">
      <c r="A8" s="23">
        <v>4</v>
      </c>
      <c r="B8" s="24">
        <v>61</v>
      </c>
      <c r="C8" s="25" t="s">
        <v>45</v>
      </c>
      <c r="D8" s="26" t="s">
        <v>46</v>
      </c>
      <c r="E8" s="21"/>
      <c r="F8" s="27"/>
      <c r="G8" s="27" t="s">
        <v>47</v>
      </c>
      <c r="H8" s="32"/>
      <c r="I8" s="23"/>
      <c r="J8" s="23">
        <f>Table1[[#This Row], [Price per unit (CHF)]]*Table1[[#This Row], [QTY]]</f>
      </c>
      <c r="K8" s="27"/>
      <c r="L8" s="27"/>
      <c r="M8" s="27"/>
      <c r="N8" s="23"/>
      <c r="O8" s="27"/>
      <c r="P8" s="27"/>
    </row>
    <row x14ac:dyDescent="0.25" r="9" customHeight="1" ht="46.5" customFormat="1" s="17">
      <c r="A9" s="23">
        <v>5</v>
      </c>
      <c r="B9" s="24">
        <v>4</v>
      </c>
      <c r="C9" s="25" t="s">
        <v>48</v>
      </c>
      <c r="D9" s="26" t="s">
        <v>49</v>
      </c>
      <c r="E9" s="21"/>
      <c r="F9" s="27" t="s">
        <v>50</v>
      </c>
      <c r="G9" s="27" t="s">
        <v>51</v>
      </c>
      <c r="H9" s="27" t="s">
        <v>52</v>
      </c>
      <c r="I9" s="23">
        <v>30</v>
      </c>
      <c r="J9" s="23">
        <f>Table1[[#This Row], [Price per unit (CHF)]]*Table1[[#This Row], [QTY]]</f>
      </c>
      <c r="K9" s="27" t="s">
        <v>40</v>
      </c>
      <c r="L9" s="27"/>
      <c r="M9" s="27" t="s">
        <v>3</v>
      </c>
      <c r="N9" s="23">
        <v>12</v>
      </c>
      <c r="O9" s="27" t="s">
        <v>53</v>
      </c>
      <c r="P9" s="27"/>
    </row>
    <row x14ac:dyDescent="0.25" r="10" customHeight="1" ht="34.5" customFormat="1" s="17">
      <c r="A10" s="23">
        <v>6</v>
      </c>
      <c r="B10" s="24">
        <v>4</v>
      </c>
      <c r="C10" s="25" t="s">
        <v>54</v>
      </c>
      <c r="D10" s="26" t="s">
        <v>55</v>
      </c>
      <c r="E10" s="21"/>
      <c r="F10" s="27" t="s">
        <v>56</v>
      </c>
      <c r="G10" s="27" t="s">
        <v>51</v>
      </c>
      <c r="H10" s="27" t="s">
        <v>57</v>
      </c>
      <c r="I10" s="23">
        <v>3</v>
      </c>
      <c r="J10" s="23">
        <f>Table1[[#This Row], [Price per unit (CHF)]]*Table1[[#This Row], [QTY]]</f>
      </c>
      <c r="K10" s="27" t="s">
        <v>40</v>
      </c>
      <c r="L10" s="27"/>
      <c r="M10" s="27" t="s">
        <v>3</v>
      </c>
      <c r="N10" s="23" t="s">
        <v>58</v>
      </c>
      <c r="O10" s="27" t="s">
        <v>53</v>
      </c>
      <c r="P10" s="27"/>
    </row>
    <row x14ac:dyDescent="0.25" r="11" customHeight="1" ht="33" customFormat="1" s="17">
      <c r="A11" s="23">
        <v>7</v>
      </c>
      <c r="B11" s="24">
        <v>4</v>
      </c>
      <c r="C11" s="25" t="s">
        <v>59</v>
      </c>
      <c r="D11" s="26" t="s">
        <v>60</v>
      </c>
      <c r="E11" s="21"/>
      <c r="F11" s="27" t="s">
        <v>61</v>
      </c>
      <c r="G11" s="27" t="s">
        <v>51</v>
      </c>
      <c r="H11" s="32" t="s">
        <v>62</v>
      </c>
      <c r="I11" s="23">
        <v>4</v>
      </c>
      <c r="J11" s="23">
        <f>Table1[[#This Row], [Price per unit (CHF)]]*Table1[[#This Row], [QTY]]</f>
      </c>
      <c r="K11" s="27" t="s">
        <v>40</v>
      </c>
      <c r="L11" s="27"/>
      <c r="M11" s="27" t="s">
        <v>3</v>
      </c>
      <c r="N11" s="23">
        <v>12</v>
      </c>
      <c r="O11" s="27" t="s">
        <v>53</v>
      </c>
      <c r="P11" s="27"/>
    </row>
    <row x14ac:dyDescent="0.25" r="12" customHeight="1" ht="21.75" customFormat="1" s="17">
      <c r="A12" s="23">
        <v>8</v>
      </c>
      <c r="B12" s="24">
        <v>4</v>
      </c>
      <c r="C12" s="25" t="s">
        <v>63</v>
      </c>
      <c r="D12" s="26" t="s">
        <v>64</v>
      </c>
      <c r="E12" s="21" t="s">
        <v>65</v>
      </c>
      <c r="F12" s="27"/>
      <c r="G12" s="27" t="s">
        <v>66</v>
      </c>
      <c r="H12" s="27"/>
      <c r="I12" s="23"/>
      <c r="J12" s="23">
        <f>Table1[[#This Row], [Price per unit (CHF)]]*Table1[[#This Row], [QTY]]</f>
      </c>
      <c r="K12" s="27" t="s">
        <v>40</v>
      </c>
      <c r="L12" s="27"/>
      <c r="M12" s="27"/>
      <c r="N12" s="23"/>
      <c r="O12" s="27"/>
      <c r="P12" s="27"/>
    </row>
    <row x14ac:dyDescent="0.25" r="13" customHeight="1" ht="60" customFormat="1" s="17">
      <c r="A13" s="23">
        <v>9</v>
      </c>
      <c r="B13" s="24">
        <v>1</v>
      </c>
      <c r="C13" s="25" t="s">
        <v>67</v>
      </c>
      <c r="D13" s="26" t="s">
        <v>68</v>
      </c>
      <c r="E13" s="21"/>
      <c r="F13" s="27" t="s">
        <v>69</v>
      </c>
      <c r="G13" s="27" t="s">
        <v>70</v>
      </c>
      <c r="H13" s="27" t="s">
        <v>71</v>
      </c>
      <c r="I13" s="33">
        <v>71.3</v>
      </c>
      <c r="J13" s="33">
        <f>Table1[[#This Row], [Price per unit (CHF)]]*Table1[[#This Row], [QTY]]</f>
      </c>
      <c r="K13" s="27"/>
      <c r="L13" s="27"/>
      <c r="M13" s="27"/>
      <c r="N13" s="23"/>
      <c r="O13" s="27"/>
      <c r="P13" s="27"/>
    </row>
    <row x14ac:dyDescent="0.25" r="14" customHeight="1" ht="21.75" customFormat="1" s="17">
      <c r="A14" s="23">
        <v>10</v>
      </c>
      <c r="B14" s="24">
        <v>1</v>
      </c>
      <c r="C14" s="25" t="s">
        <v>72</v>
      </c>
      <c r="D14" s="26" t="s">
        <v>73</v>
      </c>
      <c r="E14" s="21"/>
      <c r="F14" s="27"/>
      <c r="G14" s="27" t="s">
        <v>66</v>
      </c>
      <c r="H14" s="27"/>
      <c r="I14" s="23"/>
      <c r="J14" s="23">
        <f>Table1[[#This Row], [Price per unit (CHF)]]*Table1[[#This Row], [QTY]]</f>
      </c>
      <c r="K14" s="27" t="s">
        <v>40</v>
      </c>
      <c r="L14" s="27"/>
      <c r="M14" s="27"/>
      <c r="N14" s="23"/>
      <c r="O14" s="27"/>
      <c r="P14" s="27"/>
    </row>
    <row x14ac:dyDescent="0.25" r="15" customHeight="1" ht="21.75" customFormat="1" s="17">
      <c r="A15" s="23">
        <v>11</v>
      </c>
      <c r="B15" s="24">
        <v>1</v>
      </c>
      <c r="C15" s="25" t="s">
        <v>74</v>
      </c>
      <c r="D15" s="26" t="s">
        <v>75</v>
      </c>
      <c r="E15" s="21" t="s">
        <v>65</v>
      </c>
      <c r="F15" s="27"/>
      <c r="G15" s="27" t="s">
        <v>76</v>
      </c>
      <c r="H15" s="27"/>
      <c r="I15" s="23"/>
      <c r="J15" s="23">
        <f>Table1[[#This Row], [Price per unit (CHF)]]*Table1[[#This Row], [QTY]]</f>
      </c>
      <c r="K15" s="27" t="s">
        <v>40</v>
      </c>
      <c r="L15" s="27"/>
      <c r="M15" s="27"/>
      <c r="N15" s="23"/>
      <c r="O15" s="27"/>
      <c r="P15" s="27"/>
    </row>
    <row x14ac:dyDescent="0.25" r="16" customHeight="1" ht="46.5" customFormat="1" s="17">
      <c r="A16" s="23">
        <v>12</v>
      </c>
      <c r="B16" s="24">
        <v>2</v>
      </c>
      <c r="C16" s="25" t="s">
        <v>77</v>
      </c>
      <c r="D16" s="26" t="s">
        <v>78</v>
      </c>
      <c r="E16" s="21"/>
      <c r="F16" s="27" t="s">
        <v>79</v>
      </c>
      <c r="G16" s="27" t="s">
        <v>51</v>
      </c>
      <c r="H16" s="27" t="s">
        <v>80</v>
      </c>
      <c r="I16" s="23">
        <v>70</v>
      </c>
      <c r="J16" s="23">
        <f>Table1[[#This Row], [Price per unit (CHF)]]*Table1[[#This Row], [QTY]]</f>
      </c>
      <c r="K16" s="27"/>
      <c r="L16" s="27"/>
      <c r="M16" s="27"/>
      <c r="N16" s="23"/>
      <c r="O16" s="27"/>
      <c r="P16" s="27"/>
    </row>
    <row x14ac:dyDescent="0.25" r="17" customHeight="1" ht="21.75" customFormat="1" s="17">
      <c r="A17" s="23">
        <v>13</v>
      </c>
      <c r="B17" s="24">
        <v>1</v>
      </c>
      <c r="C17" s="34" t="s">
        <v>81</v>
      </c>
      <c r="D17" s="26" t="s">
        <v>82</v>
      </c>
      <c r="E17" s="21" t="s">
        <v>65</v>
      </c>
      <c r="F17" s="27"/>
      <c r="G17" s="27" t="s">
        <v>66</v>
      </c>
      <c r="H17" s="27"/>
      <c r="I17" s="23"/>
      <c r="J17" s="23">
        <f>Table1[[#This Row], [Price per unit (CHF)]]*Table1[[#This Row], [QTY]]</f>
      </c>
      <c r="K17" s="27" t="s">
        <v>40</v>
      </c>
      <c r="L17" s="27"/>
      <c r="M17" s="27"/>
      <c r="N17" s="23"/>
      <c r="O17" s="27"/>
      <c r="P17" s="27"/>
    </row>
    <row x14ac:dyDescent="0.25" r="18" customHeight="1" ht="60" customFormat="1" s="17">
      <c r="A18" s="23">
        <v>14</v>
      </c>
      <c r="B18" s="24">
        <v>1</v>
      </c>
      <c r="C18" s="25" t="s">
        <v>83</v>
      </c>
      <c r="D18" s="26" t="s">
        <v>84</v>
      </c>
      <c r="E18" s="21"/>
      <c r="F18" s="27" t="s">
        <v>85</v>
      </c>
      <c r="G18" s="27" t="s">
        <v>86</v>
      </c>
      <c r="H18" s="27" t="s">
        <v>87</v>
      </c>
      <c r="I18" s="23">
        <v>39</v>
      </c>
      <c r="J18" s="23">
        <f>Table1[[#This Row], [Price per unit (CHF)]]*Table1[[#This Row], [QTY]]</f>
      </c>
      <c r="K18" s="27"/>
      <c r="L18" s="27"/>
      <c r="M18" s="27"/>
      <c r="N18" s="23"/>
      <c r="O18" s="27"/>
      <c r="P18" s="27"/>
    </row>
    <row x14ac:dyDescent="0.25" r="19" customHeight="1" ht="33" customFormat="1" s="17">
      <c r="A19" s="23">
        <v>15</v>
      </c>
      <c r="B19" s="24">
        <v>1</v>
      </c>
      <c r="C19" s="25" t="s">
        <v>88</v>
      </c>
      <c r="D19" s="26" t="s">
        <v>89</v>
      </c>
      <c r="E19" s="21"/>
      <c r="F19" s="27" t="s">
        <v>90</v>
      </c>
      <c r="G19" s="27" t="s">
        <v>86</v>
      </c>
      <c r="H19" s="27" t="s">
        <v>91</v>
      </c>
      <c r="I19" s="23">
        <v>113</v>
      </c>
      <c r="J19" s="23">
        <f>Table1[[#This Row], [Price per unit (CHF)]]*Table1[[#This Row], [QTY]]</f>
      </c>
      <c r="K19" s="27"/>
      <c r="L19" s="27"/>
      <c r="M19" s="27"/>
      <c r="N19" s="23"/>
      <c r="O19" s="27"/>
      <c r="P19" s="27"/>
    </row>
    <row x14ac:dyDescent="0.25" r="20" customHeight="1" ht="46.5" customFormat="1" s="17">
      <c r="A20" s="23">
        <v>16</v>
      </c>
      <c r="B20" s="24">
        <v>1</v>
      </c>
      <c r="C20" s="25" t="s">
        <v>92</v>
      </c>
      <c r="D20" s="26" t="s">
        <v>93</v>
      </c>
      <c r="E20" s="21"/>
      <c r="F20" s="27" t="s">
        <v>94</v>
      </c>
      <c r="G20" s="27" t="s">
        <v>95</v>
      </c>
      <c r="H20" s="27" t="s">
        <v>96</v>
      </c>
      <c r="I20" s="23">
        <v>15</v>
      </c>
      <c r="J20" s="23">
        <f>Table1[[#This Row], [Price per unit (CHF)]]*Table1[[#This Row], [QTY]]</f>
      </c>
      <c r="K20" s="27"/>
      <c r="L20" s="27"/>
      <c r="M20" s="27"/>
      <c r="N20" s="23"/>
      <c r="O20" s="27"/>
      <c r="P20" s="27"/>
    </row>
    <row x14ac:dyDescent="0.25" r="21" customHeight="1" ht="21.75" customFormat="1" s="17">
      <c r="A21" s="23">
        <v>17</v>
      </c>
      <c r="B21" s="24">
        <v>1</v>
      </c>
      <c r="C21" s="25" t="s">
        <v>97</v>
      </c>
      <c r="D21" s="26" t="s">
        <v>98</v>
      </c>
      <c r="E21" s="21" t="s">
        <v>65</v>
      </c>
      <c r="F21" s="27"/>
      <c r="G21" s="27" t="s">
        <v>66</v>
      </c>
      <c r="H21" s="27"/>
      <c r="I21" s="23"/>
      <c r="J21" s="23">
        <v>40</v>
      </c>
      <c r="K21" s="27" t="s">
        <v>40</v>
      </c>
      <c r="L21" s="27"/>
      <c r="M21" s="27"/>
      <c r="N21" s="23"/>
      <c r="O21" s="27"/>
      <c r="P21" s="27"/>
    </row>
    <row x14ac:dyDescent="0.25" r="22" customHeight="1" ht="21.75" customFormat="1" s="17">
      <c r="A22" s="23">
        <v>18</v>
      </c>
      <c r="B22" s="24">
        <v>1</v>
      </c>
      <c r="C22" s="25" t="s">
        <v>99</v>
      </c>
      <c r="D22" s="26" t="s">
        <v>100</v>
      </c>
      <c r="E22" s="21"/>
      <c r="F22" s="27"/>
      <c r="G22" s="27" t="s">
        <v>66</v>
      </c>
      <c r="H22" s="27"/>
      <c r="I22" s="23"/>
      <c r="J22" s="23">
        <v>20</v>
      </c>
      <c r="K22" s="27" t="s">
        <v>40</v>
      </c>
      <c r="L22" s="27"/>
      <c r="M22" s="27"/>
      <c r="N22" s="23"/>
      <c r="O22" s="27"/>
      <c r="P22" s="27"/>
    </row>
    <row x14ac:dyDescent="0.25" r="23" customHeight="1" ht="46.5" customFormat="1" s="17">
      <c r="A23" s="23">
        <v>19</v>
      </c>
      <c r="B23" s="24">
        <v>1</v>
      </c>
      <c r="C23" s="25" t="s">
        <v>101</v>
      </c>
      <c r="D23" s="26" t="s">
        <v>102</v>
      </c>
      <c r="E23" s="21"/>
      <c r="F23" s="27" t="s">
        <v>103</v>
      </c>
      <c r="G23" s="27" t="s">
        <v>51</v>
      </c>
      <c r="H23" s="27" t="s">
        <v>104</v>
      </c>
      <c r="I23" s="23">
        <v>320</v>
      </c>
      <c r="J23" s="23">
        <f>Table1[[#This Row], [Price per unit (CHF)]]*Table1[[#This Row], [QTY]]</f>
      </c>
      <c r="K23" s="27"/>
      <c r="L23" s="27"/>
      <c r="M23" s="27"/>
      <c r="N23" s="23"/>
      <c r="O23" s="27"/>
      <c r="P23" s="27"/>
    </row>
    <row x14ac:dyDescent="0.25" r="24" customHeight="1" ht="21.75" customFormat="1" s="17">
      <c r="A24" s="23">
        <v>20</v>
      </c>
      <c r="B24" s="24">
        <v>1</v>
      </c>
      <c r="C24" s="25" t="s">
        <v>105</v>
      </c>
      <c r="D24" s="26" t="s">
        <v>106</v>
      </c>
      <c r="E24" s="21"/>
      <c r="F24" s="27" t="s">
        <v>107</v>
      </c>
      <c r="G24" s="27" t="s">
        <v>51</v>
      </c>
      <c r="H24" s="27"/>
      <c r="I24" s="23"/>
      <c r="J24" s="23">
        <f>Table1[[#This Row], [Price per unit (CHF)]]*Table1[[#This Row], [QTY]]</f>
      </c>
      <c r="K24" s="27"/>
      <c r="L24" s="27"/>
      <c r="M24" s="27"/>
      <c r="N24" s="23"/>
      <c r="O24" s="27"/>
      <c r="P24" s="27"/>
    </row>
    <row x14ac:dyDescent="0.25" r="25" customHeight="1" ht="46.5" customFormat="1" s="17">
      <c r="A25" s="23">
        <v>21</v>
      </c>
      <c r="B25" s="24">
        <v>1</v>
      </c>
      <c r="C25" s="25" t="s">
        <v>108</v>
      </c>
      <c r="D25" s="26" t="s">
        <v>109</v>
      </c>
      <c r="E25" s="21"/>
      <c r="F25" s="27" t="s">
        <v>110</v>
      </c>
      <c r="G25" s="27" t="s">
        <v>111</v>
      </c>
      <c r="H25" s="27" t="s">
        <v>112</v>
      </c>
      <c r="I25" s="23">
        <v>200</v>
      </c>
      <c r="J25" s="23">
        <f>Table1[[#This Row], [Price per unit (CHF)]]*Table1[[#This Row], [QTY]]</f>
      </c>
      <c r="K25" s="29"/>
      <c r="L25" s="27"/>
      <c r="M25" s="27"/>
      <c r="N25" s="23"/>
      <c r="O25" s="29"/>
      <c r="P25" s="27"/>
    </row>
    <row x14ac:dyDescent="0.25" r="26" customHeight="1" ht="21.75" customFormat="1" s="17">
      <c r="A26" s="23">
        <v>22</v>
      </c>
      <c r="B26" s="24">
        <v>6</v>
      </c>
      <c r="C26" s="25" t="s">
        <v>113</v>
      </c>
      <c r="D26" s="26" t="s">
        <v>114</v>
      </c>
      <c r="E26" s="21"/>
      <c r="F26" s="27"/>
      <c r="G26" s="27" t="s">
        <v>47</v>
      </c>
      <c r="H26" s="27"/>
      <c r="I26" s="23"/>
      <c r="J26" s="23">
        <f>Table1[[#This Row], [Price per unit (CHF)]]*Table1[[#This Row], [QTY]]</f>
      </c>
      <c r="K26" s="29"/>
      <c r="L26" s="27"/>
      <c r="M26" s="27"/>
      <c r="N26" s="23"/>
      <c r="O26" s="29"/>
      <c r="P26" s="27"/>
    </row>
    <row x14ac:dyDescent="0.25" r="27" customHeight="1" ht="19.5" customFormat="1" s="17">
      <c r="A27" s="23">
        <v>23</v>
      </c>
      <c r="B27" s="24">
        <v>4</v>
      </c>
      <c r="C27" s="25" t="s">
        <v>115</v>
      </c>
      <c r="D27" s="26" t="s">
        <v>116</v>
      </c>
      <c r="E27" s="21"/>
      <c r="F27" s="27"/>
      <c r="G27" s="27" t="s">
        <v>47</v>
      </c>
      <c r="H27" s="27"/>
      <c r="I27" s="23"/>
      <c r="J27" s="23">
        <f>Table1[[#This Row], [Price per unit (CHF)]]*Table1[[#This Row], [QTY]]</f>
      </c>
      <c r="K27" s="29"/>
      <c r="L27" s="27"/>
      <c r="M27" s="27"/>
      <c r="N27" s="23"/>
      <c r="O27" s="29"/>
      <c r="P27" s="27"/>
    </row>
    <row x14ac:dyDescent="0.25" r="28" customHeight="1" ht="18.75" customFormat="1" s="17">
      <c r="A28" s="23">
        <v>24</v>
      </c>
      <c r="B28" s="35">
        <v>16</v>
      </c>
      <c r="C28" s="30" t="s">
        <v>117</v>
      </c>
      <c r="D28" s="31" t="s">
        <v>118</v>
      </c>
      <c r="E28" s="21"/>
      <c r="F28" s="27" t="s">
        <v>119</v>
      </c>
      <c r="G28" s="27" t="s">
        <v>120</v>
      </c>
      <c r="H28" s="27" t="s">
        <v>121</v>
      </c>
      <c r="I28" s="23">
        <v>3</v>
      </c>
      <c r="J28" s="23">
        <f>Table1[[#This Row], [Price per unit (CHF)]]*Table1[[#This Row], [QTY]]</f>
      </c>
      <c r="K28" s="27" t="s">
        <v>40</v>
      </c>
      <c r="L28" s="27"/>
      <c r="M28" s="27" t="s">
        <v>3</v>
      </c>
      <c r="N28" s="23">
        <v>100</v>
      </c>
      <c r="O28" s="27" t="s">
        <v>122</v>
      </c>
      <c r="P28" s="27"/>
    </row>
    <row x14ac:dyDescent="0.25" r="29" customHeight="1" ht="18.75" customFormat="1" s="17">
      <c r="A29" s="23">
        <v>25</v>
      </c>
      <c r="B29" s="24">
        <v>1</v>
      </c>
      <c r="C29" s="25" t="s">
        <v>123</v>
      </c>
      <c r="D29" s="26" t="s">
        <v>124</v>
      </c>
      <c r="E29" s="21"/>
      <c r="F29" s="27" t="s">
        <v>125</v>
      </c>
      <c r="G29" s="27" t="s">
        <v>86</v>
      </c>
      <c r="H29" s="27" t="s">
        <v>126</v>
      </c>
      <c r="I29" s="23">
        <v>38</v>
      </c>
      <c r="J29" s="23">
        <f>Table1[[#This Row], [Price per unit (CHF)]]*Table1[[#This Row], [QTY]]</f>
      </c>
      <c r="K29" s="29"/>
      <c r="L29" s="27"/>
      <c r="M29" s="27"/>
      <c r="N29" s="23"/>
      <c r="O29" s="29"/>
      <c r="P29" s="27"/>
    </row>
    <row x14ac:dyDescent="0.25" r="30" customHeight="1" ht="18.75" customFormat="1" s="17">
      <c r="A30" s="23">
        <v>26</v>
      </c>
      <c r="B30" s="24">
        <v>1</v>
      </c>
      <c r="C30" s="34" t="s">
        <v>127</v>
      </c>
      <c r="D30" s="26" t="s">
        <v>128</v>
      </c>
      <c r="E30" s="21"/>
      <c r="F30" s="27"/>
      <c r="G30" s="27" t="s">
        <v>129</v>
      </c>
      <c r="H30" s="27" t="s">
        <v>130</v>
      </c>
      <c r="I30" s="23"/>
      <c r="J30" s="23">
        <f>Table1[[#This Row], [Price per unit (CHF)]]*Table1[[#This Row], [QTY]]</f>
      </c>
      <c r="K30" s="29"/>
      <c r="L30" s="27"/>
      <c r="M30" s="27"/>
      <c r="N30" s="23"/>
      <c r="O30" s="29"/>
      <c r="P30" s="27"/>
    </row>
    <row x14ac:dyDescent="0.25" r="31" customHeight="1" ht="18.75" customFormat="1" s="17">
      <c r="A31" s="23">
        <v>27</v>
      </c>
      <c r="B31" s="24">
        <v>1</v>
      </c>
      <c r="C31" s="30" t="s">
        <v>131</v>
      </c>
      <c r="D31" s="31" t="s">
        <v>131</v>
      </c>
      <c r="E31" s="21"/>
      <c r="F31" s="27"/>
      <c r="G31" s="27"/>
      <c r="H31" s="27"/>
      <c r="I31" s="23">
        <v>100</v>
      </c>
      <c r="J31" s="23">
        <f>Table1[[#This Row], [Price per unit (CHF)]]*Table1[[#This Row], [QTY]]</f>
      </c>
      <c r="K31" s="27" t="s">
        <v>40</v>
      </c>
      <c r="L31" s="27"/>
      <c r="M31" s="27"/>
      <c r="N31" s="23"/>
      <c r="O31" s="29"/>
      <c r="P31" s="27"/>
    </row>
    <row x14ac:dyDescent="0.25" r="32" customHeight="1" ht="18.75" customFormat="1" s="17">
      <c r="A32" s="23">
        <v>28</v>
      </c>
      <c r="B32" s="24">
        <v>1</v>
      </c>
      <c r="C32" s="25" t="s">
        <v>132</v>
      </c>
      <c r="D32" s="26" t="s">
        <v>133</v>
      </c>
      <c r="E32" s="21" t="s">
        <v>65</v>
      </c>
      <c r="F32" s="27"/>
      <c r="G32" s="27" t="s">
        <v>66</v>
      </c>
      <c r="H32" s="27"/>
      <c r="I32" s="23">
        <v>50</v>
      </c>
      <c r="J32" s="23">
        <f>Table1[[#This Row], [Price per unit (CHF)]]*Table1[[#This Row], [QTY]]</f>
      </c>
      <c r="K32" s="27" t="s">
        <v>40</v>
      </c>
      <c r="L32" s="27"/>
      <c r="M32" s="27"/>
      <c r="N32" s="23"/>
      <c r="O32" s="27"/>
      <c r="P32" s="27"/>
    </row>
    <row x14ac:dyDescent="0.25" r="33" customHeight="1" ht="18.95" customFormat="1" s="17">
      <c r="A33" s="23">
        <v>29</v>
      </c>
      <c r="B33" s="24">
        <v>1</v>
      </c>
      <c r="C33" s="25" t="s">
        <v>134</v>
      </c>
      <c r="D33" s="26" t="s">
        <v>135</v>
      </c>
      <c r="E33" s="21" t="s">
        <v>65</v>
      </c>
      <c r="F33" s="27"/>
      <c r="G33" s="27" t="s">
        <v>66</v>
      </c>
      <c r="H33" s="27"/>
      <c r="I33" s="23">
        <v>50</v>
      </c>
      <c r="J33" s="23">
        <f>Table1[[#This Row], [Price per unit (CHF)]]*Table1[[#This Row], [QTY]]</f>
      </c>
      <c r="K33" s="27" t="s">
        <v>40</v>
      </c>
      <c r="L33" s="27"/>
      <c r="M33" s="27"/>
      <c r="N33" s="23"/>
      <c r="O33" s="27"/>
      <c r="P33" s="27"/>
    </row>
    <row x14ac:dyDescent="0.25" r="34" customHeight="1" ht="18.75" customFormat="1" s="17">
      <c r="A34" s="23">
        <v>30</v>
      </c>
      <c r="B34" s="24">
        <v>2</v>
      </c>
      <c r="C34" s="29" t="s">
        <v>136</v>
      </c>
      <c r="D34" s="26" t="s">
        <v>137</v>
      </c>
      <c r="E34" s="21"/>
      <c r="F34" s="27" t="s">
        <v>138</v>
      </c>
      <c r="G34" s="27" t="s">
        <v>139</v>
      </c>
      <c r="H34" s="27" t="s">
        <v>140</v>
      </c>
      <c r="I34" s="33">
        <v>11.3</v>
      </c>
      <c r="J34" s="33">
        <f>Table1[[#This Row], [Price per unit (CHF)]]*Table1[[#This Row], [QTY]]</f>
      </c>
      <c r="K34" s="27" t="s">
        <v>40</v>
      </c>
      <c r="L34" s="27"/>
      <c r="M34" s="27" t="s">
        <v>3</v>
      </c>
      <c r="N34" s="23">
        <v>4</v>
      </c>
      <c r="O34" s="27" t="s">
        <v>141</v>
      </c>
      <c r="P34" s="27"/>
    </row>
    <row x14ac:dyDescent="0.25" r="35" customHeight="1" ht="51.75" customFormat="1" s="17">
      <c r="A35" s="23">
        <v>31</v>
      </c>
      <c r="B35" s="24">
        <v>1</v>
      </c>
      <c r="C35" s="29" t="s">
        <v>142</v>
      </c>
      <c r="D35" s="26" t="s">
        <v>143</v>
      </c>
      <c r="E35" s="21"/>
      <c r="F35" s="27" t="s">
        <v>144</v>
      </c>
      <c r="G35" s="27" t="s">
        <v>139</v>
      </c>
      <c r="H35" s="27" t="s">
        <v>145</v>
      </c>
      <c r="I35" s="23">
        <v>6</v>
      </c>
      <c r="J35" s="23">
        <f>Table1[[#This Row], [Price per unit (CHF)]]*Table1[[#This Row], [QTY]]</f>
      </c>
      <c r="K35" s="27" t="s">
        <v>40</v>
      </c>
      <c r="L35" s="27"/>
      <c r="M35" s="27" t="s">
        <v>3</v>
      </c>
      <c r="N35" s="23">
        <v>2</v>
      </c>
      <c r="O35" s="27" t="s">
        <v>141</v>
      </c>
      <c r="P35" s="27"/>
    </row>
    <row x14ac:dyDescent="0.25" r="36" customHeight="1" ht="18.75" customFormat="1" s="17">
      <c r="A36" s="23">
        <v>32</v>
      </c>
      <c r="B36" s="24">
        <v>2</v>
      </c>
      <c r="C36" s="29" t="s">
        <v>146</v>
      </c>
      <c r="D36" s="26" t="s">
        <v>147</v>
      </c>
      <c r="E36" s="21"/>
      <c r="F36" s="27" t="s">
        <v>148</v>
      </c>
      <c r="G36" s="27" t="s">
        <v>139</v>
      </c>
      <c r="H36" s="27" t="s">
        <v>149</v>
      </c>
      <c r="I36" s="23"/>
      <c r="J36" s="23">
        <f>Table1[[#This Row], [Price per unit (CHF)]]*Table1[[#This Row], [QTY]]</f>
      </c>
      <c r="K36" s="27" t="s">
        <v>40</v>
      </c>
      <c r="L36" s="27"/>
      <c r="M36" s="27" t="s">
        <v>3</v>
      </c>
      <c r="N36" s="23">
        <v>2</v>
      </c>
      <c r="O36" s="27" t="s">
        <v>141</v>
      </c>
      <c r="P36" s="27"/>
    </row>
    <row x14ac:dyDescent="0.25" r="37" customHeight="1" ht="18.75" customFormat="1" s="17">
      <c r="A37" s="23">
        <v>33</v>
      </c>
      <c r="B37" s="24">
        <v>1</v>
      </c>
      <c r="C37" s="25" t="s">
        <v>150</v>
      </c>
      <c r="D37" s="26" t="s">
        <v>151</v>
      </c>
      <c r="E37" s="21"/>
      <c r="F37" s="27" t="s">
        <v>152</v>
      </c>
      <c r="G37" s="27" t="s">
        <v>86</v>
      </c>
      <c r="H37" s="27" t="s">
        <v>153</v>
      </c>
      <c r="I37" s="23"/>
      <c r="J37" s="23">
        <f>Table1[[#This Row], [Price per unit (CHF)]]*Table1[[#This Row], [QTY]]</f>
      </c>
      <c r="K37" s="27"/>
      <c r="L37" s="27"/>
      <c r="M37" s="27"/>
      <c r="N37" s="23"/>
      <c r="O37" s="27"/>
      <c r="P37" s="27"/>
    </row>
    <row x14ac:dyDescent="0.25" r="38" customHeight="1" ht="18.75" customFormat="1" s="17">
      <c r="A38" s="23">
        <v>34</v>
      </c>
      <c r="B38" s="24">
        <v>1</v>
      </c>
      <c r="C38" s="25" t="s">
        <v>154</v>
      </c>
      <c r="D38" s="26" t="s">
        <v>155</v>
      </c>
      <c r="E38" s="21"/>
      <c r="F38" s="27" t="s">
        <v>156</v>
      </c>
      <c r="G38" s="27" t="s">
        <v>51</v>
      </c>
      <c r="H38" s="32" t="s">
        <v>157</v>
      </c>
      <c r="I38" s="23"/>
      <c r="J38" s="23">
        <f>Table1[[#This Row], [Price per unit (CHF)]]*Table1[[#This Row], [QTY]]</f>
      </c>
      <c r="K38" s="27"/>
      <c r="L38" s="27"/>
      <c r="M38" s="27"/>
      <c r="N38" s="23"/>
      <c r="O38" s="29"/>
      <c r="P38" s="27"/>
    </row>
    <row x14ac:dyDescent="0.25" r="39" customHeight="1" ht="18.75" customFormat="1" s="17">
      <c r="A39" s="23">
        <v>35</v>
      </c>
      <c r="B39" s="24">
        <v>1</v>
      </c>
      <c r="C39" s="25" t="s">
        <v>158</v>
      </c>
      <c r="D39" s="26" t="s">
        <v>159</v>
      </c>
      <c r="E39" s="21"/>
      <c r="F39" s="27" t="s">
        <v>160</v>
      </c>
      <c r="G39" s="27" t="s">
        <v>161</v>
      </c>
      <c r="H39" s="27" t="s">
        <v>162</v>
      </c>
      <c r="I39" s="23"/>
      <c r="J39" s="23">
        <f>Table1[[#This Row], [Price per unit (CHF)]]*Table1[[#This Row], [QTY]]</f>
      </c>
      <c r="K39" s="27"/>
      <c r="L39" s="27"/>
      <c r="M39" s="27"/>
      <c r="N39" s="23"/>
      <c r="O39" s="29"/>
      <c r="P39" s="27"/>
    </row>
    <row x14ac:dyDescent="0.25" r="40" customHeight="1" ht="18.75" customFormat="1" s="17">
      <c r="A40" s="23">
        <v>36</v>
      </c>
      <c r="B40" s="24">
        <v>1</v>
      </c>
      <c r="C40" s="25" t="s">
        <v>163</v>
      </c>
      <c r="D40" s="26" t="s">
        <v>164</v>
      </c>
      <c r="E40" s="21" t="s">
        <v>65</v>
      </c>
      <c r="F40" s="27"/>
      <c r="G40" s="27" t="s">
        <v>76</v>
      </c>
      <c r="H40" s="27"/>
      <c r="I40" s="23"/>
      <c r="J40" s="23">
        <f>Table1[[#This Row], [Price per unit (CHF)]]*Table1[[#This Row], [QTY]]</f>
      </c>
      <c r="K40" s="27"/>
      <c r="L40" s="27"/>
      <c r="M40" s="27"/>
      <c r="N40" s="23"/>
      <c r="O40" s="29"/>
      <c r="P40" s="27"/>
    </row>
    <row x14ac:dyDescent="0.25" r="41" customHeight="1" ht="18.75" customFormat="1" s="17">
      <c r="A41" s="23">
        <v>37</v>
      </c>
      <c r="B41" s="24">
        <v>2</v>
      </c>
      <c r="C41" s="25" t="s">
        <v>165</v>
      </c>
      <c r="D41" s="26" t="s">
        <v>166</v>
      </c>
      <c r="E41" s="21"/>
      <c r="F41" s="27" t="s">
        <v>167</v>
      </c>
      <c r="G41" s="27" t="s">
        <v>168</v>
      </c>
      <c r="H41" s="27"/>
      <c r="I41" s="23"/>
      <c r="J41" s="23">
        <f>Table1[[#This Row], [Price per unit (CHF)]]*Table1[[#This Row], [QTY]]</f>
      </c>
      <c r="K41" s="27"/>
      <c r="L41" s="27"/>
      <c r="M41" s="27"/>
      <c r="N41" s="23"/>
      <c r="O41" s="29"/>
      <c r="P41" s="27"/>
    </row>
    <row x14ac:dyDescent="0.25" r="42" customHeight="1" ht="18.75" customFormat="1" s="17">
      <c r="A42" s="23">
        <v>38</v>
      </c>
      <c r="B42" s="24">
        <v>1</v>
      </c>
      <c r="C42" s="25" t="s">
        <v>169</v>
      </c>
      <c r="D42" s="26" t="s">
        <v>170</v>
      </c>
      <c r="E42" s="21" t="s">
        <v>65</v>
      </c>
      <c r="F42" s="27"/>
      <c r="G42" s="27" t="s">
        <v>66</v>
      </c>
      <c r="H42" s="27"/>
      <c r="I42" s="23"/>
      <c r="J42" s="23">
        <f>Table1[[#This Row], [Price per unit (CHF)]]*Table1[[#This Row], [QTY]]</f>
      </c>
      <c r="K42" s="27"/>
      <c r="L42" s="27"/>
      <c r="M42" s="27"/>
      <c r="N42" s="23"/>
      <c r="O42" s="27"/>
      <c r="P42" s="27"/>
    </row>
    <row x14ac:dyDescent="0.25" r="43" customHeight="1" ht="18.75" customFormat="1" s="17">
      <c r="A43" s="23">
        <v>39</v>
      </c>
      <c r="B43" s="24">
        <v>4</v>
      </c>
      <c r="C43" s="25" t="s">
        <v>171</v>
      </c>
      <c r="D43" s="26" t="s">
        <v>172</v>
      </c>
      <c r="E43" s="21"/>
      <c r="F43" s="27" t="s">
        <v>167</v>
      </c>
      <c r="G43" s="27" t="s">
        <v>47</v>
      </c>
      <c r="H43" s="27"/>
      <c r="I43" s="23"/>
      <c r="J43" s="23">
        <f>Table1[[#This Row], [Price per unit (CHF)]]*Table1[[#This Row], [QTY]]</f>
      </c>
      <c r="K43" s="27"/>
      <c r="L43" s="27"/>
      <c r="M43" s="27"/>
      <c r="N43" s="23"/>
      <c r="O43" s="29"/>
      <c r="P43" s="27"/>
    </row>
    <row x14ac:dyDescent="0.25" r="44" customHeight="1" ht="18.75" customFormat="1" s="17">
      <c r="A44" s="23">
        <v>40</v>
      </c>
      <c r="B44" s="24">
        <v>4</v>
      </c>
      <c r="C44" s="25" t="s">
        <v>173</v>
      </c>
      <c r="D44" s="26" t="s">
        <v>174</v>
      </c>
      <c r="E44" s="21"/>
      <c r="F44" s="27"/>
      <c r="G44" s="27" t="s">
        <v>47</v>
      </c>
      <c r="H44" s="27"/>
      <c r="I44" s="23"/>
      <c r="J44" s="23">
        <f>Table1[[#This Row], [Price per unit (CHF)]]*Table1[[#This Row], [QTY]]</f>
      </c>
      <c r="K44" s="27"/>
      <c r="L44" s="27"/>
      <c r="M44" s="27"/>
      <c r="N44" s="23"/>
      <c r="O44" s="29"/>
      <c r="P44" s="27"/>
    </row>
    <row x14ac:dyDescent="0.25" r="45" customHeight="1" ht="18.75" customFormat="1" s="17">
      <c r="A45" s="23">
        <v>41</v>
      </c>
      <c r="B45" s="24">
        <v>2</v>
      </c>
      <c r="C45" s="25" t="s">
        <v>175</v>
      </c>
      <c r="D45" s="26" t="s">
        <v>176</v>
      </c>
      <c r="E45" s="21"/>
      <c r="F45" s="27"/>
      <c r="G45" s="27" t="s">
        <v>47</v>
      </c>
      <c r="H45" s="27"/>
      <c r="I45" s="23"/>
      <c r="J45" s="23">
        <f>Table1[[#This Row], [Price per unit (CHF)]]*Table1[[#This Row], [QTY]]</f>
      </c>
      <c r="K45" s="27"/>
      <c r="L45" s="27"/>
      <c r="M45" s="27"/>
      <c r="N45" s="23"/>
      <c r="O45" s="29"/>
      <c r="P45" s="27"/>
    </row>
    <row x14ac:dyDescent="0.25" r="46" customHeight="1" ht="18.75" customFormat="1" s="17">
      <c r="A46" s="23">
        <v>42</v>
      </c>
      <c r="B46" s="24">
        <v>4</v>
      </c>
      <c r="C46" s="25" t="s">
        <v>177</v>
      </c>
      <c r="D46" s="26" t="s">
        <v>178</v>
      </c>
      <c r="E46" s="21"/>
      <c r="F46" s="27"/>
      <c r="G46" s="27" t="s">
        <v>47</v>
      </c>
      <c r="H46" s="27"/>
      <c r="I46" s="23"/>
      <c r="J46" s="23">
        <f>Table1[[#This Row], [Price per unit (CHF)]]*Table1[[#This Row], [QTY]]</f>
      </c>
      <c r="K46" s="27"/>
      <c r="L46" s="27"/>
      <c r="M46" s="27"/>
      <c r="N46" s="23"/>
      <c r="O46" s="27"/>
      <c r="P46" s="27"/>
    </row>
    <row x14ac:dyDescent="0.25" r="47" customHeight="1" ht="18.75" customFormat="1" s="17">
      <c r="A47" s="23">
        <v>43</v>
      </c>
      <c r="B47" s="24">
        <v>4</v>
      </c>
      <c r="C47" s="25" t="s">
        <v>179</v>
      </c>
      <c r="D47" s="26" t="s">
        <v>180</v>
      </c>
      <c r="E47" s="21"/>
      <c r="F47" s="27"/>
      <c r="G47" s="27" t="s">
        <v>47</v>
      </c>
      <c r="H47" s="27"/>
      <c r="I47" s="23"/>
      <c r="J47" s="23">
        <f>Table1[[#This Row], [Price per unit (CHF)]]*Table1[[#This Row], [QTY]]</f>
      </c>
      <c r="K47" s="27"/>
      <c r="L47" s="27"/>
      <c r="M47" s="27"/>
      <c r="N47" s="23"/>
      <c r="O47" s="27"/>
      <c r="P47" s="27"/>
    </row>
    <row x14ac:dyDescent="0.25" r="48" customHeight="1" ht="18.75" customFormat="1" s="17">
      <c r="A48" s="23">
        <v>44</v>
      </c>
      <c r="B48" s="24">
        <v>1</v>
      </c>
      <c r="C48" s="25" t="s">
        <v>181</v>
      </c>
      <c r="D48" s="26" t="s">
        <v>182</v>
      </c>
      <c r="E48" s="21" t="s">
        <v>65</v>
      </c>
      <c r="F48" s="27"/>
      <c r="G48" s="27" t="s">
        <v>66</v>
      </c>
      <c r="H48" s="27"/>
      <c r="I48" s="23"/>
      <c r="J48" s="23">
        <f>Table1[[#This Row], [Price per unit (CHF)]]*Table1[[#This Row], [QTY]]</f>
      </c>
      <c r="K48" s="27"/>
      <c r="L48" s="27"/>
      <c r="M48" s="27"/>
      <c r="N48" s="23"/>
      <c r="O48" s="27"/>
      <c r="P48" s="27"/>
    </row>
    <row x14ac:dyDescent="0.25" r="49" customHeight="1" ht="18.75" customFormat="1" s="17">
      <c r="A49" s="23">
        <v>45</v>
      </c>
      <c r="B49" s="24">
        <v>1</v>
      </c>
      <c r="C49" s="25" t="s">
        <v>183</v>
      </c>
      <c r="D49" s="26" t="s">
        <v>184</v>
      </c>
      <c r="E49" s="21"/>
      <c r="F49" s="27"/>
      <c r="G49" s="27"/>
      <c r="H49" s="27"/>
      <c r="I49" s="23"/>
      <c r="J49" s="23">
        <f>Table1[[#This Row], [Price per unit (CHF)]]*Table1[[#This Row], [QTY]]</f>
      </c>
      <c r="K49" s="27"/>
      <c r="L49" s="27"/>
      <c r="M49" s="27"/>
      <c r="N49" s="23"/>
      <c r="O49" s="27"/>
      <c r="P49" s="27"/>
    </row>
    <row x14ac:dyDescent="0.25" r="50" customHeight="1" ht="18.75" customFormat="1" s="17">
      <c r="A50" s="23">
        <v>46</v>
      </c>
      <c r="B50" s="24">
        <v>2</v>
      </c>
      <c r="C50" s="25" t="s">
        <v>185</v>
      </c>
      <c r="D50" s="26" t="s">
        <v>186</v>
      </c>
      <c r="E50" s="21"/>
      <c r="F50" s="27" t="s">
        <v>187</v>
      </c>
      <c r="G50" s="27" t="s">
        <v>86</v>
      </c>
      <c r="H50" s="27" t="s">
        <v>153</v>
      </c>
      <c r="I50" s="23"/>
      <c r="J50" s="23">
        <f>Table1[[#This Row], [Price per unit (CHF)]]*Table1[[#This Row], [QTY]]</f>
      </c>
      <c r="K50" s="27"/>
      <c r="L50" s="27"/>
      <c r="M50" s="27"/>
      <c r="N50" s="23"/>
      <c r="O50" s="27"/>
      <c r="P50" s="27"/>
    </row>
    <row x14ac:dyDescent="0.25" r="51" customHeight="1" ht="18.75" customFormat="1" s="17">
      <c r="A51" s="23">
        <v>47</v>
      </c>
      <c r="B51" s="24">
        <v>5</v>
      </c>
      <c r="C51" s="25" t="s">
        <v>188</v>
      </c>
      <c r="D51" s="26" t="s">
        <v>189</v>
      </c>
      <c r="E51" s="21"/>
      <c r="F51" s="27"/>
      <c r="G51" s="27" t="s">
        <v>47</v>
      </c>
      <c r="H51" s="27"/>
      <c r="I51" s="23"/>
      <c r="J51" s="23">
        <f>Table1[[#This Row], [Price per unit (CHF)]]*Table1[[#This Row], [QTY]]</f>
      </c>
      <c r="K51" s="27"/>
      <c r="L51" s="27"/>
      <c r="M51" s="27"/>
      <c r="N51" s="23"/>
      <c r="O51" s="27"/>
      <c r="P51" s="27"/>
    </row>
    <row x14ac:dyDescent="0.25" r="52" customHeight="1" ht="18.75" customFormat="1" s="17">
      <c r="A52" s="23">
        <v>48</v>
      </c>
      <c r="B52" s="24">
        <v>2</v>
      </c>
      <c r="C52" s="29" t="s">
        <v>190</v>
      </c>
      <c r="D52" s="26" t="s">
        <v>191</v>
      </c>
      <c r="E52" s="21"/>
      <c r="F52" s="27"/>
      <c r="G52" s="27" t="s">
        <v>47</v>
      </c>
      <c r="H52" s="27"/>
      <c r="I52" s="23"/>
      <c r="J52" s="23">
        <f>Table1[[#This Row], [Price per unit (CHF)]]*Table1[[#This Row], [QTY]]</f>
      </c>
      <c r="K52" s="27"/>
      <c r="L52" s="27"/>
      <c r="M52" s="27"/>
      <c r="N52" s="23"/>
      <c r="O52" s="27"/>
      <c r="P52" s="27"/>
    </row>
    <row x14ac:dyDescent="0.25" r="53" customHeight="1" ht="18.95" customFormat="1" s="17">
      <c r="A53" s="23">
        <v>49</v>
      </c>
      <c r="B53" s="24">
        <v>4</v>
      </c>
      <c r="C53" s="25" t="s">
        <v>192</v>
      </c>
      <c r="D53" s="26" t="s">
        <v>193</v>
      </c>
      <c r="E53" s="21"/>
      <c r="F53" s="27"/>
      <c r="G53" s="27" t="s">
        <v>47</v>
      </c>
      <c r="H53" s="27"/>
      <c r="I53" s="23"/>
      <c r="J53" s="23">
        <f>Table1[[#This Row], [Price per unit (CHF)]]*Table1[[#This Row], [QTY]]</f>
      </c>
      <c r="K53" s="27"/>
      <c r="L53" s="27"/>
      <c r="M53" s="27"/>
      <c r="N53" s="23"/>
      <c r="O53" s="27"/>
      <c r="P53" s="27"/>
    </row>
    <row x14ac:dyDescent="0.25" r="54" customHeight="1" ht="18.75" customFormat="1" s="17">
      <c r="A54" s="23"/>
      <c r="B54" s="24"/>
      <c r="C54" s="29"/>
      <c r="D54" s="27"/>
      <c r="E54" s="21"/>
      <c r="F54" s="27"/>
      <c r="G54" s="27"/>
      <c r="H54" s="27"/>
      <c r="I54" s="23"/>
      <c r="J54" s="23">
        <f>Table1[[#This Row], [Price per unit (CHF)]]*Table1[[#This Row], [QTY]]</f>
      </c>
      <c r="K54" s="27"/>
      <c r="L54" s="27"/>
      <c r="M54" s="27"/>
      <c r="N54" s="23"/>
      <c r="O54" s="27"/>
      <c r="P54" s="27"/>
    </row>
    <row x14ac:dyDescent="0.25" r="55" customHeight="1" ht="18.75" customFormat="1" s="17">
      <c r="A55" s="23"/>
      <c r="B55" s="24"/>
      <c r="C55" s="29"/>
      <c r="D55" s="27"/>
      <c r="E55" s="21"/>
      <c r="F55" s="27"/>
      <c r="G55" s="27"/>
      <c r="H55" s="27"/>
      <c r="I55" s="23"/>
      <c r="J55" s="33"/>
      <c r="K55" s="27"/>
      <c r="L55" s="27"/>
      <c r="M55" s="27"/>
      <c r="N55" s="23"/>
      <c r="O55" s="27"/>
      <c r="P55" s="27"/>
    </row>
    <row x14ac:dyDescent="0.25" r="56" customHeight="1" ht="18.75" customFormat="1" s="17">
      <c r="A56" s="23"/>
      <c r="B56" s="24"/>
      <c r="C56" s="29"/>
      <c r="D56" s="27"/>
      <c r="E56" s="21"/>
      <c r="F56" s="27"/>
      <c r="G56" s="27"/>
      <c r="H56" s="27"/>
      <c r="I56" s="23"/>
      <c r="J56" s="33"/>
      <c r="K56" s="27"/>
      <c r="L56" s="27"/>
      <c r="M56" s="27"/>
      <c r="N56" s="23"/>
      <c r="O56" s="27"/>
      <c r="P56" s="27"/>
    </row>
    <row x14ac:dyDescent="0.25" r="57" customHeight="1" ht="18.75" customFormat="1" s="17">
      <c r="A57" s="23"/>
      <c r="B57" s="24"/>
      <c r="C57" s="29"/>
      <c r="D57" s="27"/>
      <c r="E57" s="21"/>
      <c r="F57" s="27"/>
      <c r="G57" s="27"/>
      <c r="H57" s="27"/>
      <c r="I57" s="23"/>
      <c r="J57" s="33"/>
      <c r="K57" s="27"/>
      <c r="L57" s="27"/>
      <c r="M57" s="27"/>
      <c r="N57" s="23"/>
      <c r="O57" s="27"/>
      <c r="P57" s="27"/>
    </row>
    <row x14ac:dyDescent="0.25" r="58" customHeight="1" ht="18.75" customFormat="1" s="17">
      <c r="A58" s="23"/>
      <c r="B58" s="24"/>
      <c r="C58" s="29"/>
      <c r="D58" s="27"/>
      <c r="E58" s="21"/>
      <c r="F58" s="27"/>
      <c r="G58" s="27"/>
      <c r="H58" s="27"/>
      <c r="I58" s="23"/>
      <c r="J58" s="33"/>
      <c r="K58" s="27"/>
      <c r="L58" s="27"/>
      <c r="M58" s="27"/>
      <c r="N58" s="23"/>
      <c r="O58" s="27"/>
      <c r="P58" s="27"/>
    </row>
    <row x14ac:dyDescent="0.25" r="59" customHeight="1" ht="18.75" customFormat="1" s="17">
      <c r="A59" s="23" t="s">
        <v>16</v>
      </c>
      <c r="B59" s="24"/>
      <c r="C59" s="29"/>
      <c r="D59" s="27"/>
      <c r="E59" s="21"/>
      <c r="F59" s="27"/>
      <c r="G59" s="27"/>
      <c r="H59" s="27"/>
      <c r="I59" s="23"/>
      <c r="J59" s="33">
        <f>SUM(Table1[Price total (CHF)])</f>
      </c>
      <c r="K59" s="27"/>
      <c r="L59" s="27"/>
      <c r="M59" s="27"/>
      <c r="N59" s="23"/>
      <c r="O59" s="27"/>
      <c r="P59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"/>
  <sheetViews>
    <sheetView workbookViewId="0"/>
  </sheetViews>
  <sheetFormatPr defaultRowHeight="15" x14ac:dyDescent="0.25"/>
  <cols>
    <col min="1" max="1" style="2" width="32.005" customWidth="1" bestFit="1"/>
    <col min="2" max="2" style="2" width="30.433571428571426" customWidth="1" bestFit="1"/>
    <col min="3" max="3" style="2" width="12.862142857142858" customWidth="1" bestFit="1"/>
    <col min="4" max="4" style="2" width="12.576428571428572" customWidth="1" bestFit="1"/>
    <col min="5" max="5" style="2" width="12.862142857142858" customWidth="1" bestFit="1"/>
    <col min="6" max="6" style="2" width="13.43357142857143" customWidth="1" bestFit="1"/>
    <col min="7" max="7" style="2" width="17.005" customWidth="1" bestFit="1"/>
    <col min="8" max="8" style="6" width="13.005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3"/>
    </row>
    <row x14ac:dyDescent="0.25" r="2" customHeight="1" ht="18.7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 t="s">
        <v>15</v>
      </c>
    </row>
    <row x14ac:dyDescent="0.25" r="3" customHeight="1" ht="18.75">
      <c r="A3" s="1"/>
      <c r="B3" s="1"/>
      <c r="C3" s="1"/>
      <c r="D3" s="1"/>
      <c r="E3" s="1"/>
      <c r="F3" s="1"/>
      <c r="G3" s="1"/>
      <c r="H3" s="3"/>
    </row>
    <row x14ac:dyDescent="0.25" r="4" customHeight="1" ht="18.75">
      <c r="A4" s="1"/>
      <c r="B4" s="1"/>
      <c r="C4" s="1"/>
      <c r="D4" s="1"/>
      <c r="E4" s="1"/>
      <c r="F4" s="1"/>
      <c r="G4" s="1"/>
      <c r="H4" s="3"/>
    </row>
    <row x14ac:dyDescent="0.25" r="5" customHeight="1" ht="18.75">
      <c r="A5" s="1"/>
      <c r="B5" s="1"/>
      <c r="C5" s="1"/>
      <c r="D5" s="1"/>
      <c r="E5" s="1"/>
      <c r="F5" s="1"/>
      <c r="G5" s="1"/>
      <c r="H5" s="3"/>
    </row>
    <row x14ac:dyDescent="0.25" r="6" customHeight="1" ht="18.75">
      <c r="A6" s="1"/>
      <c r="B6" s="1"/>
      <c r="C6" s="1"/>
      <c r="D6" s="1"/>
      <c r="E6" s="1"/>
      <c r="F6" s="1"/>
      <c r="G6" s="1"/>
      <c r="H6" s="3"/>
    </row>
    <row x14ac:dyDescent="0.25" r="7" customHeight="1" ht="18.75">
      <c r="A7" s="1"/>
      <c r="B7" s="1"/>
      <c r="C7" s="1"/>
      <c r="D7" s="1"/>
      <c r="E7" s="1"/>
      <c r="F7" s="1"/>
      <c r="G7" s="1"/>
      <c r="H7" s="3"/>
    </row>
    <row x14ac:dyDescent="0.25" r="8" customHeight="1" ht="18.75">
      <c r="A8" s="4"/>
      <c r="B8" s="4"/>
      <c r="C8" s="1"/>
      <c r="D8" s="1"/>
      <c r="E8" s="1"/>
      <c r="F8" s="1"/>
      <c r="G8" s="1"/>
      <c r="H8" s="3"/>
    </row>
    <row x14ac:dyDescent="0.25" r="9" customHeight="1" ht="18.75">
      <c r="A9" s="1" t="s">
        <v>16</v>
      </c>
      <c r="B9" s="1"/>
      <c r="C9" s="1"/>
      <c r="D9" s="1"/>
      <c r="E9" s="1"/>
      <c r="F9" s="1"/>
      <c r="G9" s="1"/>
      <c r="H9" s="5">
        <f>subtotal(109,[Total [CHF]])</f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BoM</vt:lpstr>
      <vt:lpstr>Cabling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2023-07-14T07:51:20.321Z</dcterms:created>
  <dcterms:modified xsi:type="dcterms:W3CDTF">2023-07-14T07:51:20.321Z</dcterms:modified>
</cp:coreProperties>
</file>