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ículos" sheetId="1" r:id="rId3"/>
    <sheet state="visible" name="Extracción de info" sheetId="2" r:id="rId4"/>
    <sheet state="visible" name="Tabla dinámica" sheetId="3" r:id="rId5"/>
    <sheet state="visible" name="Resultados E1-2" sheetId="4" r:id="rId6"/>
    <sheet state="visible" name="Leídos E3" sheetId="5" r:id="rId7"/>
    <sheet state="visible" name="Leídos completo" sheetId="6" r:id="rId8"/>
    <sheet state="visible" name="P1 Est" sheetId="7" r:id="rId9"/>
    <sheet state="visible" name="P2 Est" sheetId="8" r:id="rId10"/>
    <sheet state="visible" name="P3 Est" sheetId="9" r:id="rId11"/>
    <sheet state="visible" name="Resumen" sheetId="10" r:id="rId12"/>
    <sheet state="visible" name="Reparto" sheetId="11" r:id="rId13"/>
    <sheet state="visible" name="Categorias" sheetId="12" r:id="rId14"/>
  </sheets>
  <definedNames>
    <definedName hidden="1" localSheetId="1" name="_xlnm._FilterDatabase">'Extracción de info'!$A$1:$M$40</definedName>
    <definedName hidden="1" localSheetId="3" name="_xlnm._FilterDatabase">'Resultados E1-2'!$A$1:$Z$274</definedName>
    <definedName hidden="1" localSheetId="4" name="_xlnm._FilterDatabase">'Leídos E3'!$A$1:$A$957</definedName>
    <definedName hidden="1" localSheetId="5" name="_xlnm._FilterDatabase">'Leídos completo'!$A$1:$H$958</definedName>
    <definedName hidden="1" localSheetId="0" name="_xlnm._FilterDatabase">'Artículos'!$K$1:$K$1078</definedName>
    <definedName hidden="1" localSheetId="3" name="Z_1EB029B8_90EE_49F9_81F2_1E14E57B82C2_.wvu.FilterData">'Resultados E1-2'!$A$1:$N$274</definedName>
    <definedName hidden="1" localSheetId="0" name="Z_1EB029B8_90EE_49F9_81F2_1E14E57B82C2_.wvu.FilterData">'Artículos'!$K$1:$K$1078</definedName>
    <definedName hidden="1" localSheetId="3" name="Z_1CA2BDDE_FE06_4E80_8197_8E98D8937833_.wvu.FilterData">'Resultados E1-2'!$B$1:$B$1164</definedName>
    <definedName hidden="1" localSheetId="0" name="Z_1CA2BDDE_FE06_4E80_8197_8E98D8937833_.wvu.FilterData">'Artículos'!$J$1:$J$1078</definedName>
    <definedName hidden="1" localSheetId="1" name="Z_1496045F_D431_485F_A7BC_52B9E96BE4AC_.wvu.FilterData">'Extracción de info'!$A$1:$M$954</definedName>
    <definedName hidden="1" localSheetId="3" name="Z_1496045F_D431_485F_A7BC_52B9E96BE4AC_.wvu.FilterData">'Resultados E1-2'!$C$68:$J$79</definedName>
    <definedName hidden="1" localSheetId="4" name="Z_1496045F_D431_485F_A7BC_52B9E96BE4AC_.wvu.FilterData">'Leídos E3'!$A$1:$V$957</definedName>
    <definedName hidden="1" localSheetId="5" name="Z_1496045F_D431_485F_A7BC_52B9E96BE4AC_.wvu.FilterData">'Leídos completo'!$A$1:$H$958</definedName>
    <definedName hidden="1" localSheetId="0" name="Z_ECE25617_85F3_4BD4_B35D_16FADB7BF1E6_.wvu.FilterData">'Artículos'!$A$68:$K$79</definedName>
    <definedName hidden="1" localSheetId="0" name="Z_D9DF33D9_4B43_4821_94F1_A6D89DD03107_.wvu.FilterData">'Artículos'!$J$1:$K$1078</definedName>
    <definedName hidden="1" localSheetId="0" name="Z_323FF0C4_E54C_48A6_A992_9F4CEA1A6655_.wvu.FilterData">'Artículos'!$J$1:$J$1078</definedName>
    <definedName hidden="1" localSheetId="1" name="Z_9C397F4D_2883_40C8_9204_CD9106A31F71_.wvu.FilterData">'Extracción de info'!$D$1:$M$209</definedName>
    <definedName hidden="1" localSheetId="3" name="Z_9C397F4D_2883_40C8_9204_CD9106A31F71_.wvu.FilterData">'Resultados E1-2'!$C$1:$J$79</definedName>
    <definedName hidden="1" localSheetId="4" name="Z_9C397F4D_2883_40C8_9204_CD9106A31F71_.wvu.FilterData">'Leídos E3'!$C$1:$F$212</definedName>
    <definedName hidden="1" localSheetId="5" name="Z_9C397F4D_2883_40C8_9204_CD9106A31F71_.wvu.FilterData">'Leídos completo'!$C$1:$G$213</definedName>
    <definedName hidden="1" localSheetId="0" name="Z_9C397F4D_2883_40C8_9204_CD9106A31F71_.wvu.FilterData">'Artículos'!$A$1:$K$79</definedName>
    <definedName hidden="1" localSheetId="0" name="Z_FA59D2F7_0180_40E8_94A1_3EF8D32806BE_.wvu.FilterData">'Artículos'!$A$1:$AA$1078</definedName>
    <definedName hidden="1" localSheetId="0" name="Z_3C00EAB2_5734_4726_A9A7_C6EA7A3590CE_.wvu.FilterData">'Artículos'!$A$1:$K$274</definedName>
    <definedName hidden="1" localSheetId="0" name="Z_AA1D2910_EDD9_400E_9BBB_E706FE27E960_.wvu.FilterData">'Artículos'!$A$1:$K$1078</definedName>
    <definedName hidden="1" localSheetId="0" name="Z_9BA5CEF3_CCE5_4A9C_A858_E6637B70CAB7_.wvu.FilterData">'Artículos'!$E$1:$E$1078</definedName>
  </definedNames>
  <calcPr/>
  <customWorkbookViews>
    <customWorkbookView activeSheetId="0" maximized="1" tabRatio="600" windowHeight="0" windowWidth="0" guid="{ECE25617-85F3-4BD4-B35D-16FADB7BF1E6}" name="P3"/>
    <customWorkbookView activeSheetId="0" maximized="1" tabRatio="600" windowHeight="0" windowWidth="0" guid="{FA59D2F7-0180-40E8-94A1-3EF8D32806BE}" name="Filtro 8"/>
    <customWorkbookView activeSheetId="0" maximized="1" tabRatio="600" windowHeight="0" windowWidth="0" guid="{9C397F4D-2883-40C8-9204-CD9106A31F71}" name="Francisco Obando"/>
    <customWorkbookView activeSheetId="0" maximized="1" tabRatio="600" windowHeight="0" windowWidth="0" guid="{3C00EAB2-5734-4726-A9A7-C6EA7A3590CE}" name="Filtro 9"/>
    <customWorkbookView activeSheetId="0" maximized="1" tabRatio="600" windowHeight="0" windowWidth="0" guid="{D9DF33D9-4B43-4821-94F1-A6D89DD03107}" name="Filtro 4"/>
    <customWorkbookView activeSheetId="0" maximized="1" tabRatio="600" windowHeight="0" windowWidth="0" guid="{AA1D2910-EDD9-400E-9BBB-E706FE27E960}" name="Filtro 5"/>
    <customWorkbookView activeSheetId="0" maximized="1" tabRatio="600" windowHeight="0" windowWidth="0" guid="{9BA5CEF3-CCE5-4A9C-A858-E6637B70CAB7}" name="Filtro 6"/>
    <customWorkbookView activeSheetId="0" maximized="1" tabRatio="600" windowHeight="0" windowWidth="0" guid="{323FF0C4-E54C-48A6-A992-9F4CEA1A6655}" name="Filtro 7"/>
    <customWorkbookView activeSheetId="0" maximized="1" tabRatio="600" windowHeight="0" windowWidth="0" guid="{1496045F-D431-485F-A7BC-52B9E96BE4AC}" name="Filtro 1"/>
    <customWorkbookView activeSheetId="0" maximized="1" tabRatio="600" windowHeight="0" windowWidth="0" guid="{1CA2BDDE-FE06-4E80-8197-8E98D8937833}" name="Filtro 2"/>
    <customWorkbookView activeSheetId="0" maximized="1" tabRatio="600" windowHeight="0" windowWidth="0" guid="{1EB029B8-90EE-49F9-81F2-1E14E57B82C2}" name="Filtro 3"/>
  </customWorkbookViews>
  <pivotCaches>
    <pivotCache cacheId="0" r:id="rId15"/>
  </pivotCaches>
</workbook>
</file>

<file path=xl/comments1.xml><?xml version="1.0" encoding="utf-8"?>
<comments xmlns:r="http://schemas.openxmlformats.org/officeDocument/2006/relationships" xmlns="http://schemas.openxmlformats.org/spreadsheetml/2006/main">
  <authors>
    <author/>
  </authors>
  <commentList>
    <comment authorId="0" ref="A222">
      <text>
        <t xml:space="preserve">Poner los nombre en ingles
	-HELDER YESID CASTRILLON COBO</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Modularidad: División de las partes (independencia de cada una de las partes que la componen)
	-Erika Gallego Gómez</t>
      </text>
    </comment>
  </commentList>
</comments>
</file>

<file path=xl/comments3.xml><?xml version="1.0" encoding="utf-8"?>
<comments xmlns:r="http://schemas.openxmlformats.org/officeDocument/2006/relationships" xmlns="http://schemas.openxmlformats.org/spreadsheetml/2006/main">
  <authors>
    <author/>
  </authors>
  <commentList>
    <comment authorId="0" ref="E12">
      <text>
        <t xml:space="preserve">Libro, no encontrado
</t>
      </text>
    </comment>
    <comment authorId="0" ref="E14">
      <text>
        <t xml:space="preserve">Articulo no encontado</t>
      </text>
    </comment>
    <comment authorId="0" ref="E17">
      <text>
        <t xml:space="preserve">Libro, no encontrado</t>
      </text>
    </comment>
    <comment authorId="0" ref="H24">
      <text>
        <t xml:space="preserve">Si es el 259? está en amarillo, por descarte leí el 249 y 259
	-HELDER YESID CASTRILLON COBO</t>
      </text>
    </comment>
  </commentList>
</comments>
</file>

<file path=xl/sharedStrings.xml><?xml version="1.0" encoding="utf-8"?>
<sst xmlns="http://schemas.openxmlformats.org/spreadsheetml/2006/main" count="6829" uniqueCount="2520">
  <si>
    <t>Titulo</t>
  </si>
  <si>
    <t>Autor principal</t>
  </si>
  <si>
    <t>Universidad/Instituto</t>
  </si>
  <si>
    <t>Resumen
Temas importantes</t>
  </si>
  <si>
    <t>Año</t>
  </si>
  <si>
    <t>idioma</t>
  </si>
  <si>
    <t>Palabras clave</t>
  </si>
  <si>
    <t>Link</t>
  </si>
  <si>
    <t>Motor de búsqueda</t>
  </si>
  <si>
    <t>Revisór</t>
  </si>
  <si>
    <t>Pregunta</t>
  </si>
  <si>
    <t>A Methodology to Analyze the Quality of Health Information on the Internet</t>
  </si>
  <si>
    <t>Categ</t>
  </si>
  <si>
    <t>Posición</t>
  </si>
  <si>
    <t>S Chumber</t>
  </si>
  <si>
    <t xml:space="preserve"> University of Brighton, School of Health
Sciences, Falmer, Brighton, UK</t>
  </si>
  <si>
    <t>Evaluar los criterios utilizados para evaluar la calidad de la información sobre neuropatía diabética en Internet.</t>
  </si>
  <si>
    <t>Autor</t>
  </si>
  <si>
    <t>Inglés</t>
  </si>
  <si>
    <t>https://www.ncbi.nlm.nih.gov/pubmed/25480397</t>
  </si>
  <si>
    <t>Google Scholar</t>
  </si>
  <si>
    <t>P1</t>
  </si>
  <si>
    <t>ADDING IT UP:
The Costs and Benefits of Investing in Sexual and Reproductive Health 2014—Estimation Methodology</t>
  </si>
  <si>
    <t>Susheela Singh</t>
  </si>
  <si>
    <t xml:space="preserve"> Guttmacher Institute</t>
  </si>
  <si>
    <t>proporciona detalles metodológicos sobre las estimaciones presentadas en Adding Up: Los costos y beneficios de invertir en salud sexual y reproductiva 2014  y publicaciones relacionadas.</t>
  </si>
  <si>
    <t xml:space="preserve"> Sexual and Reproductive Health, Estimation Methodology
,</t>
  </si>
  <si>
    <t>https://www.guttmacher.org/sites/default/files/report_downloads/addingitup2014-methodology-appendix-b.pdf</t>
  </si>
  <si>
    <t>Google scholar</t>
  </si>
  <si>
    <t>strategic workforce planning n healthcare:
a mult-methodology approach</t>
  </si>
  <si>
    <t>GrahamWillis,aSiônCave,bMartinKuncc</t>
  </si>
  <si>
    <t xml:space="preserve">Kings Crescent, Sleepers Hill, Winchester, Hampshire </t>
  </si>
  <si>
    <t>Cuidado de la salud a nivel nacional (Inglaterra) a través de una planificación estratégica de fuerza laboral.</t>
  </si>
  <si>
    <t>ingles</t>
  </si>
  <si>
    <t>System Dynamics; Or in government;
Practice of Or; Or in healthcare;
Human resources strategin planning</t>
  </si>
  <si>
    <t>https://www.sciencedirect.com/science/article/abs/pii/S0377221717310196</t>
  </si>
  <si>
    <t>Título</t>
  </si>
  <si>
    <t>año</t>
  </si>
  <si>
    <t>link</t>
  </si>
  <si>
    <t>Marco de trabajo</t>
  </si>
  <si>
    <t>Salud</t>
  </si>
  <si>
    <t>Aportes general</t>
  </si>
  <si>
    <t>Aportes específico a la pregunta</t>
  </si>
  <si>
    <t>Crítica</t>
  </si>
  <si>
    <t>Revisor</t>
  </si>
  <si>
    <t xml:space="preserve">Akinola, M.a,  Hebert, L.E.a,   Hill, B.J.a,  Quinn, M.a,  Holl, J.L.b,  Whitaker, A.K.a,  Gilliam, M.L.a  </t>
  </si>
  <si>
    <t>Development of a Mobile App on
 Contraceptive Options for Young African
 American and Latina Women
 Desarrollo de una aplicación móvil en
 Opciones anticonceptivas para mujeres
 jóvenes afroamericanas y latinas</t>
  </si>
  <si>
    <t>P3</t>
  </si>
  <si>
    <t>https://www.ncbi.nlm.nih.gov/pubmed/29896969</t>
  </si>
  <si>
    <t>Modelo</t>
  </si>
  <si>
    <t>SSR</t>
  </si>
  <si>
    <t>De las personas seleccionadas para este proyectos mujeres
 Africanas y Latinas se puede observar que en estos temas 
prefieren consultar por internet que ir a donde un medico
 especialista en SSR es por ello que se ha ralizado el siguiente 
proyecto el cual es una aplicación llamada miPlan el cual 
pretende brindar información clave sobre la prevencion de
 enferemdades de tranmision sexual en las mujeres 
afroamericanas y latinas entre los 15 y los 24 años</t>
  </si>
  <si>
    <r>
      <t xml:space="preserve">Se enfocan estrictamente en proporcionar la mayor información sobre la mayoria de metodos anticoncetivos, de igual manera aportan estadiscticas que complementan lo mencionado en el proyecto, con el fin de capacitar de manera oportuna a esta poblacion para mitigar futuras enferedades venerias
</t>
    </r>
    <r>
      <rPr>
        <color rgb="FFFF0000"/>
      </rPr>
      <t>Aplicacion Mi plan para el desarrollo de esta primero desarrollaron un precounselor que proporciona un compativo de lso metodos que se pueden usarla experiencia negativa o positiva al usar los metodos.
Esta aplicacion sugiere al usuario escoger que anticonceptivo debe usar de acuerdo a la informacion que esta misma proporciona,</t>
    </r>
  </si>
  <si>
    <t>Cristian</t>
  </si>
  <si>
    <t>Zhang, Y.-F.,</t>
  </si>
  <si>
    <t>Design and Development of a Sharable Clinical Decision Support System Based on a Semantic Web Service Framework</t>
  </si>
  <si>
    <t>https://link.springer.com/article/10.1007/s10916-016-0472-y</t>
  </si>
  <si>
    <t>Framework</t>
  </si>
  <si>
    <t>Otras</t>
  </si>
  <si>
    <t>Proponer un sistema de decisiones clinicas para apoyar al 
medico en sus respectivas actividades, para ello se desarrollo 
un marco de servicio web semantico con el fin de mejorar las
 configuraciones de atencion clinica agilizando sus distintos 
procesos y automatizando algunas actividades</t>
  </si>
  <si>
    <t>Para representar los datos clinicos se basa en el
 modelo logico HL7 el cual le brinda el modelo de 
los datos 
 Para la ontologia generica fue necesario crear
 un total de 62 clases y 84 propiedades</t>
  </si>
  <si>
    <t>No hace enfasis a una ontologia con dominio 
especifico y la que esta, tiene muchas falencias 
el cual es dificil para su integracion, reutilizacion 
y mantenimiento</t>
  </si>
  <si>
    <t>Lozano-Rubí, R., Muñoz Carrero, A., Serrano Balazote, P., Pastor, X.</t>
  </si>
  <si>
    <t>OntoCR: A CEN/ISO-13606 clinical repository based on ontologies</t>
  </si>
  <si>
    <t>https://www.sciencedirect.com/science/article/pii/S1532046416000290?via%3Dihub</t>
  </si>
  <si>
    <t>Sciencie Direct</t>
  </si>
  <si>
    <t>Lenny</t>
  </si>
  <si>
    <t>Satisfaction evaluation of health professionals in the usability of software for monitoring the tuberculosis treatment</t>
  </si>
  <si>
    <t>Nathalia YukieCrepaldi</t>
  </si>
  <si>
    <t>Ontología</t>
  </si>
  <si>
    <t>Diseñan un prototipo de repositorio con el fin de implementar un EHR (Registro de salud elecetronico) interoperable el cual incorpora automaticamente el estandar CEN /ISO 13606 
 De igual forma describe OntoCR como una prueba de concepto para una clínica mediante un repositorio impulsado por ontologias, algunos arquetipos reunen solamente informacion del cancer de mama</t>
  </si>
  <si>
    <t>- Se basa en la norma ISO 13606 el cual se encarga de la interoperabilidad semantica en las distintas comunicaciones entre los sitemas clinicos
-  E igualmente se plantean modelos de metamodelos para desarrollar arquetipos mas detallados el cual permite 
-  Estos arquetipos estandarizados permiten un mejor orden en la informacion a manipular</t>
  </si>
  <si>
    <t>Solamente trabaja con partes de la 
norma omitiendo la partde de seguridad y auditoria</t>
  </si>
  <si>
    <t xml:space="preserve">Ighe, M.A., </t>
  </si>
  <si>
    <t>Towards improving information quality requirements for online health information systems: A review on the recent frameworks</t>
  </si>
  <si>
    <t>https://ieeexplore.ieee.org/abstract/document/8567110</t>
  </si>
  <si>
    <t xml:space="preserve">
Department of Social Medicine, Ribeirão Preto Medical School, University of São Paulo 14049-900, Ribeirão Preto, Brazil</t>
  </si>
  <si>
    <t>Esta investigacion propone realizar una revision de 
la literatura sobre Framework que mejoren la calidad 
de la información cumpliendo como referencia los 4 
aributos de calidad 
 Por otro lado plantea la creacion de un Framework basado 
en los requerimientos fundamentales para el desarrollo</t>
  </si>
  <si>
    <t>- Para buscar de manera bien exacta la información que soporta la investigacion utilizaron las bases de datos digitales como springer ,IEEE adicionalmente de operadores logicos y se limito la busqueda de 5 años
- Se realizo un Framework de calidad basado en la nube el cual permite que los sistemas reduzcan su coste y mejoren su accesibilidad</t>
  </si>
  <si>
    <t>Moreira, M.W.L</t>
  </si>
  <si>
    <t>Semantic interoperability and pattern classification for a service-oriented architecture in pregnancy care
Interoperabilidad semántica y clasificación de patrones para una Arquitectura orientada al servicio en la atención del embarazo.</t>
  </si>
  <si>
    <t>https://www.sciencedirect.com/science/article/pii/S0167739X17325438</t>
  </si>
  <si>
    <t>La evaluación del software de salud desde el punto de vista de los profesionales de la salud es fundamental para su éxito. El objetivo del trabajo es presentar uno de los pasos, en este caso la evaluación de la usabilidad, de un protocolo más completo sobre cómo se puede evaluar el software de salud. Se usó un software para monitorear el tratamiento de la tuberculosis (SISTB) para probar el protocolo propuesto. El Cuestionario de usabilidad del sistema informático fue el instrumento elegido para evaluar la usabilidad del software.A pesar de la buena aceptación, se han propuesto algunas sugerencias que muestran que el software debe estar en constante desarrollo para facilitar el servicio a quienes lo utilizan.</t>
  </si>
  <si>
    <t xml:space="preserve">Health professional satisfactionhealth information systemtuberculosisusability
</t>
  </si>
  <si>
    <t>https://www.sciencedirect.com/science/article/pii/S1877050917323177</t>
  </si>
  <si>
    <t>Maternidad Segura</t>
  </si>
  <si>
    <t>Se desarroollara un sistema de apoyo a la decision basado en el conocimineto que se utilice ontologias  para la integracion de los datos con trantornso hipertensiovos en el embarazo 
 Este modelo permitira cuando se trate de nuevos 
casos deducir una base de conocimientos y predicir
 situaciones de alto riesgo que pueden provocar problemas 
graves durante la gestacion</t>
  </si>
  <si>
    <t>- Es un sistema interoperable el cual promueve la integracion entre los distintos tipos de sistemas 
- Mediante las ontologias se puede construir una arquitectura orientada a servicios para el soporte de decisiones clinicas  
- Se busca una solucion basada en el desarrollo y la integracion de modelos necesarios para resolver problemas relacionados con interoperabilidad
- Se pretende desarrollar un SOA que sea accesible en zonas remotas que pueda implementar mediante las ontologias</t>
  </si>
  <si>
    <t>Satisface la pregunta 1</t>
  </si>
  <si>
    <t>Katehakis, D.G</t>
  </si>
  <si>
    <t>Trust Requirements in E-Health System: A Conceptual Framework 
 Requisitos de confianza en el sistema de
 salud electrónica: un marco conceptual</t>
  </si>
  <si>
    <t>Clinico-epidemiological profile of trauma victims in a tertiary care hospital in rural setting of central Uttar Pradesh</t>
  </si>
  <si>
    <t>http://journal.utem.edu.my/index.php/jtec/article/view/3954</t>
  </si>
  <si>
    <t>Singh, N.P</t>
  </si>
  <si>
    <t>Uttar Pradesh University of Medical Sciences</t>
  </si>
  <si>
    <t>Describe como determinar el perfil clínico-epidemiológico y el tratamiento a víctimas de trauma en un hospital rural, para ello realizan un perfil que incluye los sujetos del estudio, detalles específicos como el mecanismo y el tipo de lesiones, el intervalo de presentación de las víctimas del trauma al hospital y el resultado del tratamiento de la lesión registrado --&gt; nos puede servir para saber como hicieron o si hicieron caracterización de tipo de traumas</t>
  </si>
  <si>
    <t>Analiza los requerimientos de confianza en la salud electrónica 
 Plantea un Framework conceptual que sugiere al sistema de cibersalud construir una relacion de confianza entre los actores y comprender la confianza basada en perpectivas sociotecnicas y tecnicas 
 Una relacion paciente-siestema permitira brindar esa confianza en la salud electronica con colaboracion de especialistas en ingenieria del Software para que logren cumplir dicho objetivo 
 En este modelo se ve involucrados el usuario, sistemas, organizacion y personal de salud</t>
  </si>
  <si>
    <t>La e-Ciencia implica hoy en dia una revolucion en cuanto a la vision colectiva en beneficio de recursos entre las organizaciones, los individuos y los sistemas 
 Se centra en aplicar este concepto en el campo de la salud 
 El requsito es de vital importancia de la impementacion de el requisito de confianza en la salud electronica ya que por medio de este se transmiten mejores relacionesentre sistemas y colaboracion de los programas en salud y Software</t>
  </si>
  <si>
    <t>Mechanism of injury,
Road traffic accident, TraumaTreatment outcomeof RTI,Type of injury</t>
  </si>
  <si>
    <t>https://www.iapsmupuk.org/journal/index.php/IJCH/article/view/783</t>
  </si>
  <si>
    <t>Gibbs J</t>
  </si>
  <si>
    <t>The eClinical Care Pathway Framework: a novel structure for creation of online complex clinical care pathways and its application in the management of sexually transmitted infections</t>
  </si>
  <si>
    <t>https://www.ncbi.nlm.nih.gov/pubmed/27448797</t>
  </si>
  <si>
    <t>scopus</t>
  </si>
  <si>
    <t>Leydi</t>
  </si>
  <si>
    <t>Measuring health systems strength and its impact: Experiences from the African Health Initiative</t>
  </si>
  <si>
    <t>Sherr, K.</t>
  </si>
  <si>
    <t>University of Washington</t>
  </si>
  <si>
    <t>Describe como crear un framework de evaluación para medir la fortaleza de los sistemas de salud y asociar las medidas con los resultados de salud. Utilizan el framework de bloques de construcción de sistemas de salud de la OMS. Evaluaron topicos como intervenciones, fuerza laboral de salud, el liderazgo y la gobernanza. Productos médicos, vacunas y tecnologías, y el financiamiento de la salud</t>
  </si>
  <si>
    <t>Health system strengthening
Metrics
African Health Initiative</t>
  </si>
  <si>
    <t>https://bmchealthservres.biomedcentral.com/articles/10.1186/s12913-017-2658-5</t>
  </si>
  <si>
    <t>Se implementa un Framework para el desarrollo de vias 
complejas el cual como solucion plantea realizar una serie 
cambios en la secuencia de la atención tradicional con el fin
 de tener una consulta totalmente automatizada</t>
  </si>
  <si>
    <t>Realizan una serie de pasos el cual lo llaman 
Framework eClinical Care Pathway el cual es 
un proceso iterativo, el cual una ves finalizado los 
9 pasos se le aplica el Framwork para crear una 
atención medica en linea 
 El marco proporciona una estructura integral de 7 
pasos en la que se establecen vias complejas de 
atencion en lineas tales como la gestion de las ITS 
que incluyen servicios clinicos</t>
  </si>
  <si>
    <t>En la actualidad no hay orientacion 
disponible sobre el desarrollo de vias 
de atención online 
 Solo se enfoca en Clamidia</t>
  </si>
  <si>
    <t>Naydanov, C., Palchunov, D., Sazonova, P.</t>
  </si>
  <si>
    <t>Development of automated methods for the critical condition risk prevention, based on the analysis of the knowledge obtained from patient medical records.</t>
  </si>
  <si>
    <t>https://ieeexplore.ieee.org/document/7361845/</t>
  </si>
  <si>
    <t>Integrative system of virtual electronic health record with online community-based health determinant data for home care service: MHealth development and usability test</t>
  </si>
  <si>
    <t>Boonchieng, W.</t>
  </si>
  <si>
    <t>Describe que existe una limitación del sistema de registro de salud de la electrónica (EHR), el registro médico del paciente no se puede acceder fuera del entorno de atención médica.
Desarrollaron un registro de salud electrónico virtual y lo integraron en el sistema de datos de determinantes de salud. Para integrar el historial médico del hospital al equipo de atención médica domiciliaria.
Se conectaron diferentes bases de datos independientes mediante la plataforma de comunicación móvil (mHealth), requiere autorización del usuario</t>
  </si>
  <si>
    <t>Medical information systemsm,
HealthNetwork architecture,
Records management,
Transmission control protocol</t>
  </si>
  <si>
    <t>https://ieeexplore.ieee.org/document/8227571/</t>
  </si>
  <si>
    <t>- Es de gran utilidad la información que proporciona este documento no solamente por el desarrollo planteado en su título sino también por los tipos de métodos y modelos que menciona serán utilizados para el proceso de este documento, sin embargo, el enfoque de este estudio no está relacionado con la salud sexual y reproductiva.</t>
  </si>
  <si>
    <t>- Proporciona metos muy utiles para el desarrollo de la ontologia que se quiere desarrollar en el proyecto.</t>
  </si>
  <si>
    <t>- No esta enfocado en la Salud Sexual y Reproductiva.</t>
  </si>
  <si>
    <t>Josue</t>
  </si>
  <si>
    <t>Sonalkar S</t>
  </si>
  <si>
    <t>Introducing the World Health Organization Postpartum Family Planning Compendium..</t>
  </si>
  <si>
    <t>https://www.ncbi.nlm.nih.gov/pubmed/28099711</t>
  </si>
  <si>
    <t>Software metrics for cooperative scrum based ontology analysis</t>
  </si>
  <si>
    <t>Wa'el Mohsen</t>
  </si>
  <si>
    <t>Computer Science Department
 Ain Shames University Cairo, Egyp</t>
  </si>
  <si>
    <t>Estas métricas ayudan a mejorar el rendimiento de los equipos cooperativos y mejoran la calidad del proceso de desarrollo y evolución de las ontologías interorganizacionales. Además, la mayoría de estas métricas se pueden aplicar fácilmente a cualquier actividad ontológica diaria para garantizar la confiabilidad, facilidad de mantenimiento y usabilidad de la ontología.</t>
  </si>
  <si>
    <t>Ontologia, software, herramientas, metricas de software, colaboración.</t>
  </si>
  <si>
    <t>https://ieeexplore.ieee.org/document/8169903/keywords#keywords</t>
  </si>
  <si>
    <t>Guia</t>
  </si>
  <si>
    <t>Erika</t>
  </si>
  <si>
    <t>Planificación familiar</t>
  </si>
  <si>
    <t>- Se considera apropiado el aporte que genera esta información ya que está dirigido a la planificación familiar y además de eso menciona precauciones que  debe tener la mujer después del posparto y así mismo la bebe todo esto fue desarrollado con el con el objetivo de crear una plataforma de fácil uso para la orientación de la OMS con respecto a la planificación familiar posparto en una localización basada en web para su uso por los médicos, administradores de programas y los responsables políticos.
-Describe cada uno de los métodos utilizados hasta llegar al resultado final de la página web.</t>
  </si>
  <si>
    <t>Educativo,Web</t>
  </si>
  <si>
    <t>A document-centric approach 
for developing the tolAPC ontology</t>
  </si>
  <si>
    <t>Alege SG, Matovu JK, Ssensalire S, Nabiwemba E</t>
  </si>
  <si>
    <t>Knowledge, sources and use of family planning methods among women aged 15-49 years in Uganda a cross-sectional study</t>
  </si>
  <si>
    <t>P2</t>
  </si>
  <si>
    <t>https://www.ncbi.nlm.nih.gov/pubmed/27583102</t>
  </si>
  <si>
    <t>Aisha Blfgeh, Jennifer Warrender, Catharien M. U. Hilkens and Phillip Lord</t>
  </si>
  <si>
    <t>Desarrollo de una ontología de tipos de células inmunológicas; esto fue desarrollado inicialmente por especialistas en dominios utilizando una hoja de cálculo de Excel para la colaboración. Hemos transformado esta hoja de cálculo en una ontología utilizando un desarrollo de ontología altamente programático e impulsado por patrones.</t>
  </si>
  <si>
    <t>Ontologia, flujo de trabajo de ecxel, centrado en el docuemento</t>
  </si>
  <si>
    <t>https://goo.gl/Epe8Xy</t>
  </si>
  <si>
    <t>Uso de métodos anticonceptivos</t>
  </si>
  <si>
    <t>- Brinda métodos de planificación familiar (PF) específicamente para mujeres en las edades de 15 a 49 donde se realizaron estadísticas las cuales fueron analizadas con el software STATA, versión 12. Donde además menciona según el estudio que los proveedores de la clínica, los amigos y los medios de comunicación son las fuentes más confiables de información FP.</t>
  </si>
  <si>
    <r>
      <t xml:space="preserve">- Explica los metodos myormente utilizados por las mujeres entre las edades evaludas y cual es el de mayor preferecia es utilizados por ellas.
</t>
    </r>
    <r>
      <rPr>
        <color rgb="FFFF0000"/>
      </rPr>
      <t xml:space="preserve">-Realiazan un cuestionario de preguntas 
Conocimiento de Planificacion Familiar (PF)
-fuentes de información de PF
- fuentes confiables de información de PF
 -Uso actual, preferido y previsto de los métodos de PF
- si sabían o no o habían oído hablar de algún método de PF
- fuentes de información y métodos de PF, 
- niveles de confianza de las fuentes de información de PF citadas
- Que metodo es mas seguro </t>
    </r>
  </si>
  <si>
    <t>Bertozzi E</t>
  </si>
  <si>
    <t>Collecting family planning intentions and providing reproductive health information using a tablet-based video game in India</t>
  </si>
  <si>
    <t>https://www.ncbi.nlm.nih.gov/pubmed/29984358</t>
  </si>
  <si>
    <t>Scopus</t>
  </si>
  <si>
    <t>User and Developer Interaction with Editable and Readable Ontologies</t>
  </si>
  <si>
    <t>Aisha Blfgeh
Phillip Lord</t>
  </si>
  <si>
    <t>School of Computing Science, Newcastle University
Saudi Arabia</t>
  </si>
  <si>
    <t xml:space="preserve"> En este documento, proponemos reducir esta distancia entre los expertos en dominios y los desarrolladores de ontologías mediante la creación de formas de ontologías más legibles, y además permitir la edición en entornos de oficina normales.</t>
  </si>
  <si>
    <t xml:space="preserve"> Expertos en dominios,
 Hiperenlaces,
 Entornos de oficina,
 Desarrollo de ontologías,
 Código fuente,
 Conjuntos de herramientas,
 Documentos de Word</t>
  </si>
  <si>
    <t>https://goo.gl/k1Z2vG</t>
  </si>
  <si>
    <t>- El objetivo en este estudio fue desarrollar, dirigir y evaluar una herramienta innovadora, un juego que proporciona a los adolescentes información acerca de la pubertad, la salud reproductiva y la planificación familiar mientras que la recogida de datos.
- Donde muestra datos estadísticos de los resultados obtenidos en el desarrollo de este video juego. - Los metodos utilizados para el desarrollo de este video juego y la aplicacion que realizaron para obtener los datos.</t>
  </si>
  <si>
    <t>Educativo,movil</t>
  </si>
  <si>
    <t>Tahmasbi A,
Adabi, S.
Rezaee, A.</t>
  </si>
  <si>
    <t>Behavioral Reference Model for Pervasive Healthcare Systems</t>
  </si>
  <si>
    <t>https://www.ncbi.nlm.nih.gov/pubmed/27743241</t>
  </si>
  <si>
    <t>Complexity based ranking of biomedical ontologies</t>
  </si>
  <si>
    <t>Yannick Kazela Kazad
Jean Vincent Fonou-Dombeu</t>
  </si>
  <si>
    <t xml:space="preserve"> University of Technology
Vanderbijlpark, South Africa </t>
  </si>
  <si>
    <t>Este estudio clasifica un conjunto de 25 ontologías biomédicas según su nivel de complejidad. El nivel de complejidad de una ontología se determina mediante el cálculo de 8 métricas de complejidad y los valores de las métricas se utilizan como entrada de los métodos de toma de decisiones de atributos múltiples (MADM) para obtener una puntuación que represente el nivel de complejidad.</t>
  </si>
  <si>
    <t>Ingles</t>
  </si>
  <si>
    <t>Biomedica,
Ontologia</t>
  </si>
  <si>
    <t>https://goo.gl/XnQaN4</t>
  </si>
  <si>
    <t>Arquitectura</t>
  </si>
  <si>
    <t xml:space="preserve">- El propósito de este trabajo es proponer una arquitectura de software para un sistema de salud basado en la nube para los pacientes móviles. La arquitectura propuesta se centra en los requisitos no funcionales, incluyendo la disponibilidad, la interoperabilidad y el rendimiento.
- Además, sonde se muestran los casos de uso de la arquitectura que se desea implementar </t>
  </si>
  <si>
    <t>- Muestra puntualmente la arqitectura que se desea implementar en el desarrollo del trabajo, aportando a lo que se desea desarrollar en este trabajo.</t>
  </si>
  <si>
    <t>Hightow-Weidman, L.B.</t>
  </si>
  <si>
    <t>Youth, Technology, and HIV: Recent Advances and Future Directions</t>
  </si>
  <si>
    <t>https://www.ncbi.nlm.nih.gov/pubmed/26385582</t>
  </si>
  <si>
    <t>Ontologies for the Representation of Electronic Medical Records: The Obstetric and Neonatal Ontology</t>
  </si>
  <si>
    <t>Mauricio Barcellos Almeida
Fernanda Farinelli</t>
  </si>
  <si>
    <t>Graduate Program of Knowledge Management &amp; Organization, School of Information Science, Federal
University of Minas Gerais</t>
  </si>
  <si>
    <t>proporcionar una información básica acerca de las teorías subyacentes distintos ontología , computacionales de alto nivel ontologías y sus aplicaciones en biomedicina. A continuación, presentamos la metodología empleada en el desarrollo.de OntoNeo y los resultados obtenidos hasta la fecha. Finalmente, discutimos la aplicabilidad de OntoNeo presentando una prueba de concepto que ilustra su utilidad potencial en el ámbito de los  sistemas de información de salud .</t>
  </si>
  <si>
    <t>Ontologia,
Neonatal,
protege,
Obstetrica</t>
  </si>
  <si>
    <t>https://goo.gl/EdW2AE</t>
  </si>
  <si>
    <t>ITS y VIH</t>
  </si>
  <si>
    <t xml:space="preserve">Se discute el uso de las tecnologias en jovendes diferentes edades que tiene VIH, el uso del internet y las aplicaciones moviles son un importante "aliado" , para esta poblacion, finalmente mencionan que hay una creciente en el uso de aplicacionsm moviles, los videoj juegos y la realdiad virtual </t>
  </si>
  <si>
    <t>Se mencionan las tendencias que actualemente  en el mundo involucran el manejo del VIH y pueden ayudar intervenciones basadas en la tecnologia.</t>
  </si>
  <si>
    <t>El enfoque es solo para la poblacion con VIH</t>
  </si>
  <si>
    <t>Besoain, F.</t>
  </si>
  <si>
    <t>Prevention of sexually transmitted infections using mobile devices and ubiquitous computing</t>
  </si>
  <si>
    <t>https://www.ncbi.nlm.nih.gov/pubmed/25935151</t>
  </si>
  <si>
    <t>Ontology development by domain experts (without using the “O” word)</t>
  </si>
  <si>
    <t>Andrea Westerinen 
 Rebecca Tauber</t>
  </si>
  <si>
    <t>Nine Points Solutions, LLC, Potomac, MD 20854, USA</t>
  </si>
  <si>
    <t>Este documento presenta ideas sobre cómo cerrar la brecha entre los expertos en ontología y dominio, y cómo crear ontologías efectivas y utilizables sin utilizar la palabra "O" ("ontología"). Adicionalmente, el documento está destinado a estimular el debate sobre las direcciones futuras de las técnicas y tecnologías que se describen aquí</t>
  </si>
  <si>
    <t>Ontología,
Revisión ontología,
visualización dedatos de hoja de cálculo</t>
  </si>
  <si>
    <t>https://goo.gl/Zqmvwp</t>
  </si>
  <si>
    <t>Metodología</t>
  </si>
  <si>
    <t>Investigacion que busca usar el uso de los telefonos inteligentes para promover el uso de condones y otros metodos de prevenciosn para reducir practucas sexuales de riesgo,</t>
  </si>
  <si>
    <t>El resultado de esta investigación es una aplicacion de Android de mensajes preventivos antes de tener relaciones sexuales, ademas de que explica la arquitectura y de mas pasos para el diseño y desarrollo de la aplicacion.</t>
  </si>
  <si>
    <t xml:space="preserve">La aplicacion esta dirigida para la poblacion con VIH, ademas la prueba que realizo fue en hombres que tienen sexo con hombres </t>
  </si>
  <si>
    <t>Extending the framework for mobile health information systems Research: A content analysis</t>
  </si>
  <si>
    <t xml:space="preserve">Erika </t>
  </si>
  <si>
    <t>Shah Jahan Miah
John Gammack</t>
  </si>
  <si>
    <t>Information Systems Discipline, College of Business, Victoria University,
Footscray Park Campus, Melbourne, Australia</t>
  </si>
  <si>
    <t>Este documento describe los hallazgos de un análisis de contenido completo sobre el estado actual de la investigación de salud M para investigadores y profesionales de SI.
(Metodologias de diseño, tecnicas de desarrollo, Mhealth)</t>
  </si>
  <si>
    <t>Salud mCiencia del diseñoInnovaciones basadas en móvilesAnalisis de contenidoMetodologías de diseño de sistemas de información.</t>
  </si>
  <si>
    <t>https://www.sciencedirect.com/science/article/abs/pii/S0306437917301631?via%3Dihub</t>
  </si>
  <si>
    <t>Venter W</t>
  </si>
  <si>
    <t>Improving Linkage to HIV Care Through Mobile Phone Apps: Randomized Controlled Trial.</t>
  </si>
  <si>
    <t>https://www.ncbi.nlm.nih.gov/pubmed/30021706</t>
  </si>
  <si>
    <t>A Novel Conceptual Framework of Health Information Systems (HIS) Sustainability</t>
  </si>
  <si>
    <t xml:space="preserve">Noor Azizah Mohamadali, Nur Faizah Ab Aziz, Nurul Aqilah Mohd Zahari </t>
  </si>
  <si>
    <t xml:space="preserve">Department of Information Systems
International Islamic University Malaysia (IIUM)
Jalan Gombak, 53100 Kuala Lumpur. Malaysia </t>
  </si>
  <si>
    <t xml:space="preserve"> Este documento también describió los fundamentos teóricos detrás del desarrollo del modelo y la metodología que se empleará para validar el modelo propuesto .
 (Siatemas de Informacion en salud, mantener un sistema de informacion despues implementado, teniendo en cuenta factores como: opoyo del proveedor, proteccion y seguridad)</t>
  </si>
  <si>
    <t>Health Information systems; sustainablity;
framework, leadership support; security and policy; proper
contingency plan; IT support</t>
  </si>
  <si>
    <t>https://ieeexplore.ieee.org/document/8002458</t>
  </si>
  <si>
    <t xml:space="preserve">A Framework for Developing
Prediabetes Self-care Application </t>
  </si>
  <si>
    <t xml:space="preserve">Cameron Teoh 
Leong Joyce WS </t>
  </si>
  <si>
    <t xml:space="preserve">Department of Psychology
Help University
Kuala Lumpur, Malaysia </t>
  </si>
  <si>
    <t xml:space="preserve"> Marco de diseño de aplicaciones de autocuidado de prediabetes , que incorpora teorías de cambio de comportamiento y cumple con los requisitos de los prediabéticos (Marco que ayuda a ahorrar costos medicos) </t>
  </si>
  <si>
    <t xml:space="preserve">diabetes prevention; behavioural change theories; health informatics; behaviour change techniques; web technology;
mobile application </t>
  </si>
  <si>
    <t>https://ieeexplore.ieee.org/document/8002463</t>
  </si>
  <si>
    <t xml:space="preserve">En este articulo se evalua la evolución del uso del lenguaje relacionado con el VIH en los resúmenes presentadosen la Conferencia Internacional sobre el SIDA desde los años 1989 - 2014 </t>
  </si>
  <si>
    <t>Resaltan los cambios en el uso de la terminología del VIH durante más de 25 años, incluida la adición, desaparición y uso cambiante de términos que reflejan los avances en la investigación del VIH y la práctica médica y los esfuerzos para utilizar un lenguaje menos estigmatizador.</t>
  </si>
  <si>
    <t xml:space="preserve">Milberg JA </t>
  </si>
  <si>
    <t>Development of a web‐based application and multicountry analysis framework for assessing interdicted infections and cost‐utility of screening donated blood for HIV, HCV and HBV</t>
  </si>
  <si>
    <t>B. Custer, M. P. Janssen,, G. Hubben, Vermeulen6 &amp; M. van Hulst</t>
  </si>
  <si>
    <t xml:space="preserve">Blood Systems Research Institute, San Francisco, CA, USA, Department of Laboratory Medicine, University of California San Francisco, San Francisco, CA, USA, Julius Center for Health Sciences and Primary Care, </t>
  </si>
  <si>
    <t xml:space="preserve"> Elweb -tool permite una evaluación de las unidades infecciosas interceptadas y la relación calidad-precio de diferentes estrategias de prueba. 
(Brindar oportunidades para avanzar en el conocimiento y la educación.
Defensa del bienestar de los donantes de sangre y de transfusión.)
Comunidad internacional de profesionales que comparten conocimientos para mejorar la práctica de transfusión.
http://www.isbtweb.org/</t>
  </si>
  <si>
    <t>blood screening, cost-effectiveness analysis, cost-utility, HBV, HCV,
HIV, methods</t>
  </si>
  <si>
    <t>https://onlinelibrary.wiley.com/doi/abs/10.1111/vox.12538</t>
  </si>
  <si>
    <t>Development, use, and integration of a nationally-distributed HIV/AIDS electronic health information system.</t>
  </si>
  <si>
    <t>https://www.ncbi.nlm.nih.gov/pubmed/27107448</t>
  </si>
  <si>
    <t>Desarrollan una aplicación movil con el fin de mejorar los sintomas asociados al VIH, ademas ayuda a la recopilacion de datos y genera informes  CAREWare esta diseñada para que se actualice en un entorno cambiante de tecnología de información de salud e intercambio de datos.</t>
  </si>
  <si>
    <t>Software de apoyo,movil</t>
  </si>
  <si>
    <t>Android framework for automatic diagnosis of heart diseases</t>
  </si>
  <si>
    <t>No se evidencia como hacen la recopilacion de información a pacientes con VIH para el desarrollo de la aplicación</t>
  </si>
  <si>
    <t>Hicaro S. Santos, Odilon O. Dutra, Edmilson M. Moreira and Luís H. C. Ferreira</t>
  </si>
  <si>
    <t>Systems Engineering and Information Technology Institute
Federal University of Itajubá, Itajubá, MG, Brazil</t>
  </si>
  <si>
    <t xml:space="preserve"> Modelo de un framework basado en Android . Proporciona funcionalidad para identificar complejos QRS, frecuencia cardíaca y filtros. 
Pretende ser un punto de referencia para el desarrollo de algoritmos de diagnóstico de enfermedades cardíacas.</t>
  </si>
  <si>
    <t>Whiteley L</t>
  </si>
  <si>
    <t>A Mobile Gaming Intervention to Increase Adherence to Antiretroviral Treatment for Youth Living With HIV: Development Guided by the Information, Motivation, and Behavioral Skills Model</t>
  </si>
  <si>
    <t xml:space="preserve">Electrocardiogram; QRS complex detection;
HL7; Heart disease diagnosis.
</t>
  </si>
  <si>
    <t>https://ieeexplore.ieee.org/document/7985878</t>
  </si>
  <si>
    <t>https://www.ncbi.nlm.nih.gov/pmc/articles/pmid/29685863/</t>
  </si>
  <si>
    <t xml:space="preserve"> Desarrollan un video juego para mejorar la adherencia a los atiretrovirales en pacientes con VIH Los adolescentes y adultos jóvenes que viven con VIH deseaban un contenido de juego informativo que incluyera detalles nuevos  sobre el VIH, detalles  en relación con las visitas de los médicos e información general de salud. </t>
  </si>
  <si>
    <t>Educativo,videojuegos,movil</t>
  </si>
  <si>
    <t>El juego esta diseñado para dispositivos Iphone</t>
  </si>
  <si>
    <t>Hybrid Ontology Design and Development Model With Lifecycle</t>
  </si>
  <si>
    <t>Saripalle, RK , Blechner, M. , Demurjian, SA , Agresta, T.</t>
  </si>
  <si>
    <t>Illinois State University, USA</t>
  </si>
  <si>
    <t>Posiciona las ontologías como artefacto de ingeniería de software que les permite ubicarse en la posición para compartir la conceptualización del dominio capturado y su vocabulario que involucra fondos de dominio dispares, que luego pueden crearse, importarse, exportarse y recuperarse.
(Sugieren ontologias que se adapten segun el marco, reutilizables)
Modelo de desarrollo 
protege
https://www.semanticscholar.org/paper/HOD2MLC%3A-Hybrid-Ontology-Design-and-Development-Saripalle-Demurjian/a947e345e1e16942db21912153d6c2170b761143</t>
  </si>
  <si>
    <t xml:space="preserve">Ontologia, sistemas hibridos, desarrollo </t>
  </si>
  <si>
    <t>https://www.igi-global.com/gateway/chapter/186724#pnlRecommendationForm</t>
  </si>
  <si>
    <t>S.Eleuteri</t>
  </si>
  <si>
    <t>Sexual health in your hands How the smartphone apps can improve your sexua lwellbeing</t>
  </si>
  <si>
    <t>https://www.sciencedirect.com/science/article/pii/S1158136018300677</t>
  </si>
  <si>
    <t>An IoT-Based Computational Framework for Healthcare Monitoring in Mobile Environments</t>
  </si>
  <si>
    <t>Mora, H. , Gil, D. , Terol, RM , Azorín, J. , Szymanski, J.</t>
  </si>
  <si>
    <t>Departamento de Informática, Tecnología y Computación, Universidad de Alicante</t>
  </si>
  <si>
    <t>En este documento, se propone un marco distribuido basado en el paradigma de Internet de las cosas para monitorear las señales biomédicas humanas en actividades que involucran el esfuerzo físico</t>
  </si>
  <si>
    <t>nternet de las Cosas; estudios de caso; vigilancia sanitaria; red de sensores; detección portátil</t>
  </si>
  <si>
    <t>https://www.ncbi.nlm.nih.gov/pmc/articles/PMC5676602/</t>
  </si>
  <si>
    <t>Realizan una revision sistematica en el uso de aplicaciones para teléfonos inteligentes que proporciona información sobre la salud sexual</t>
  </si>
  <si>
    <t>La revision menciona que los adolescentes prefieren encontrar en una app movil de salud sexual que
- ayude recordar los dias fertiles en las mujeres 
-  asegurar el uso oportuno de anticonceptivos
- identificar ITS y un comprobador de embarazo síntoma 
-información sobre salud sexual en un contexto creativo y divertido.</t>
  </si>
  <si>
    <t>Mencionan que es posible que las aplicaciones en salud alejen al paciente de asistir a los profesionales en el tema, se plantea como incognita para trabajos futuros</t>
  </si>
  <si>
    <t>Architectural frameworks: defining the structures for implementing learning health systems</t>
  </si>
  <si>
    <t>Lessard, L. , Michalowski, W. , Fung-Kee-Fung, M. , Jones, L. , Grudniewicz, A.</t>
  </si>
  <si>
    <t>Telfer School of Management, University of Ottawa, 55 Ave. Laurier E,
Ottawa, ON K1N 6N5, Canada</t>
  </si>
  <si>
    <t>Proponen este marco como un medio práctico y de alto nivel para guiar el desarrollo, la implementación y la evolución de los sistemas de salud</t>
  </si>
  <si>
    <t>Sistema de salud de aprendizaje
Marco arquitectónico
Pre-implementación
Herramientas de apoyo a la decisión</t>
  </si>
  <si>
    <t>https://implementationscience.biomedcentral.com/articles/10.1186/s13012-017-0607-7</t>
  </si>
  <si>
    <t>Bellgard, M.I.</t>
  </si>
  <si>
    <t>Design of a framework for the deployment of collaborative independent rare disease-centric registries: Gaucher disease registry model</t>
  </si>
  <si>
    <t>https://www.sciencedirect.com/science/article/pii/S1079979616301668?via%3Dihub</t>
  </si>
  <si>
    <t>Proposed conceptual framework of Dengue Active Surveillance System (DASS) in Malaysia</t>
  </si>
  <si>
    <t>Othman, MK , Danuri, MSNM</t>
  </si>
  <si>
    <t xml:space="preserve">Department of Information Systems
University of Malaya
Kuala Lumpur, Malaysia </t>
  </si>
  <si>
    <t xml:space="preserve"> El objetivo de este articulo es desarrollar un sistema de vigilancia de alerta temprana ( marco ) que pueda predecir el dengue epidémico para mejorar el actual sistema de vigilancia pasiva disponible en Malasia</t>
  </si>
  <si>
    <t>2016???</t>
  </si>
  <si>
    <t>Dengue Active Surveillance System, System
Requirement, Dengue Data, Big Data, Machine Learning</t>
  </si>
  <si>
    <t>https://ieeexplore.ieee.org/document/7890783</t>
  </si>
  <si>
    <t>Establecen un repositorio de datos para la  recolección  de información clínica, genética y terapéutica completa sobre los pacientes con enfermedades raras.</t>
  </si>
  <si>
    <t>La recolección de datos relevantes es importante para beneficiarse todos los actores involucrados en el desarrollo y el uso de tratamientos innovadores.</t>
  </si>
  <si>
    <t xml:space="preserve">El enfoque es relacionado con enfermedades raras, sin embargo no mencionan que solo se pueda implementar para este tema en especifico </t>
  </si>
  <si>
    <t>A Granular Ontology Model for Maternal and Child Health Information System</t>
  </si>
  <si>
    <t>Ismail, S. , Alshmari, M. , Latif, K. , Ahmad, HF</t>
  </si>
  <si>
    <t>National University of Sciences and Technology (NUST), Islamabad, Pakistan
College of Computer Sciences and Information Technology (CCSIT), King Faisal University, Alahssa 31982, Saudi Arabia</t>
  </si>
  <si>
    <t>el objetivo de esta investigación es el diseño y desarrollo del modelo de acceso a datos que cumpla con los estándares para mantener los datos de salud materna e infantil para permitir el intercambio efectivo de datos de atención médica</t>
  </si>
  <si>
    <t>Ontology, Maternal, system</t>
  </si>
  <si>
    <t>https://www.hindawi.com/journals/jhe/2017/9519321/</t>
  </si>
  <si>
    <t>Bashi N</t>
  </si>
  <si>
    <t>Self-Management Education Through mHealth Review of Strategies and Structures</t>
  </si>
  <si>
    <t>https://www.ncbi.nlm.nih.gov/pubmed/30341042</t>
  </si>
  <si>
    <t>Ontología de la salud y sistemas de información: una revisión sistemática</t>
  </si>
  <si>
    <t xml:space="preserve">M. A. Corral, L. Antonelli and L. E. Sánchez </t>
  </si>
  <si>
    <t xml:space="preserve"> Universidad de las Fuerzas Armadas Espe, Ecuador,
 Universidad Nacional de la Plata, Argentina,
 Universidad de Castilla-La Mancha, España,
</t>
  </si>
  <si>
    <t>En este artículo, se realiza una revisión sistemática (SR) de la literatura existente relacionada con las ontologías utilizadas en el sector de la salud ,  para proporcionar un marco de referencia. Como base para la realización de nuevas investigaciones. 
La revision sistemática desarrollada permite entender el rol de las ontologías de salud en los sistemas de información, para resolver problemas de comunicación y de interoperabilidad.</t>
  </si>
  <si>
    <t>Realizan un estudio el cual esta enfocado a analisar el impacto de las intervenciones medicas atravez de dispositivos moviles</t>
  </si>
  <si>
    <t xml:space="preserve">Proporciona informacion sobre el impacto del uso aplicaciones móviles para educar a las personas, prevenir enfermedades y controlar enfermedades crónicas. </t>
  </si>
  <si>
    <t>Español</t>
  </si>
  <si>
    <t>El estudio se realiza solo a pacientes con enfermedades cronicas.</t>
  </si>
  <si>
    <t>Ontology, Medical information system,
Interoperability, Semantic, Health.</t>
  </si>
  <si>
    <t>Juan David</t>
  </si>
  <si>
    <t>https://ieeexplore.ieee.org/document/7827914</t>
  </si>
  <si>
    <t>Brayboy LM, Sepolen A, Mezoian T, Schultz L, Landgren-Mills BS, Spencer N, Wheeler C, Clark MA</t>
  </si>
  <si>
    <t>Girl Talk: A Smartphone Application to Teach Sexual Health Education to Adolescent Girls</t>
  </si>
  <si>
    <t>https://www.ncbi.nlm.nih.gov/pubmed/27393638</t>
  </si>
  <si>
    <t>El articulo esta enfocado en enseñar sobre salud sexual a adolescentes a travez de telefonos inteligentes, la cual proporciona informacion importante que fue recolectada a travez de cuesionarios realizados a 42 perosnas. "El articulo demuestra como el uso de aplicaiones moviles en la enseñanza de la salud, contribuye a gran escala a mejorar elconocimieno de las personas sobre temas que son poco usuales.
la aplicacion desarrollada proporciona datos importantes, basados en encuestas realizadas a adolescentes que utilizaron la aplicación"</t>
  </si>
  <si>
    <t>Educativo, movil</t>
  </si>
  <si>
    <t>An Ontology to Assess Data Quality Domains. A Case Study Applied to a Health Care Entity.</t>
  </si>
  <si>
    <t>Urrutia, A. , Chávez, E. , Motz, R. , Gajardo, R.</t>
  </si>
  <si>
    <t>Propone una descripción del uso de la ontología y las posibles métricas a utilizar en un estudio de caso que se aplica al dominio del cuidado de la salud.</t>
  </si>
  <si>
    <t>Ontologías, Medida, Transacciones IEEE, Servicios medicos, Sistemas de apoyo a la decisión, Bases de datos, Web semántica</t>
  </si>
  <si>
    <t>https://ieeexplore.ieee.org/document/7994799/keywords#keywords</t>
  </si>
  <si>
    <t>Hatef E</t>
  </si>
  <si>
    <t>A Population Health Measurement Framework: Evidence-Based Metrics for Assessing Community-Level Population Health in the Global Budget Context.</t>
  </si>
  <si>
    <t>https://www.ncbi.nlm.nih.gov/pubmed/29035630</t>
  </si>
  <si>
    <t>Ontologías múltiples de los cuerpos femeninos en los discursos de los derechos sexuales y reproductivos1</t>
  </si>
  <si>
    <t>Mariana Calderón Jaramillo</t>
  </si>
  <si>
    <t>Universidad Nacional de Colombia, Bogotá, Colombia</t>
  </si>
  <si>
    <t>Se propone una revisión conceptual de las herramientas teóricas que permiten pensar el cuerpo de las mujeres, tratando de superar la tensión entre naturaleza y cultura. También, se explican los resultados de la investigación y cómo ellos son síntomas de la multiplicidad ontológica desde la que son construidos los cuerpos femeninos en los discursos analizados.</t>
  </si>
  <si>
    <t>constructivismo, cuerpos femeninos, derechos sexuales y reproductivos, teorías feministas y de género.</t>
  </si>
  <si>
    <t>https://goo.gl/go6F6W</t>
  </si>
  <si>
    <t>Desarrollan un framework el cual está enfocado en medir la salud de la población compuesto por un modelo conceptual de varios dominios, dentro del cual identificaron características clave y problemas de interoperabilidad con las fuentes de datos, con lo cual se quiere lograr cuantificar los determinantes de la salud.</t>
  </si>
  <si>
    <t>Se desarrollan una metrica para medir la salud, ademas que sirve como modelo para sistemas de salud</t>
  </si>
  <si>
    <t>A Framework for Developing
Prediabetes Self-care Application</t>
  </si>
  <si>
    <t xml:space="preserve">Google Scholar </t>
  </si>
  <si>
    <t>Salud sexual reproductiva en estudiantes universitarios:</t>
  </si>
  <si>
    <t>Ivett Adriana Herrera Zuleta</t>
  </si>
  <si>
    <t>Universidad del cauca, Popayàn, Colombia</t>
  </si>
  <si>
    <t>Describir el conocimiento y las prácticas relacionadas con la salud sexual y reproductiva 
en  los  estudiantes de  una  Universidad  del  suroccidente  colombiano.  Materiales  y  métodos:
Investigación cuantitativa, descriptiva y prospectiva de corte transversal realizada con estudiantes  matriculados en I y II semestre en el primer periodo académico 2016</t>
  </si>
  <si>
    <t>Sexualidad, Salud reproductiva, estudiantes, conocimientos y prácticas en salud</t>
  </si>
  <si>
    <t>https://goo.gl/BnsV1f</t>
  </si>
  <si>
    <t>otras</t>
  </si>
  <si>
    <t>- Estudio cualitativo para evaluar el framework: Revisión de expertos (TI, Salud y sicología)</t>
  </si>
  <si>
    <t>- Framework para prevenir la diabetes con: 4 partes (Cada una con subpartes)
- Imagen de organización del framework</t>
  </si>
  <si>
    <t>- No muestra como podrían ser creadas las apps o que información es relevante
- Estrictamente relacionado con diabetes</t>
  </si>
  <si>
    <t>Flickinger, TE , DeBolt, C. , Waldman, AL , (...), Ingersoll, K. , Dillingham, R.</t>
  </si>
  <si>
    <t>Social Support in a Virtual Community: Analysis of a Clinic-Affiliated Online Support Group for Persons Living with HIV/AIDS</t>
  </si>
  <si>
    <t>https://link.springer.com/article/10.1007%2Fs10461-016-1587-3</t>
  </si>
  <si>
    <t xml:space="preserve">Propuesta pedagogica para la implemetacion de ambiente de aprendizaje mediados por TIC en el proyecto transversal de educacion para la sexualiddad y la construccion ciudadana </t>
  </si>
  <si>
    <t>Angelica Rocio Benjumea 
Yandri Rodriguez</t>
  </si>
  <si>
    <t>Universidad Francisco de Paula Santander Ocaña</t>
  </si>
  <si>
    <t>La implementacion de un software educativo permitira generar nuevas estrategias de enseñanza-aprendizaje</t>
  </si>
  <si>
    <t xml:space="preserve">Salud sexual y reproductiva </t>
  </si>
  <si>
    <t>https://goo.gl/mxinX4</t>
  </si>
  <si>
    <t>- Presentan que características tenían los participantes en la evaluación de la app
- Evalúan la percepción de los participantes utilizando un tablero de mensajes de la comunidad - Presentan los resultados obtenidos luego de evaluar la app Positive Links
- Tiene una sección de soporte y muestra cuales son los tipos de soporta más comunes entre las personas
- Presentan los tipos de impacto que tuvo la app sobre los participanes</t>
  </si>
  <si>
    <t>Social network, movil</t>
  </si>
  <si>
    <t>Desarrollo de software educativo que contribuya a la promoción de la salud sexual y reproductiva en la institución técnica Jorge Eliécer Gaitán de Gonzalez</t>
  </si>
  <si>
    <t>BENJUMEA PENALOZA, ANGELICA ROCIO
RODRIGUEZ SANCHEZ, YANDRI YURANI</t>
  </si>
  <si>
    <t>UNIVERSIDAD FRANCISCO DE PAULA SANTANDER OCAÑA</t>
  </si>
  <si>
    <t>SOFTWARE EDUCATIVO
SALUD SEXUAL Y REPRODUCTIVA
INSTITUCION TECNICA</t>
  </si>
  <si>
    <t>http://repositorio.ufpso.edu.co:8080/dspaceufpso/bitstream/123456789/1730/1/30625.pdf</t>
  </si>
  <si>
    <t>- No muestra mayor información sobre la aplicación, ni como fue contruída
- Los resultados están encaminados sobre la percepción de los participantes en el uso de la app. Y el soporte que sintieron utilizando la app</t>
  </si>
  <si>
    <t>Mana Azarm, Liam Peyton</t>
  </si>
  <si>
    <t>An Ontology for a Patient-Centric Healthcare Interoperability Framework</t>
  </si>
  <si>
    <t>https://ieeexplore.ieee.org/abstract/document/8452639/keywords#keywords</t>
  </si>
  <si>
    <t xml:space="preserve">- Creación del MyPHR framework para interoperabilidad en temas de salud en general
- Definen una ontología y un modelos de datos </t>
  </si>
  <si>
    <t xml:space="preserve">- Una ontología en el dominio de Salud (General) con las categorías: Individual Data, Medical Data, Auxiliary Data, Location Data, Device Data, Activity Data, and Environment Data
- Listado de la terminología del dominio
Atributos, tipos de datos e instancias </t>
  </si>
  <si>
    <t>- No presentan la gráfica de la ontología o del Framework 
- No presentan alguna instanciación o evaluación del Framework y la ontología</t>
  </si>
  <si>
    <t>Hussain, M.a</t>
  </si>
  <si>
    <t>Conceptual framework for the security of mobile health applications on Android platform</t>
  </si>
  <si>
    <t>https://www.sciencedirect.com/science/article/abs/pii/S0736585317308225</t>
  </si>
  <si>
    <t>- Framework para mejorar la seguridad de datos en salud de Android app
- Hecho en 3 fases: proceso de diseño, implementación de prototipo, evaluación efectividad y eficiencia del Framework</t>
  </si>
  <si>
    <t>- Presentan el diseño (grafíca) del Framework
- Describen cada una de las partes del Framework (componentes)
- Presentan la descripción de cada una de las fases para la construcción y evaluación del FW
- Efectividad: prueba contra ataques, resticciones de permiso
- Eficiencia: evaluación del la CPU, memoria, energia</t>
  </si>
  <si>
    <t>- Solo es un Framework conceptual, no muestran una implementación del Framework en una app
- Definien como se debe evaluar, pero no realizan la evaluación</t>
  </si>
  <si>
    <t>Hussain, M.</t>
  </si>
  <si>
    <t>A Security Framework for MHealth Apps on Android Platform</t>
  </si>
  <si>
    <t>https://www.sciencedirect.com/science/article/pii/S0167404818300798</t>
  </si>
  <si>
    <t>- Framework MASF y sus capas de componentes 
- Cada uno de los componentes para asegurar la seguridad en app Android son descritos
- Se especifica en que equipos y sus características hicieron las evaluaciones</t>
  </si>
  <si>
    <t>- Se realizan 7 experimmentos para realizar la evaluación de la efectividad y eficiencia en la seguridad que proporciona el Fw
- Se describen los componentes del Framework</t>
  </si>
  <si>
    <t>- Solo fue implementado para Android, para utilizarlo en otra app deben hacerse cambios</t>
  </si>
  <si>
    <t>Alessandra Macedo, José Augusto Baranauskas, Renato Bulcão-Neto</t>
  </si>
  <si>
    <t>The Evolution of a Healthcare Software Framework: Reuse, Evaluation and Lessons Learned</t>
  </si>
  <si>
    <t>https://www.researchgate.net/publication/327893363_The_Evolution_of_a_Healthcare_Software_Framework_Reuse_Evaluation_and_Lessons_Learned</t>
  </si>
  <si>
    <t>- Framework para desarrollo de aplicaciones de vigilancia en salud. Tiene 3 componentes core: Automatic-SL, CISS, and theFREDS
- a partir de los 3 componentes, se crean 3 nuevas applicaciones (reuso) 
- Cuestionario para saber que tanto se puede reusar del Fw al crear una app</t>
  </si>
  <si>
    <t>- Presentan la arquitectura del Framework, 3 aplicacioens que fueron desarrolladas utilizando el FW
- Tiene 3 capas: presentación, Businees y Almacenamiento
- Evaluaron la capacidad de reuso de los componentes del FW
- Tiene una ontología de dominio</t>
  </si>
  <si>
    <t>Introducing the World Health Organization Postpartum Family Planning Compendium</t>
  </si>
  <si>
    <t>- Crean un compendio para el posparto (Planificación familiar)</t>
  </si>
  <si>
    <t>- Página web informativa sobre temas de posparto</t>
  </si>
  <si>
    <t>-Presenta la metodología, clasificación y características que contiene el Framework.</t>
  </si>
  <si>
    <t>Daniela</t>
  </si>
  <si>
    <t>-Describe el desarrollo de un registro de salud electrónico, integradondo diversos datos de independientes mediante la plataforma de comunicación móvil (mHealth).Además los diversos métodos y etapas.Diagramas técnicos del sistema integrado.Visualización e infraestructura de la página.</t>
  </si>
  <si>
    <t>https://www.researchgate.net/publication/318154728_Ontologies_for_the_representation_of_electronic_medical_records_The_obstetric_and_neonatal_ontology</t>
  </si>
  <si>
    <t xml:space="preserve">Maternidad segura </t>
  </si>
  <si>
    <t>Información básica acerca de las teorías subyacentes distintos ontología , computacionales de alto nivel ontologías y sus aplicaciones en biomedicina. A continuación, presentamos la metodología empleada en el desarrollo.de OntoNeo y los resultados obtenidos hasta la fecha. Finalmente, discutimos la aplicabilidad de OntoNeo presentando una prueba de concepto que ilustra su utilidad potencial en el ámbito de los  sistemas de información de salud .</t>
  </si>
  <si>
    <t>-Presenta fases de metodologías utilizadas en la aplicación de ontologías,  presentando diversas estrcturas de registros médicos en OntoNeo.-Muestra los atributos y la estructura de la BD que se maneja(Mapa BD).</t>
  </si>
  <si>
    <t>-Aplica a la P2, puesto que habla de varias ontologías, utilizadas para el desarrollo de un sistema integrado de datos.</t>
  </si>
  <si>
    <t>Design of an mHealth System for Maternal and Children HIV care
Diseño de un sistema mHealth para el cuidado maternoinfantil del VIH.</t>
  </si>
  <si>
    <t xml:space="preserve">El diseño de un sistema mHealth para la atención maternoinfantil del VIH. Incluye portales especializados para pacientes, familiares / miembros de la comunidad, proveedores de atención médica, sistema de derivación de atención médica, pagadores y cadena de suministro de medicamentos. </t>
  </si>
  <si>
    <t>- Página informativa dirigida a la comunidad, con diversa temática.Muestra el diseño del sistema propuesto para el Sistema de Salud Móvil de la Madre y niños Cuidado del VIH.</t>
  </si>
  <si>
    <t>Marent, B</t>
  </si>
  <si>
    <t>Development of an mHealth platform for HIV care: Gathering user perspectives through co-design workshops and interviews</t>
  </si>
  <si>
    <t>https://mhealth.jmir.org/2018/10/e184/</t>
  </si>
  <si>
    <t>Aplicaciones mHealth rara vez se adoptan (usuarios las consideran de baja calidad)
Proceso de co-diseño entre las PLWH y los médicos clínicos en 5 sitios clínicos 
Desarrollo de una plataforma mHealth para integrarse en las vías de atención clínica. 
(1) obtener experiencias de vivir con VIH y trabajar en la atención del VIH, 
(2) identificar funcionalidades de mHealth  útiles para la atención del VIH 
(3) identificar beneficios potenciales así como inquietudes sobre mHealth. 
3 grupos temáticos: 
(1) se acercaron a la plataforma mHealth -&gt; con inquietudes preexistentes derivadas de sus experiencias de recibir o brindar atención
(2) imaginaron la plataforma mHealth--&gt;sugirieron funcionalidades médicas (acceso a resultados de pruebas, administración de medicamentos y citas, y canales de comunicación digital), funcionalidades sociales (red de apoyo de compañeros) y características generales (seguridad, privacidad, credibilidad, lenguaje, etc). 
(3) anticiparon las implicaciones de la plataforma mHealth --&gt; la autogestión y la provisión de atención
Retroalimentación del paciente y del clínico</t>
  </si>
  <si>
    <t>sowfware de apoyo, Movil</t>
  </si>
  <si>
    <t>-Lo más relevante son los datos de la investigación.</t>
  </si>
  <si>
    <t>García-Magariño;Gonzalez Bedia, M; Palacios-Navarro, G</t>
  </si>
  <si>
    <t>FAMAP: A framework for developing m-health apps</t>
  </si>
  <si>
    <t>https://link.springer.com/chapter/10.1007%2F978-3-319-77703-0_83</t>
  </si>
  <si>
    <t>Presenta un proyecto de investigación en curso sobre la creación de un marco para ayudar a los desarrolladores e investigadores a crear aplicaciones m-Health utilizando un framweork llamado  FAMAP, (1) recopilar datos, (2) visualizar análisis de datos, (3) automatizar la definición y la gestión de cuestionarios, (4) implementar sistemas de soporte de decisiones basados ​​en agentes y (5) apoyar a múltiples comunicación modal, para probar el framework el articulo presenta algunas m-health conocidas.</t>
  </si>
  <si>
    <t>-Muestra el diseño del app.</t>
  </si>
  <si>
    <t>Sockolow, P.a</t>
  </si>
  <si>
    <t>Assessment of evaluation frameworks for design of a sexual risk prevention game for black adolescent girls</t>
  </si>
  <si>
    <t>http://ebooks.iospress.nl/publication/49094</t>
  </si>
  <si>
    <t>otros</t>
  </si>
  <si>
    <t xml:space="preserve">Comportamiento y afectación sexual en jovenes de raza negra, y por lo cual se ha desarrollado una app movil que presenta elementos de cuidado y teoría congnitiva, cuenta con un Framework, para el diseño y evaluación de juegos en salud pública. </t>
  </si>
  <si>
    <t>-Presenta los marcos y datos de evaluación para el diseño de un juego de Prevención de Riesgos sexual-</t>
  </si>
  <si>
    <t>A Granular Ontology Model for Maternal and 
Child Health  Information System</t>
  </si>
  <si>
    <t>Desarrollo de una Modelo de Ontología granular para sistema de información en salud para maternas y niños,  describe los requeriminentos necesarios para el diseño de la Ontología, describen los estandares y tecnologías necesarias para implementar el modelo</t>
  </si>
  <si>
    <t>el enfoque del sistema es a nivel agregado, e indicadores, las variables que proponen en la ontología son de alto nivel, es un  aporte importante pero no es suficiente para el diseño de sistemas de información donde los  registros se hacen de forma individual por personas o pacientes.</t>
  </si>
  <si>
    <t>Helder</t>
  </si>
  <si>
    <t>BENJUMEA PENALOZA, ANGELICA ROCIO
RODRIGUEZ SANCHEZ, YANDRI YURANI</t>
  </si>
  <si>
    <t>COUNTA de Título</t>
  </si>
  <si>
    <t>Suma total</t>
  </si>
  <si>
    <t>Seleccionado</t>
  </si>
  <si>
    <t>Marco de referencia</t>
  </si>
  <si>
    <t>Tecnologías de la información</t>
  </si>
  <si>
    <t xml:space="preserve"> Evalua los criterios utilizados para evaluar la calidad de la información sobre la neuropatía diabética en Internet.</t>
  </si>
  <si>
    <t>Metodologia; salud; revision sistematica</t>
  </si>
  <si>
    <t>sistemas de información</t>
  </si>
  <si>
    <t>ADDING IT UP: The Costs and Benefits of Investing in Sexual and Reproductive Health 2014—Estimation Methodology</t>
  </si>
  <si>
    <t xml:space="preserve"> Sexual and Reproductive Health; Estimation Methodology
;</t>
  </si>
  <si>
    <t>strategic workforce planning n healthcare: a mult-methodology approach</t>
  </si>
  <si>
    <t>software de escritorio</t>
  </si>
  <si>
    <r>
      <t xml:space="preserve">Describe como determinar el perfil clínico-epidemiológico y el tratamiento a víctimas de trauma en un hospital rural, para ello realizan un perfil que incluye los sujetos del estudio, detalles específicos como el mecanismo y el tipo de lesiones, el intervalo de presentación de las víctimas del trauma al hospital y el resultado del tratamiento de la lesión registrado </t>
    </r>
    <r>
      <rPr/>
      <t>--&gt; nos puede servir para saber como hicieron o si hicieron caracterización de tipo de traumas</t>
    </r>
  </si>
  <si>
    <t>Mechanism of injury;
Road traffic accident; 
TraumaTreatment outcomeof RTI;
Type of injury</t>
  </si>
  <si>
    <r>
      <t xml:space="preserve">Describe como crear un framework de evaluación para medir la fortaleza de los sistemas de salud y asociar las medidas con los resultados de salud. </t>
    </r>
    <r>
      <rPr/>
      <t>Utilizan el framework de bloques de construcción de sistemas de salud de la OMS. Evaluaron topicos como intervenciones, fuerza laboral de salud, el liderazgo y la gobernanza. Productos médicos, vacunas y tecnologías, y el financiamiento de la salud</t>
    </r>
  </si>
  <si>
    <t>Health system strengthening; Metrics; African Health Initiative; Ghana; Mozambique; Tanzania; Rwanda; Zambia</t>
  </si>
  <si>
    <t>Medical information systemsm;
HealthNetwork architecture;
Records management;
Transmission control protocol</t>
  </si>
  <si>
    <t>Aplicación movil</t>
  </si>
  <si>
    <t>Ontologia; software; herramientas; metricas de software; colaboración.</t>
  </si>
  <si>
    <t>Ontologia; flujo de trabajo de ecxel; centrado en el docuemento</t>
  </si>
  <si>
    <t xml:space="preserve"> Expertos en dominios;  Hiperenlaces;  Entornos de oficina; Desarrollo de ontologías; Código fuente; Conjuntos de herramientas; Documentos de Word</t>
  </si>
  <si>
    <t>Biomedica;
Ontologia</t>
  </si>
  <si>
    <t>Ontologia;
Neonatal;
protege;
Obstetrica</t>
  </si>
  <si>
    <t>Aplicación web</t>
  </si>
  <si>
    <t>Ontología;
Revisión ontología;
visualización dedatos de hoja de cálculo</t>
  </si>
  <si>
    <t>Salud mCiencia del diseño; Innovaciones basadas en móviles; Analisis de contenido; Metodologías de diseño de sistemas de información.</t>
  </si>
  <si>
    <t xml:space="preserve"> Este documento también describió los fundamentos teóricos detrás del desarrollo del modelo y la metodología que se empleará para validar el modelo propuesto .
(Siatemas de Informacion en salud, mantener un sistema de informacion despues implementado, teniendo en cuenta factores como: opoyo del proveedor, proteccion y seguridad)</t>
  </si>
  <si>
    <t>Health Information systems; sustainablity; framework; leadership support; security and policy; proper contingency plan; IT support</t>
  </si>
  <si>
    <t xml:space="preserve">diabetes prevention; behavioural change theories; health informatics; behaviour change techniques; web technology; mobile application </t>
  </si>
  <si>
    <t>blood screening; cost-effectiveness analysis; cost-utility; HBV; HCV;
HIV; methods</t>
  </si>
  <si>
    <t>P1 y P2</t>
  </si>
  <si>
    <t xml:space="preserve"> Modelo de un framework basado en Android . Proporciona funcionalidad para identificar complejos QRS, frecuencia cardíaca y filtros. 
Pretende ser un punto de referencia para el desarrollo de algoritmos de diagnóstico de enfermedades cardíacas.</t>
  </si>
  <si>
    <t xml:space="preserve">Ontologia; sistemas hibridos; desarrollo </t>
  </si>
  <si>
    <t xml:space="preserve">En este documento, se propone un marco distribuido basado en el paradigma de Internet de las cosas para monitorear las señales biomédicas humanas en actividades que involucran el esfuerzo físico
</t>
  </si>
  <si>
    <t xml:space="preserve">
Proponen este marco como un medio práctico y de alto nivel para guiar el desarrollo, la implementación y la evolución de los sistemas de salud</t>
  </si>
  <si>
    <t>Sistema de salud de aprendizaje; Marco arquitectónico; Pre-implementación; Herramientas de apoyo a la decisión</t>
  </si>
  <si>
    <t>Dengue Active Surveillance System; System
Requirement; Dengue Data; Big Data; Machine Learning</t>
  </si>
  <si>
    <t>Ontology; Maternal; system</t>
  </si>
  <si>
    <t>En este artículo, se realiza una revisión sistemática (SR) de la literatura existente relacionada con las ontologías utilizadas en el sector de la salud ,  para proporcionar un marco de referencia. Como base para la realización de nuevas investigaciones. 
La revision sistemática desarrollada permite entender el rol
de las ontologías de salud en los sistemas de información, para
resolver problemas de comunicación y de interoperabilidad.</t>
  </si>
  <si>
    <t>Ontology; Medical information system;
Interoperability; Semantic; Health.</t>
  </si>
  <si>
    <t>Ontologías; Medida; Transacciones IEEE; Servicios medicos; Sistemas de apoyo a la decisión; Bases de datos; Web semántica</t>
  </si>
  <si>
    <t>constructivismo; cuerpos femeninos; derechos sexuales y reproductivos; teorías feministas y de género.</t>
  </si>
  <si>
    <t>Describir el conocimiento y las prácticas relacionadas con la salud sexual y reproductiva 
en  los  estudiantes de  una  Universidad  del  suroccidente  colombiano.  Materiales  y  métodos:
Investigación cuantitativa, descriptiva y prospectiva de corte transversal realizada con estudiantes 
matriculados en I y II semestre en el primer periodo académico 2016</t>
  </si>
  <si>
    <t>Sexualidad; Salud reproductiva; estudiantes; conocimientos y prácticas en salud</t>
  </si>
  <si>
    <t xml:space="preserve">Diseño e implementacion un ambiente de aprendizaje
Integrar ambiestes formativos que apuntan a mejorar las condiciones para los procesos de enseñanza y aprendizaje </t>
  </si>
  <si>
    <t>Perceptions about data-informed decisions: an assessment of information-use in high HIV-prevalence settings in South Africa</t>
  </si>
  <si>
    <t>Este estudio investigó el uso de la información y las barreras para el uso de datos de rutina para monitorear la prevención de los programas de transmisión maternoinfantil del VIH</t>
  </si>
  <si>
    <t>Uso de datos; Uso de la información; Precisión de los datos; Promoción del uso de la información; Cultura de uso de la información; PMTCT; Barreras al uso de la información; Competencia</t>
  </si>
  <si>
    <t>Rapid Turn‐Around Survey Data to Monitor Family Planning Service and Practice in Ten Countries</t>
  </si>
  <si>
    <t xml:space="preserve"> Realiza encuestas cada seis meses a un año, proporcionando, gobiernos y otras partes interesadas información frecuente sobre uso, demanda y suministro de anticonceptivos que pueden informar a las políticas y programas e identificar áreas de mejora.</t>
  </si>
  <si>
    <t xml:space="preserve">Informacion; planificaciòn familiar </t>
  </si>
  <si>
    <t>The use of online forums by people living with HIV for help in understanding personal health information</t>
  </si>
  <si>
    <t>Este estudio demuestra que las personas que viven con el VIH utilizan los foros en línea para hacer preguntas específicas a fin de comprender su información de salud personal</t>
  </si>
  <si>
    <t>VIH; Apoyo social; Grupo de apoyoI; nformación de salud; Internet; Autogestión</t>
  </si>
  <si>
    <t>Uses of information and communication technologies in HIV self-management: A systematic review of global literature
(Usos de las tecnologías de la información y la comunicación en la autogestión del VIH: una revisión sistemática de la literatura global)</t>
  </si>
  <si>
    <t>Revisó seis estudios centrados en los programas de autogestión del VIH que utilizan tecnologías de comunicación de la información.
- Las principales funcionalidades de las plataformas de TIC (teléfonos móviles y sitios web) incluían la entrega de módulos de información, el envío de recordatorios de medicamentos, el autocontrol de apoyo para el cumplimiento médico y la reducción de conductas de riesgo, el mejoramiento de la comunicación entre los participantes y el fácil acceso a la información de autocontrol del VIH</t>
  </si>
  <si>
    <t>Tecnologias de informacion; VIH</t>
  </si>
  <si>
    <t>Maximizing Awareness about HIV in Social Networks of Homeless Youth with Limited Information
Maximizar la conciencia sobre el VIH en las redes sociales de jóvenes sin hogar con información limitada.</t>
  </si>
  <si>
    <t>Este documento presenta a HEALER, un agente de software que recomienda planes de intervención secuencial para uso de refugios para personas sin hogar, que organizan estas intervenciones para crear conciencia sobre el VIH entre los jóvenes sin hogar.</t>
  </si>
  <si>
    <t>VIH</t>
  </si>
  <si>
    <t xml:space="preserve">Scopus </t>
  </si>
  <si>
    <t>P2 y P3</t>
  </si>
  <si>
    <t>CHALLENGES AND STRATEGIES FOR STANDARDIZING INFORMATION SYSTEMS FOR INTEGRATED TB/HIVSERVICES IN TANZANIA:ACASE STUDY OF KINONDONI MUNICIPALITY
DESAFÍOS Y ESTRATEGIAS PARA LOS SISTEMAS DE INFORMACIÓN ESTANDARIZADOS PARA LOS SERVICIOS DE TB / VIH INTEGRADOS EN TANZANIA: ESTUDIO DE UNA CASO DE MUNICIPIO DE KINONDONI</t>
  </si>
  <si>
    <t>Este estudio evaluó los desafíos, las mejores prácticas y las estrategias para estandarizar los Sistemas de información de salud (SIS) para los servicios integrados de TB / VIH.</t>
  </si>
  <si>
    <t xml:space="preserve"> Integrated  TB/HIV  services;  implementing  partners;  health  information  system;  challenges; strategies; standardization</t>
  </si>
  <si>
    <t>Identifying Health Experiences of Domestically Sex-Trafficked Women in the USA: A Qualitative Study in Rikers Island Jail</t>
  </si>
  <si>
    <t>Este estudio se diseñó para identificar las experiencias de mujeres con tráfico sexual en el hogar en relación con el acceso a la atención médica, la salud reproductiva y las enfermedades infecciosas durante el tráfico.
Estos hallazgos pueden servir de base para futuras investigaciones sobre el acceso a la atención médica y las prácticas para las mujeres víctimas de la trata.</t>
  </si>
  <si>
    <t xml:space="preserve">Tráfico sexual  Acceso a la atención  Mujeres  Condones  VIH  Salud reproductiva </t>
  </si>
  <si>
    <t>A Smartphone Application to Reduce Time-to-Notification of Sexually Transmitted Infections
Una aplicación para teléfonos inteligentes para reducir el tiempo de notificación de las infecciones de transmisión sexual</t>
  </si>
  <si>
    <t>Las aplicaciones para teléfonos inteligentes como Healthvana son tecnologías prometedoras para garantizar que los clientes reciban notificaciones inmediatas de los resultados de sus pruebas de ITS.</t>
  </si>
  <si>
    <t>Aplicacion; salud. VIH; ITS</t>
  </si>
  <si>
    <t xml:space="preserve">Social Support in a Virtual Community: Analysis of a Clinic-Affiliated Online Support Group for Persons Living with HIV/AIDS
</t>
  </si>
  <si>
    <t>La aplicación para teléfonos inteligentes Positive Links es una intervención de múltiples componentes que permite a los usuarios interactuar en un grupo de soporte en línea anónimo afiliado a una clínica. 
La plataforma PositiveLinks ha sido probada y ha mostrado resultados positivos en una comunidad diversa de miembros de diferentes edades, etnias, sexo, identidad de género, factores de riesgo de VIH, educación y niveles de empleo.</t>
  </si>
  <si>
    <t xml:space="preserve">Grupo de apoyo de VIH / SIDA en  línea Aplicación  móvil  Apoyo social </t>
  </si>
  <si>
    <t>Acceptability of HIV Prevention Information Delivered Through Established Geosocial Networking Mobile Applications to Men Who Have Sex With Men
Aceptabilidad de la información de prevención del VIH entregada a través de las aplicaciones móviles de redes geosociales establecidas para hombres que tienen sexo con hombres</t>
  </si>
  <si>
    <t>Las aplicaciones de redes geosociales (GSN) podrían diseminar información sobre la prevención del VIH a miles de hombres que tienen relaciones sexuales con hombres (HSH); sin embargo, se desconoce la aceptabilidad del tipo de información, los métodos y la frecuencia de entrega de la información</t>
  </si>
  <si>
    <t xml:space="preserve">Hombres que tienen sexo con hombres  MSM  Aplicaciones de redes geosociales Prevención del VIH  Aplicación de  aplicaciones móviles </t>
  </si>
  <si>
    <t>P2 Y P3</t>
  </si>
  <si>
    <t>Design of an mHealth System for Maternal and Children HIV care
Diseño de un sistema mHealth para el cuidado maternoinfantil del VIH.</t>
  </si>
  <si>
    <t xml:space="preserve">En este documento, proponemos el diseño de un sistema mHealth para la atención maternoinfantil del VIH. Incluye portales especializados para pacientes, familiares / miembros de la comunidad, proveedores de atención médica, sistema de derivación de atención médica, pagadores y cadena de suministro de medicamentos. </t>
  </si>
  <si>
    <t xml:space="preserve">App movilles; VIH; salud; </t>
  </si>
  <si>
    <t>The future of digital games for HIV prevention and careEl futuro de los juegos digitales para la prevención y atención del VIH.</t>
  </si>
  <si>
    <t>El propósito de esta revisión es proporcionar un contexto histórico para el uso de la gamificación y los videojuegos (incluidos los que usan la realidad virtual) utilizados en las intervenciones de VIH basadas en la tecnología y revisar las nuevas investigaciones en este campo. Hallazgos recientes: Una revisión de resúmenes recientemente publicados (1 de enero de 2016-31 de marzo de 2017) o presentados (2016) identificó una escasez de intervenciones basadas en tecnología que incluían elementos de gamificación o cualquier término asociado con los videojuegos o el juego.</t>
  </si>
  <si>
    <t>Aplicaciones; VIH.</t>
  </si>
  <si>
    <t>aplicación, app</t>
  </si>
  <si>
    <t>The role of information and comunication tehnologies
in healtcare: taxonomies, perspectives, and challenges</t>
  </si>
  <si>
    <t>El progreso en las tecnologías de la información y la comunicación (TIC) está configurando cada vez más el ámbito de la salud. La adopción de las TIC proporciona nuevas oportunidades, así como revela escenarios de aplicación novedosos e imprevistos. Como resultado, el sector de la salud en general se beneficia potencialmente, ya que se espera que mejore la calidad de los servicios médicos y se reduzcan los costos de la atención médica, a pesar del aumento de la demanda debido al envejecimiento de la población.</t>
  </si>
  <si>
    <t>Healthcare; ICTs;e-health;m-health; Pervasive health; WBAN; Cloud computing; Internet of things; Fog; Big data; Genomics; Health monitoring; Privacy; Security; Interoperability</t>
  </si>
  <si>
    <t>Sexual health in your hands: How the smartphone apps can improve your sexual wellbeing?</t>
  </si>
  <si>
    <t>En los últimos años, la cantidad de usuarios de teléfonos inteligentes se ha incrementado en todo el mundo y las descargas de aplicaciones de teléfonos inteligentes han aumentado significativamente, con el uso de teléfonos inteligentes en un 73% entre los adolescentes estadounidenses desde 2013. El objetivo principal de este artículo es presentar una revisión de la literatura. Enfocando el uso de aplicaciones de teléfonos inteligentes para mejorar la salud sexual. El uso de una aplicación de teléfono inteligente para proporcionar información sobre la salud sexual, especialmente a las poblaciones más jóvenes, puede ayudar a aumentar la conciencia de las conductas de riesgo sexual antes del debut sexual. Proporcionar materiales de educación sobre salud sexual precisos, completos y actualizados a través de teléfonos inteligentes frente a sitios web podría mejorar sus resultados de la salud sexual.</t>
  </si>
  <si>
    <t>Smartphone; Apps; Sexual health; Internet sexuality;
 Online sexual activities (OSA); Sexual risk behaviors</t>
  </si>
  <si>
    <t>En este documento, proponemos un marco y un conjunto de herramientas que pueden proporcionar un punto de acceso único y seguro a la imagen completa de un cliente de su información de salud personal. En particular, nos adentramos en uno de los componentes clave de nuestro marco, que es nuestra ontología propuesta. Los proveedores de atención médica también pueden beneficiarse de una herramienta de este tipo en el sentido de obtener información de los esfuerzos de sus colegas de forma automática y sin iniciar una búsqueda separada para cada pieza de información</t>
  </si>
  <si>
    <t>Healthcare application;patient centric;
healthcare integration
;
healthcare API
;
Healthcare ontology</t>
  </si>
  <si>
    <t>Applied data science in patient-centric healthcare: Adaptive analytic systems for empowering physicians and patients</t>
  </si>
  <si>
    <t>Definimos el campo de investigación emergente de la ciencia de datos aplicados como el proceso de descubrimiento de conocimiento en el que los sistemas analíticos se diseñan y evalúan para mejorar las prácticas diarias de los expertos en dominios. Investigamos los sistemas analíticos adaptativos como una nueva perspectiva de investigación de los tres aspectos interrelacionados dentro del proceso de descubrimiento de conocimiento en salud: comprensión de los datos y dominios para la atención médica centrada en el médico y el paciente, preprocesamiento de datos y modelado utilizando el procesamiento del lenguaje natural y analítica de datos (grande) Técnicas, y evaluación de modelos y despliegue de conocimientos a través de infraestructuras de información. Alineamos estos aspectos de descubrimiento de conocimiento con los pasos de investigación en ciencia de diseño de investigación de problemas, diseño de tratamiento y validación de tratamiento, respectivamente. Observamos que el componente adaptativo en los prototipos del sistema de salud puede traducirse en aspectos de personalización basados ​​en datos, incluida la medicina personalizada.</t>
  </si>
  <si>
    <t>Applied data science; Knowledge discovery process; Patient-centric healthcare; Adaptive analytic system; Meta-algorithmic modelling; Big data analytics; Natural language processing</t>
  </si>
  <si>
    <t>Towards fog-driven IoT eHealth: Promises and challenges of IoT in medicine and healthcare</t>
  </si>
  <si>
    <t xml:space="preserve">Presenta una arquitectura  el ecosistema IOT </t>
  </si>
  <si>
    <t>architecture; mobile health; healthcare; applications</t>
  </si>
  <si>
    <t>The use of model constructs to design collaborative health information technologies: A case study to support child development</t>
  </si>
  <si>
    <t>DEscribe un enfoque deductivo que aprovecha los conceptos de la literatura y analiza los datos cualitativos de las necesidades del usuario para ayudar en el diseño colaborativo del sistema. El método de análisis deductivo proporcionó un amplio conjunto de datos de diseño, destacando la heterogeneidad en los procesos de trabajo, las barreras para una comunicación adecuada y las brechas en el conocimiento de las partes interesadas para apoyar el trabajo de desarrollo infantil.</t>
  </si>
  <si>
    <t>Child development;Collaborative work;Interdisciplinary; communication;Public health informatics;Qualitative research;Software design</t>
  </si>
  <si>
    <t>A framework for m-health service
 development and success evaluation</t>
  </si>
  <si>
    <t>La aparición de la tecnología móvil ha influido en muchas industrias de servicios, incluida la atención de la salud. Las aplicaciones móviles de salud (m-Health) se han utilizado ampliamente y se han desarrollado muchos servicios que han cambiado los sistemas de prestación y han mejorado la eficacia de los servicios de atención médica. Las partes interesadas de los servicios de m-Health tienen varios recursos y derechos que se prestan a una complejidad en la prestación de servicios. Además, la abundancia de diferentes servicios de m-Health hace que sea difícil elegir un servicio adecuado para estas partes interesadas que incluye clientes, pacientes, usuarios o incluso proveedores. Además, aún no se proporciona un marco completo en la literatura que ayude a administrar y evaluar los servicios de salud mental, considerando los beneficios de varios interesados.</t>
  </si>
  <si>
    <t>m-health; Evaluation framework;
Evaluation; Service lifecycle</t>
  </si>
  <si>
    <t>Definen un repositorio de datos automatizado a partir de un framework de registro de enfermedades raras,  el repositorio se propone para  garantizar que los datos relevantes puedan estar disponibles para las partes interesadas apropiadas de manera segura, oportuna y eficiente para mejorar la toma de decisiones clínicas.</t>
  </si>
  <si>
    <t>Gaucher diseaseIndependent Rare Disease RegistryOpen sourcePost-market surveillanceRare Disease Registry FrameworkWeb-based</t>
  </si>
  <si>
    <t>Development and analysis of IoT framework for healthcare application</t>
  </si>
  <si>
    <t>Describen un framework para el desarrollo de tecnología en salud , que describe las principales partes de un ecosistema para salud de forma general</t>
  </si>
  <si>
    <t>Application; programsComputer; programmingData; privacyHealth; careRadioSensors</t>
  </si>
  <si>
    <t>Conceptual framework for the security of mobile health applications on Android platform|</t>
  </si>
  <si>
    <t>framework conceptual para el manejo de datos sensitivos  y privados que comunmente se utilizan en el sector salud, especialmente para desarrollos de app en android</t>
  </si>
  <si>
    <t>Systematic guidance on usability methods in user-centered software development</t>
  </si>
  <si>
    <t>describe los mecanismos de seguridad que deben tener se en cuenta en el desarrollo de aplicaciones del sector salud</t>
  </si>
  <si>
    <t>A security framework for mHealth apps on Android platform</t>
  </si>
  <si>
    <t>El objetivo de esta investigación es la seguridad de las aplicaciones mHealth, y el objetivo principal es proponer un marco coherente, práctico y eficiente para mejorar la seguridad de los datos médicos asociados con las aplicaciones mHealth de Android, así como para proteger la privacidad de sus usuarios.</t>
  </si>
  <si>
    <t>Enfermedad de GaucherRegistro independiente de enfermedades rarasFuente abiertaVigilancia post-mercadoMarco de registro de enfermedades rarasBasado en la web</t>
  </si>
  <si>
    <t>Executable medical guidelines with Arden Syntax—Applications in dermatology and obstetrics</t>
  </si>
  <si>
    <t>Describen una guia para la implementación de Arden Systax que es un lenguaje utilizado para representar conocimiento médico y hacer procesamiento del lenguaje</t>
  </si>
  <si>
    <t>Clinical decisionsupport;Arden Syntax;Fuzzy set theory and logic;Medical practice; guidelines Standard operating procedures;Dermatology;Lyme borreliosis;Obstetrics</t>
  </si>
  <si>
    <t>The evolution of a healthcare software framework: Reuse, evaluation and lessons learned</t>
  </si>
  <si>
    <t>Revisión sistemática de framework usados para el desarrollo de aplicaciones en Salud, presenta algunos ejemplos, presentan un framework llamado HSSF (Health Surveillance Software Framework)  que ha permitido desarrollar app para soportar profesionales en la prevención de las enfermedades crónicas</t>
  </si>
  <si>
    <t>Application programs;Clinical research;Computer programming;Health care;Information systems;Information use;Learning systems;Reusability</t>
  </si>
  <si>
    <t>Remote patient monitoring: a comprehensive study
1</t>
  </si>
  <si>
    <t>Un desarrollo reciente en esta área es el monitoreo remoto de pacientes, que tiene muchas ventajas en una población
 mundial en rápido envejecimiento con mayores complicaciones de salud .
 Con aplicaciones relativamente simples para monitorear pacientes dentro de las habitaciones de un hospital,
 la tecnología se ha desarrollado en la medida en que se puede permitir que el paciente realice sus actividades cotidianas 
en el hogar mientras sigue siendo monitoreado con el uso de tecnologías modernas de comunicación y sensores.</t>
  </si>
  <si>
    <t>e-Health;
Mobile health;
Remote patient monitoring;
Sensors;
Wireless sensor networks</t>
  </si>
  <si>
    <t>Development of a Mobile App on Contraceptive Options for Young African American and Latina Women 
13</t>
  </si>
  <si>
    <t xml:space="preserve">Aplicación móvil para proporcionar información sobre salud sexual y reproductiva
dentro y fuera del ámbito de la atención médica. El equipo de desarrollo universitario 
involucró mujeres entre los 15 y los 24 años, de las regiones de África y Latinoamerica
para realizar pruebas de la aplicación.
 </t>
  </si>
  <si>
    <t>adolescent; contraception; 
counseling; mobile application;
 technology; women’s health</t>
  </si>
  <si>
    <t>Si</t>
  </si>
  <si>
    <t>Individuals’ adoption of smart technologies for
 preventive health care: a structural equation
 modeling approach</t>
  </si>
  <si>
    <t xml:space="preserve"> Este estudio ofrece ideas novedosas para diseñar y promover aplicaciones inteligentes para mejorar la atención de salud móvil, con implicaciones para los investigadores y los profesionales de la salud, la investigación y el desarrollo y el marketing. Los resultados confirman que la utilidad y la facilidad de uso determinan la intención de aceptar y la disposición a pagar por tecnologías inteligentes para la salud móvil..</t>
  </si>
  <si>
    <t>Mobile health care; 
Preventive healthSmart;
 technologiesStructural;
 equation modelingTechnology;
 acceptance model</t>
  </si>
  <si>
    <t>Standards for Global Health 
Information Systems</t>
  </si>
  <si>
    <t>este articulo habla de las acciones generales de los estandares para el sistema de informacion en salud 
- implementan estandares de propositos para la perdida de informacion
- tienen como objetivo final la interoperabilidad y la integridad en el uso  de los datos 
- crean estos estandares con el fin se suplir una necesidad en  conjunto, la dificultad de ello es para la gente  que lo financia y desarrolla</t>
  </si>
  <si>
    <t>standars; development ; 
global health; 
data representation;  
interoperability</t>
  </si>
  <si>
    <t xml:space="preserve">Crsitian </t>
  </si>
  <si>
    <t>Behavioral reference model 
for pervasive healthcare systems</t>
  </si>
  <si>
    <t xml:space="preserve">Este documento presenta una arquitectura de software para el desarrollo de sistemas de atención médica basados ​​en conceptos de computación generalizados y luego modela el comportamiento del sistema descrito. Luego se propone un conjunto de soluciones para mejorar las características cualitativas del diseño, incluidas la disponibilidad, la interoperabilidad y el rendimiento. </t>
  </si>
  <si>
    <t>mobile; healthcare; application;structure; 
architecture; model; software; 
models; healthcare</t>
  </si>
  <si>
    <t>Revealing ICU cognitive work 
through naturalistic
 decision- making methods</t>
  </si>
  <si>
    <t xml:space="preserve">se implementa en este articulo un sistema de  informacion coopertiva que tiene como objetivo  apoyar al equipo clinico de la uci mediante el trabajo  cognitvo y la comunicacion individual  por otro lado le ayuda al medico a obtener  resultados especificos de un paciente y mas  generales de la epidemia en varios pacientes </t>
  </si>
  <si>
    <t xml:space="preserve">Salud; tecnologia de la informacion; 
desarrollo; metodos; salud </t>
  </si>
  <si>
    <t>A context-aware usability model
 for mobile health applications</t>
  </si>
  <si>
    <t xml:space="preserve"> En este documento, proponemos un modelo de contexto de usuario y un conjunto de atributos de usabilidad para desarrollar aplicaciones móviles en el cuidado de la salud. El modelo propuesto y los atributos seleccionados se integran en un marco de desarrollo de aplicaciones móviles para proporcionar directrices centradas en el usuario y conscientes del contexto. Para validar nuestro framework</t>
  </si>
  <si>
    <t>mobile; healthcare; application;structure; 
architecture; model; software; 
models; guidelines; framework; model</t>
  </si>
  <si>
    <t>P1 Y P3</t>
  </si>
  <si>
    <t>A framework for creation of linked data mashups: A case study on healthcare</t>
  </si>
  <si>
    <t xml:space="preserve">este marco de trabajo se basa en una ontologia que apunta facilitar 
el proceso creacion de vistas LCM, permitiendo a los usuarios
 sin conociminientos crear sus propias apliaciones para el beneficio 
de sus necesidades </t>
  </si>
  <si>
    <t>web; framework; ontology;
 health; applications</t>
  </si>
  <si>
    <t xml:space="preserve">use of security patterns for 
development of secure 
health information system </t>
  </si>
  <si>
    <t xml:space="preserve">se propone una metodologia nueva de trabajo basada en 
modelos del uso de patrones de seguridad para el desarrolllo 
de sistemas de salud seguros donde se involucren 
los pilares de la seguridad informatica: confidencialidad, 
integridad y disponibilidad </t>
  </si>
  <si>
    <t>healthcare; methodology; Patterns;
 Informationn; System; Modeling</t>
  </si>
  <si>
    <t>No</t>
  </si>
  <si>
    <t>An update to the HIV-TRePS system: The development and evaluation of new global and local computational models to predict HIV treatment outcomes, with or without a genotype</t>
  </si>
  <si>
    <t xml:space="preserve">este articulo relata sobre modelos computacionales  para predecir 
respuestas del tratamiento efectuado en el paciente 
infectado con el VIH, con o sin genotipos </t>
  </si>
  <si>
    <t xml:space="preserve">models; methods; VIH </t>
  </si>
  <si>
    <t xml:space="preserve">Fators impacting the adoption decision of health data stardards in tertiary healtcare organisations in Saudi Arabia </t>
  </si>
  <si>
    <t>Se realizó una metodología de estudio de casos múltiples en Arabia Saudita y se utilizaron diferentes métodos de recopilación de datos que incluyeron entrevistas semiestructuradas con diferentes tomadores de decisiones en diversos niveles y departamentos de las organizaciones objeto y análisis de documentos para identificar factores críticos para la adopción de decisiones de salud. normas de datos.</t>
  </si>
  <si>
    <t>healthcare; methodology; 
standards; system; 
 Informationn; System; Modeling</t>
  </si>
  <si>
    <t>Development of application ontology of Lenke's classification of scoliosis - OBR-Scolio</t>
  </si>
  <si>
    <t>Desarrollo dirigido a la aplicacion de la ontologia enfocadan en la escoliasis enfermedad que presentan las personas,enfermedad que daña la columna vertebral probocandole una desviacion anormal.</t>
  </si>
  <si>
    <t>Bioinformatics; Diagnosis; Information systems; Monitoring; Ontology; Patient treatment; Taxonomies</t>
  </si>
  <si>
    <t>Development of automated methods for the critical condition risk prevention, based on the analysis of the knowledge obtained from patient medical records</t>
  </si>
  <si>
    <t xml:space="preserve">Este articulo hace referencia a los metodos y algoritmos del conocimiento para la prevencion de afecciones criticas con un enfoque a la parte antologica </t>
  </si>
  <si>
    <t>Biomedicalengineering; Computer software; Deformation; Knowledge representation; MedicineOntology; Risk management; Risks; Software testing</t>
  </si>
  <si>
    <t>Ontology and Knowledge Sharing in E-Health</t>
  </si>
  <si>
    <t xml:space="preserve">En la universidad del Cairo se presenta un articulo donde su enfoque principal es el procesamiento de documentacion medica para la colaboracion en la atencion medica, permitiendo asi que ya la documentacion medica se convierta en una fuente poderosa para el conocimiento </t>
  </si>
  <si>
    <t>Decision support systems; Distributed computer systems; Health careInformation management; Knowledge acquisition; Knowledge management; Ontology; Software design</t>
  </si>
  <si>
    <t>Information and organization 
in public health institutes: 
An ontology-based modeling of the 
entities in the reception-analysis-report 
phases</t>
  </si>
  <si>
    <t xml:space="preserve">este documento proporciona un estudio de aquellas antologias 
que utilizan en las ciencias de la vida tanto en empresas 
publicas como en privadas de igual forma pretende ayudar 
al modelador a comprender el punto de vista y a mejorar
 la transparencia de datos en la organizacion 
f- fomenta el software integrado para el funcionamiento 
adecuado de la empresa </t>
  </si>
  <si>
    <t xml:space="preserve">ontologies; models; modeling; framework
; develolpment; application </t>
  </si>
  <si>
    <t>Model-based systems engineering with requirements variability for embedded real-time systems</t>
  </si>
  <si>
    <t>Este articulo propuso un nuevo método para admitir una combinación de modelado de variabilidad ya que los modelos de entorno de aaprendizaje (PLE) carecen de soportes por problemas a nivel del sistema, como los requisitos físicos y no funcionales en el desarrollo de tiempo integrado</t>
  </si>
  <si>
    <t xml:space="preserve">methods; software; development; method; modelling; model; </t>
  </si>
  <si>
    <t>An adaptive cloud proto type 
model for health care system: 
An adaptive cloud proto type model 
for health care system using software 
defined network (SDN) (  Book Chapter)</t>
  </si>
  <si>
    <t xml:space="preserve">trabajan sobre un software SDN que te permite virtualizar redes para tener 
un mejor control de la estructura fisica ayudando tambien a tomar
 decisiones, han definido una arquitectura orientada a servicios, 
tambien contribuyen en el ambito de la salud  colaborando a tomar decisiones con 
los datos obtenidos de la misma entidad  </t>
  </si>
  <si>
    <t xml:space="preserve">software; development; health;
 architectura; applications </t>
  </si>
  <si>
    <t>A novel ontonlogy-based approach
 to personalised mHealth application 
development</t>
  </si>
  <si>
    <t xml:space="preserve">este articulo plantea la gran variedad de aplicaciones 
moviles para los diferentes clientes, pero que 
los pacientes se encarguen de adecuarla a sus necesidades 
necesita unos profesionales de la salud por 
lo tanto se plantea como el impuls de 
dos ontologyas que se enfocan en un solo tipo de servicio,
 el marco de trabajo tendra que adaptarse a presentar varios 
sericios de salud  </t>
  </si>
  <si>
    <t xml:space="preserve">mobile;development; framework;
 method; model; ontology; healthcare </t>
  </si>
  <si>
    <t>Participatory mapping in 
low-resource settings: 
Three novel methods used 
to engage Kenyan youth and 
other community members in 
community-based HIV
 prevention research</t>
  </si>
  <si>
    <t xml:space="preserve">este articulo habla de la importancia 
de la precausion en el VIH, mediante una 
serie de mapeos paricipativos donde realizan
 distintas actividades diarias asistidas por 
satelites , estos mapeos son factibles y aceptables 
en el entorno rrural de africa </t>
  </si>
  <si>
    <t>health; development; methods</t>
  </si>
  <si>
    <t>Discovery of efficient non-Functional 
QoS requirements based medical 
web services using model driven architecture</t>
  </si>
  <si>
    <t xml:space="preserve">este articulo habla de servicios web que gestiona 
 para las clinicas ya que el medico que quiera acceder a la base 
de datos debera saber las restriccion
es QoS como 
el tiempo de respuesta la seguridad y 
confiablidad, lo cual hace que se 
reduzca un poco el costo a la hora de gestionar un software
 generico que s epueda imlementar en cualquier caso </t>
  </si>
  <si>
    <t xml:space="preserve">health; development; methods;
web; model; software; architectura;
 ontology  </t>
  </si>
  <si>
    <t xml:space="preserve">Bulding an ontology- based 
electronic health record system </t>
  </si>
  <si>
    <t xml:space="preserve">En este articulo se adoptan ontologias para modelar la solucion "el registro clinico de informacion electronico"  ya que se abarcan distintas actividades lo cual para ello construyen herramientas especializadas para transformar modelos ontologicos en codigo listo para su respetiva implementacion optimizando la experiencia de usuario </t>
  </si>
  <si>
    <t>health; ontologies; model; software
development</t>
  </si>
  <si>
    <t>Evidence-based health informatics
 frameworks for applied use
 (   Book Chapter)</t>
  </si>
  <si>
    <t xml:space="preserve">los Framworks de informatica se han creado con la necesidad de 
optimizar el manejo de la salud a nivel mundial, el fin de 
implementar los marcos de trabajo en la salud es para 
optimizar, para adoptar, usar y evaluar las tecnologias de informacion en este ambito </t>
  </si>
  <si>
    <t>framework; development; health</t>
  </si>
  <si>
    <t>Design and Development of 
a Sharable Clinical Decision 
Support System Based on a Semantic
 Web Service Framework</t>
  </si>
  <si>
    <t xml:space="preserve">el objetivo de este documento es proponer un sistema de decisiones clinicas para apoyar al medico en sus distintas actividades, para ello se desarrollo un marco de servicio web semantico con el fin de  mejorar las configuraciones de atencion clinica </t>
  </si>
  <si>
    <t>health; model; standard; framework; healthcare</t>
  </si>
  <si>
    <t>282 Development of a software process framework to assist organizations developing mobile medical apps</t>
  </si>
  <si>
    <t>Se desarrolló un marco de trabajo llamado (MDEVSPICE), el cual sirve como base para la implementación de aplicaciones móviles médicas, al integrar procesos de varios estándares de software.</t>
  </si>
  <si>
    <t>Mobile; Apps; Healthcare; Application; Software; Framework; Standards; Development.</t>
  </si>
  <si>
    <t>298 OntoCR: A CEN/ISO-13606 clinical repository based on ontologies</t>
  </si>
  <si>
    <t>El objetivo es desarrollar un repositorio clínico semánticamente interoperable, el cual permite combinar y reutilizar elementos para la creación de nuevas aplicaciones, utilizando el estándar CEN / ISO 13606.</t>
  </si>
  <si>
    <t>Ontologies; Standard; Methods; Framework; Development; Model; Structure; Application</t>
  </si>
  <si>
    <t>336 PHR open platform based smart health service using distributed object group framework</t>
  </si>
  <si>
    <t>Se realizó un sistema de salud inteligente basado en una plataforma abierta PHR (Personal Health Record), Promocionando la salud inteligente a travéz de un tratamiento médico remoto.</t>
  </si>
  <si>
    <t>Health; Paradigm; Healthcare; Framework; Aplication; Architecture; Development; Model</t>
  </si>
  <si>
    <t>348 Syntactic Interoperability and the Role of Standards (  Book Chapter)</t>
  </si>
  <si>
    <t>Se definen los estándares técnicos que se deben tener en cuenta para enviar y recibir datos en sistemas de información en atención médica, con el fin de lograr desarrollar sistemas interoperables.   Se encuentra información sobre como adoptar e implementar estandares.</t>
  </si>
  <si>
    <t>Information Systems; Health; Standards; Structure</t>
  </si>
  <si>
    <t>349 SOA governance in healthcare: Beyond early ideas to a structured framework (  Book Chapter)</t>
  </si>
  <si>
    <t>Se lleva a cabo el desarrollo de un framework que combina la arquitectura orientada a servicios y los desafíos a los que se enfrenta los sistemas de información de atención medica, para obtener una herramienta que sirva de apoyo a la toma de decisiones.</t>
  </si>
  <si>
    <t xml:space="preserve">Development; Framework; Healtcare; Method; Information; Systems; Guidelines. </t>
  </si>
  <si>
    <t>376 A cloud-based comprehensive health information system framework</t>
  </si>
  <si>
    <t>Este artículo da a conocer los desafíos que se deben tener en cuenta para la implementación de sistemas en el sector de la salud, y como las técnicas de computación en la nube mejoran el acceso a la información, la administración y el procesamiento de los datos.</t>
  </si>
  <si>
    <t>Health; Information System; Development; Framework.</t>
  </si>
  <si>
    <t>378 Information systems and technologies maturity models for healthcare: A systematic literature review</t>
  </si>
  <si>
    <t xml:space="preserve">Los modelos de madurez facilitan la gestión organizativa.
Dentro de este artículo se lleva a cabo una comparación entre los diferentes modelos de madures para gestión de los sistemas y tecnologías de la información en la atención médica, y se desarrolla un modelo basado en un enfoque holístico. </t>
  </si>
  <si>
    <t>Models; Information Systems; healthcare; Methodology; Development</t>
  </si>
  <si>
    <t>387  The development of medical ontology “HoPRO” (Hospital PRocess Ontology) and the role of ontologies in multimethodological SAD frameworks</t>
  </si>
  <si>
    <t>Se realiza un análisis para comprender el ecosistema de desarrollo de sistemas de información hospitalarios, desarrollando una ontología que ayudara a abordar los problemas y proporcionara información más eficiente.
Se describe la ontologia, el analisis y el nuevo marco de diseño.</t>
  </si>
  <si>
    <t>Health; Methodologies; Development; Information System; Ontology; Framework.</t>
  </si>
  <si>
    <t>543 An ontology-driven adaptive system for the patient treatment management</t>
  </si>
  <si>
    <t>Implementación de una ontología que facilite la toma de decisiones y generación de tratamientos personalizados, formalizando las intervenciones médicas, y permitiendo que los sistemas compartan información.</t>
  </si>
  <si>
    <t xml:space="preserve">Web; Healthcare; Developmen; Ontology. </t>
  </si>
  <si>
    <t>Sistema Informático para la gestión de pacientes con VIH/SIDA en el Centro Provincial de Higiene Epidemiología y Microbiología de Guantánamo.</t>
  </si>
  <si>
    <t>Se desarrolla un sistema informatico, utilizando el framework CodeIgniter</t>
  </si>
  <si>
    <t>Metodología; Modelo; AplicaciónTecnologías de la información.</t>
  </si>
  <si>
    <t>112 Oral and injectable contraceptive use and HIV acquisition risk among women in four African countries: A secondary analysis of data from a microbicide trial</t>
  </si>
  <si>
    <t xml:space="preserve">Se realiza un estudio enfocado a determinar si con el uso de anticonceptivos orales e inyectables, las mujeres pueden infectarse con  VIH. </t>
  </si>
  <si>
    <t>110
An updated prediction model of the global risk of cardiovascular disease in HIV-positive persons: The Data-collection on Adverse Effects of Anti-HIV Drugs (D:A:D) study</t>
  </si>
  <si>
    <t>Recolección de datos para diseñar un modelo dentro del cual se plantea cuáles son los efectos adversos en el uso de medicamentos contra el VIH, los cuales pueden producir otras enfermedades.</t>
  </si>
  <si>
    <t>84 Recopilación y registro de información sobre salud sexual en el contexto del riesgo de VIH en el registro médico electrónico de los médicos generales: una exploración cualitativa de la preferencia de los médicos generales en comunidades urbanas en Flandes (Bélgica)</t>
  </si>
  <si>
    <t>Se realizan entrevistas para recopilar datos sobre VIH, crean un sistema capaz de recopilar y registrar sistematicamente información sobre salud sexual, en particular sobre los factores de riesgo del VIH</t>
  </si>
  <si>
    <t>76 Maternal and foetal outcomes among 4118 women with HIV infection treated with lopinavir/ritonavir during pregnancy: Analysis of population-based surveillance data from the national study of HIV in pregnancy and childhood in the United Kingdom and Ireland</t>
  </si>
  <si>
    <t xml:space="preserve">Realizan un estudio utilizando tratamientos antirretrovirales con mujeres en estado de embarazo y portadoras de VIH.
Se usa lopinavir / ritonavir </t>
  </si>
  <si>
    <t>75 Maintaining the continuity of HIV-care records for patients transferring care between centers: Challenges, workloads, needs and risks</t>
  </si>
  <si>
    <t>Analizan como los registros médicos de pacientes portadores de VIH, en muchos casos no llegan a tiempo cuando se hace necesario atenderlos en otro lugar o llegan con muy poca información. El promedio de transferencia de registro esta entre 28 días.</t>
  </si>
  <si>
    <t>Assessment and Documentation of Sexual Orientation and Gender Identity in Home Healthcare</t>
  </si>
  <si>
    <t>Se realiza una evaluación y documentación sobre la percepción de los pacientes y las enfermedades a las que se exponen
Describe problemas de la salud entre pacientes lesbianas, gays, bisexuales y transgénero (LGBT).
Se describen las actitudes y percepciones de los pacientes relacionadas con la recopilación de información sobre orientación sexual e identidad de género en el entorno de atención médica.
Se describe un estudio de minería de datos para examinar lo que está documentado sobre la orientación sexual y la identidad de género</t>
  </si>
  <si>
    <t>275 Using mobile technology to improve maternal, child and youth health and treatment of HIV patients</t>
  </si>
  <si>
    <t xml:space="preserve">Se desarrolla un aplicativo móvil el cual sirve de guía para mejorar la maternidad en pacientes con VIH. </t>
  </si>
  <si>
    <t>253 Development of a mobile personal health guide for HIV-infected African American MSM</t>
  </si>
  <si>
    <t xml:space="preserve">Se desarrolla una aplicación móvil  educativa y motivacional. Para intervenir a hombres afroamericanos con VIH que tienen sexo con hombres. </t>
  </si>
  <si>
    <t>Application</t>
  </si>
  <si>
    <t xml:space="preserve">       226 Development of a large urban longitudinal HIV clinical cohort using a web-based platform to merge electronically and manually abstracted data from disparate medical record systems: Technical challenges and innovative solutions</t>
  </si>
  <si>
    <t>Se lleva a cabo un estudio, dentro del cual se recopilan y analizan los registros de datos electrónicos, utilizando un sistema de captura de datos el cual va a permitir a los demás sitios web comparar el estado clínico, los tratamientos y los resultados de sus pacientes.</t>
  </si>
  <si>
    <t>Software</t>
  </si>
  <si>
    <t>Construyendo un sistema de salud de aprendizaje utilizando registros clinicos: una introduccion no tecnica</t>
  </si>
  <si>
    <t xml:space="preserve">A traves de los registros clinicos se pretende implementar un sistema de informacion de aprendizaje para el sector salud, el cual este software permite que los pacientes, medicos y los administradores tomen mejores decisiones basadas en esos registros para mejorar la calidad de la atencion medica volviendose asi mas efectiva </t>
  </si>
  <si>
    <t xml:space="preserve">Salud; aprendizaje; tecnologia 
de la informacion; software; sistemas  </t>
  </si>
  <si>
    <t xml:space="preserve">Cristian </t>
  </si>
  <si>
    <t xml:space="preserve">Un numero muy bajo de adaptaciones nacionales de las directrices de la organizacion mundial de la salud para el VIH </t>
  </si>
  <si>
    <t xml:space="preserve">el objetivo de este articulo es evaluar la adaptacion de las directrices de la OMS  de manera sistematica en los paises de bajos recursos con el fin de apoyar la prevencion del SIDA  y la tuberculosis </t>
  </si>
  <si>
    <t xml:space="preserve">VIH; salud; sistema; desarrollo </t>
  </si>
  <si>
    <t>Ontological framework for knowledge management in orthopedic surgery</t>
  </si>
  <si>
    <t>En este articulo las antologias son utilizadas para proponer un marco para implementar un enfoque en el dominio de cirujias ortopedicas, permitendo disminuir el riesgo de posibles complicaciones causadas por una intervencion tardia.</t>
  </si>
  <si>
    <t>Knowledge management; Ontology; Orthopedic surgery Semantic interoperability; Systems interoperability</t>
  </si>
  <si>
    <t>A cloud-based framework for context-aware intelligent mobile user interfaces in healthcare applications</t>
  </si>
  <si>
    <t>El suiguiene articulo presenta un marco el cual integra diferentes funcionaliades para el desarollo de interfaces moviles enfocadas en el area de la salud mas precisamente al personal que se encarga de la asistencia medica ya que diariamente realizan multiples labores en diferentes contextos por lo tanto, necesita interfaces de usuario  que puedan adaptarse a diferentes contextos para ayudarles a realizar sus tareas de manera muy eficiente y quiza sin ningun error.</t>
  </si>
  <si>
    <t>mobile; healthcare; framework; development; applications</t>
  </si>
  <si>
    <t>MELLO: Medical lifelog ontology for data terms from self-tracking and lifelog devices</t>
  </si>
  <si>
    <t>Este articulo dice ser la primera ontologia para representar datos de vida util relacionados  con la salud, con contenidos ricos que incluyen definiciones, sinónimos y relaciones semánticas, ademas de que puede ayudar a describir los estilos de vida ylos factores ambientales de una persona.</t>
  </si>
  <si>
    <t>health; ontologies; ontology; development; methods; standard</t>
  </si>
  <si>
    <t>A high-level scheme for an ontology-based compliance framework in software development</t>
  </si>
  <si>
    <t>El siguiente articulo propone un cumplimiento de analisis y requisitos para el cumplimiento de las primeras etapas de el desarrollo de sw basandose en todo lo que tenga que ver con la parte legal, objectivos y el contexto del negocio del sw, el sistema que proponen son antalogias que corresponden a un componente de conocimiento dentro del marco desarrollado ya que llegan a tener gran valor de conocimiento.</t>
  </si>
  <si>
    <t>Software; development; applications; method; ontologies; framework; ontology</t>
  </si>
  <si>
    <t>A Provably-Secure Cross-Domain Handshake Scheme with Symptoms-Matching for Mobile Healthcare Social Network</t>
  </si>
  <si>
    <t>Redes sociales móviles de salud --&gt; medio de comunicación en servicios de salud
Los usuarios utilizan sus dispositivos móviles para compartir información relacioanda con salud
Se presentan problemas de seguridad de la información compartida
Presentan un framework para el squema handshake en MHSN basada en criptografía jerárquica basada en la identidad</t>
  </si>
  <si>
    <t>authentication cross-domain handshake elliptic curve 
Mobile healthcare social networks
secure handshake security</t>
  </si>
  <si>
    <t>Scopus
IEEE</t>
  </si>
  <si>
    <t>Evaluating mobile phone applications for health behaviour change: A systematic review</t>
  </si>
  <si>
    <t>Revisión de literatura en lación con la evaluación de aplicaciones para el cambio de comportamiento en salud.
Investigaron enfoques para la evaluación de app de salud para identificar los abordages/enfoques actuales con las mejores prácticas.</t>
  </si>
  <si>
    <t>android app apple 
behaviour change 
health 
health promotion
Smartphone</t>
  </si>
  <si>
    <t>General Architecture for Development of Virtual Coaches for Healthy Habits Monitoring and Encouragement</t>
  </si>
  <si>
    <t>Arquitectura como referencia para contruir (Healt tracking applications) HTA
Como prueba se desarrollaron 2 sistemas de telemonitorización (monitoreo de usuario final) basados en la arquitectura
Tareas hacia las cuales fue dirigido: entrenamiento nutricional y entrenamiento de ejercicio físico.</t>
  </si>
  <si>
    <t>healthy habits; software architecture evaluation; software development; systems and software architectures; telemonitoring; virtual coaches</t>
  </si>
  <si>
    <t>A methodology to design a performance management system in preventive care</t>
  </si>
  <si>
    <t>Definieron una metodología para diseñar un sistema de gestión del rendimiento (performance management system) PMS
Para espaldar de manera efectiva la planificación, control y evaluación de la atención preventiva</t>
  </si>
  <si>
    <t>Key performance indicators; Methodology; Participatory action research; Performance measurement system; Preventive care</t>
  </si>
  <si>
    <t>- Existe una producción masiva de información en salud y su valor depende de la calidad de la información 
- Los requisitos de calidad de la información no se incluyen en las primeras etapas del proceso de desarrollo del sistemas. 
- Revisión de la literatura sobre framework que mejoren la implementación de los requisitos de calidad de la información. 
Todos los frameworks incluyen los requisitos de calidad de la información durante las fases más tempranas del proceso de desarrollo del sistema a través de varios métodos (evitando errores durante las etapas posteriores del proceso)</t>
  </si>
  <si>
    <t>E-health; Frameworks; Health information; Information quality; Information systems; Review</t>
  </si>
  <si>
    <t xml:space="preserve">	Designing an interactive model of factors affecting the health technology assessment (HTA) in Iran</t>
  </si>
  <si>
    <t>- Modelo interactivo de factores que afecten la evaluación de tecnologías de salud (HTA). 
- Diseñar e implementar un framework de evaluación del sistema de información de salud
- Asegurar que los datos necesarios para medir los principales indicadores de salud estén disponibles. 
- Análisis de datos mendiate (DEMATEL) y MATLAB R2013a.
- Causas: "dimensión legal", "seguridad", "efectividad" y "dimensión social"
- Efectos "aplicación actual", el "conocimiento de la tecnología", la "dimensión ética", "costos" y "Dimensión organizacional"</t>
  </si>
  <si>
    <t>Health care quality; Health economics; Health policy; Information technology; Organizational development for effective clinical governance; Qualitative research</t>
  </si>
  <si>
    <t>Information System Maturity Models in Healthcare</t>
  </si>
  <si>
    <t>- Sistemas de información en la atención médica (HIS) ayudan a mejorar la eficiencia, rentabilidad, calidad y seguridad de la prestación de atención médica. 
-  Carga cada vez mas enfermedades crónicas con alto costos 
- Reconocimiento de la necesidad de una calidad y seguridad en la salud mejoradas. 
- Identificaron y caracterizaron un conjunto de factores determinantes en el contexto de la madurez de HIS. 
- Modelos de Madurez aplicados al sector salud y sus características
- La madurez de HIS puede contribuir a la calidad de la información y la gestión del conocimiento</t>
  </si>
  <si>
    <t>Information systems health maturity models; Information Systems in Healthcare; Information Systems Investments in Healthcare; Maturity models</t>
  </si>
  <si>
    <t>18 First Aid Guideline (FAG): A first aid education application for children aged 11–14 years in Indonesia</t>
  </si>
  <si>
    <t>- Educación en primeros auxilios mediante la aplicación de la Guía de primeros auxilios (FAG). 
Aplicación educativa de primeros auxilios para niños (Android)
(1) Selección del contenido que se incluiría en la aplicación
(2y3) Realización y prueba de la aplicación
Prueba de viabilidad de la aplicación
La aplicación proporciona fotos y videos tutoriales,</t>
  </si>
  <si>
    <t>First aid; First aid guideline; Injury; Mobile apps</t>
  </si>
  <si>
    <t>20 Design and validity of a questionnaire to assess national eHealth architecture (NEHA): A study protocol</t>
  </si>
  <si>
    <t xml:space="preserve">- eSalud es imortante para construir sistemas de salud sólidos (cobertura universal de salud)
- La arquitectura de eHealth debe formularse y establecerse antes de la implementación y el desarrollo de las aplicaciones y servicios nacionales de eHealth. 
Diseño y validción de un cuestionario estándar para evaluar el estado actual de los componentes de la arquitectura nacional de eHealth (NEHA). 
- Fases: (1) generación de ítems a través de la revisión de evidencias y opiniones de expertos, (2) validez del contenido y cuestionario, (3) determinación de un rango de posibles escenarios para cada ítem incluido en el cuestionario y (4) evaluación de confiabilidad. 
Se espera información importante sobre el estado de los componentes de NEHA --&gt; utiles para monitorear, formular, desarrollar, implementar y evaluar NEHA. </t>
  </si>
  <si>
    <t>health informatics; health policy; information management; information technology</t>
  </si>
  <si>
    <t xml:space="preserve">        38 Development of mental health indicators at the district level in Madhya Pradesh, India: Mixed methods study 11 Medical and Health Sciences 1117 Public Health and Health Services</t>
  </si>
  <si>
    <t>- Desarrollo de un conjunto básico de indicadores para monitorear la atención de salud mental en entornos de atención primaria.
- Se desarrollaron indicadores clave de salud mental que miden la prestación de servicios y el rendimiento del sistema 
- Que hicieron: análisis de la situación, priorización y talleres de consulta con los principales interesados. 
- 9 indicadores clave de salud mental (indicadores de prestación de SSM e indicadores del sistema de salud mental)
Recomendación: aplicar métodos de investigación similares en entornos comparables y que estos indicadores se puedan adoptar como parte de los sistemas nacionales de información</t>
  </si>
  <si>
    <t>Information Systems; Mental Health; Mental Health Indicators</t>
  </si>
  <si>
    <t xml:space="preserve">scopus </t>
  </si>
  <si>
    <t>17 Semantic interoperability and pattern classification for a service-oriented architecture in pregnancy care</t>
  </si>
  <si>
    <r>
      <t xml:space="preserve">- Interoperabilidad promueve la integración de información heterogénea.
- Análisis semántico de patrones de datos complejos (información clínica)
. Desarrollo de un sistema de apoyo a la decisión que utilice ontologías para datos relacionados con trastornos en el embarazo. 
</t>
    </r>
    <r>
      <rPr>
        <b/>
      </rPr>
      <t xml:space="preserve">- Casos nuevos --&gt; </t>
    </r>
    <r>
      <t>inferir a partir de una base de conocimientos y predecir situaciones el alto riesgo durante la gestación (mujeres embarazadas como en fetos). 
- Las ontologías pueden influir significativamente en la implementación de una arquitectura orientada a servicios para los sistemas de soporte de decisiones clínicas</t>
    </r>
  </si>
  <si>
    <t>Clinical decision support systems; Electronic health systems; Hypertensive disorders in pregnancy; Ontology; Semantic interoperability; Service-oriented architectures</t>
  </si>
  <si>
    <t>Teenpower: An integrated architecture for an mHealth platform designed for e-Empowering teenagers to prevent obesity : howcase of the TeenPower platform</t>
  </si>
  <si>
    <t>- Plataforma mHealth integrada a un programa de intervención utilizado para que los adolescentes adopten comportamientos de estilo de vida más saludables.
- Aspectos técnicos del desarrollo e implementación de las aplicaciones de software
- App móvil utilizada por adolescentes --&gt; para autocontrol y educación
App web utilizada por profesores y profesionales de la salud.
Las app permiten intercambiar datos, mantener actualizados todos los contenidos y mejorar la comunicación entre adolescentes y profesionales de la salud.</t>
  </si>
  <si>
    <t>Adolescents; e-Health; e-Therapy; m-Health; Mobile Applications; Mobile Computing; Obesity; Web Applications</t>
  </si>
  <si>
    <t>SCopus</t>
  </si>
  <si>
    <t>402
An architecture framework for orchestrating context-aware IT ecosystems: A case study for quantitative evaluation</t>
  </si>
  <si>
    <r>
      <t xml:space="preserve">- Ecosistema de TI --&gt; tipo especial de sistema de sistemas. Múltiples sistemas con diversos grados de autonomía logran objetivos comunes mientras se adaptan al entorno dado.
- Los sistemas únicos que participan en el ecosistema de TI se adaptan de manera autónoma
</t>
    </r>
    <r>
      <rPr>
        <b/>
      </rPr>
      <t>- Propone</t>
    </r>
    <r>
      <t xml:space="preserve"> un marco de arquitectura que admite cambios de configuración dinámicos para lograr el objetivo de todo el ecosistema de TI
- Garantizando la autonomía de los sistemas individuales a través de la recopilación de datos de sensores para reconocer el contexto situacional
</t>
    </r>
    <r>
      <rPr>
        <b/>
      </rPr>
      <t>- Evaluación de factibilidad:</t>
    </r>
    <r>
      <t xml:space="preserve"> construyeron un ejemplo simulado de un ecosistema de TI para el manejo forestal no tripulado</t>
    </r>
  </si>
  <si>
    <t>Cyber physical systems; Internet of things; IT ecosystem; MAKE-K (Monitor-Analyze-Plan-Execute over a shared Knowledge) loop; Orchestration; Self-adaptive systems</t>
  </si>
  <si>
    <t>548 Trust requirements in e-health system: A conceptual framework</t>
  </si>
  <si>
    <t>- Analiza los requisitos de confianza en la salud electrónica. 
- Desarrolla un framework de requisitos de confianza en el sistema de salud electrónica.
- Sugiere que el sistema debe construir una relación de confianza entre los actores y comprender la confianza basada en perspectivas sociotécnicas y técnicas. - Además, la seguridad y la privacidad que protegen la confidencialidad de los datos del paciente
- Los requisitos de confianza en salud electrónica dependen de cómo los medios de comunicación transmiten una experiencia social, una relación paciente-sistema y la colaboración de los profesionales de la ingeniería de software y de la salud.</t>
  </si>
  <si>
    <t>E-health system; Health care; Requirements engineering; Trust requirement</t>
  </si>
  <si>
    <t>550
Towards the development of a national ehealth interoperability framework to address public health challenges in Greece</t>
  </si>
  <si>
    <t xml:space="preserve">- Sistemas de salud dependen de la interacción entre varios actores que cooperan. 
- Interoperabilidad de los sistemas TIC es fundamental para una colaboración confiable y eficiente entre los actores involucrados. 
- Presenta la visión para el desarrollo de un framework de interoperabilidad de dominio nacional 
- Buscando detección temprana y monitoreo de la atención domiciliaria para respaldar la atención personalizada. 
- Estableciendo las bases para poner a disposición datos de registros de salud electrónicos (EHR) comparables y clínicamente significativos </t>
  </si>
  <si>
    <t>Electronic Health Record; Greece; Interoperability; National Health System; Public Health</t>
  </si>
  <si>
    <t>560
An ontology-based knowledge methodology in the medical domain in the Latin america: The study case of republic of Panama</t>
  </si>
  <si>
    <r>
      <t>- Hay una gran cantidad de información del paciente almacenada en forma de texto que no se puede manipular para administrar el conocimiento adecuado.
-</t>
    </r>
    <r>
      <rPr>
        <b/>
      </rPr>
      <t xml:space="preserve"> Crean una metodologí</t>
    </r>
    <r>
      <t xml:space="preserve">a que permita a partir de un texto escrito en NL, extraer los elementos necesarios utilizando herramientas de NLP
- Crear una base de conocimientos representada por una ontología de dominio y extraer conocimientos para ayudar a los médicos especialistas. 
- Extraer el conocimiento de las historias clínicas de los pacientes, la medicina general y los cuidados paliativos, para mostrar los elementos de conocimiento relevantes a los especialistas. 
</t>
    </r>
    <r>
      <rPr>
        <b/>
      </rPr>
      <t xml:space="preserve">- Resultado: </t>
    </r>
    <r>
      <t xml:space="preserve">metodología de representación del conocimiento, que combina técnicas y herramientas de PNL
- Creación </t>
    </r>
    <r>
      <rPr>
        <b/>
      </rPr>
      <t>automática de instancias de una ontología, que puede servir como agente de software para otras aplicacione</t>
    </r>
    <r>
      <t xml:space="preserve">s o se utiliza para visualizar la información clínica del paciente. 
</t>
    </r>
    <r>
      <rPr>
        <b/>
      </rPr>
      <t>- Validación:</t>
    </r>
    <r>
      <t xml:space="preserve"> utilizando métricas tradicionales de precisión de los sistemas de recuperación de información, recuperación, medida F</t>
    </r>
  </si>
  <si>
    <t>Information extraction; Information retrieval; Knowledge base;Natural language processing</t>
  </si>
  <si>
    <t>568 
Nursing process model mapped to health level 7 reference information model</t>
  </si>
  <si>
    <r>
      <t xml:space="preserve">- Generación de gran cantidad de documentos, persiste la falta de interoperabilidad en el proceso y la estructura de los datos. 
- </t>
    </r>
    <r>
      <rPr>
        <b/>
      </rPr>
      <t>Propósito:</t>
    </r>
    <r>
      <t xml:space="preserve"> desarrollar una estructura integrada y completa del proceso de enfermería como un modelo de información de dominio 
- Adecuado para el desarrollo de mensajes que potencialmente se puede utilizar al implementar un software de información clínica. 
- Presentamos las fases del modelado del proceso de enfermería, seguidas de la asignación del modelo resultante al modelo de información de referencia HL7, 
- Genera un modelo de información de mensajes de dominio de enfermería</t>
    </r>
  </si>
  <si>
    <t>Health level 7; Nursing process; Reference information model</t>
  </si>
  <si>
    <t>6
Differences in Cervical Cancer Screening Knowledge and Practices by HIV Status and Geographic Location: Implication for Program Implementation in Zambia</t>
  </si>
  <si>
    <t>Estudio sobre conocimiento y percepciones del cáncer cervical entre las mujeres VIH positivas y negativas (25 a 49 años de edad, zonas rurales y urbanas de Zambia)
Datos codificados y analizados utilizando el software NVivo. 
Las mujeres VIH positivas tenían información más precisa sobre el cáncer cervical. 
La infección por VPH fue más comúnmente mencionada como un factor de riesgo entre las mujeres VIH positivas. 
Residentes urbanos --&gt; amplia gama de fuentes de información sobre el cáncer cervical (medios de comunicación y el lugar de trabajo)
Información precisa y estandarizada sobre el cáncer cervical mejoraría la participación en los servicios de detección del cáncer cervical.</t>
  </si>
  <si>
    <t>Cervical cancer; cervical cancer knowledge and perception; HIV statusrural and urban location; screening; Zambia</t>
  </si>
  <si>
    <t>ninguna de estas opciones</t>
  </si>
  <si>
    <t xml:space="preserve">        9
Predictors of HIV-preventive behavior changes among HIV-infected patients in Iran: Application of the extended health belief model</t>
  </si>
  <si>
    <t>Comprender los factores que predicen conductas saludables preventivas con respecto a la transmisión del VIH
Evalúan la eficacia del Modelo de creencias sobre la salud (Health Belief Model HBM) 
Predicción de cambios de comportamiento preventivos entre pacientes infectados por el VIH
131 participantes completaron y devolvieron los cuestionarios anónimos
El cuestionario incluía preguntas demográficas, construcciones de HBM y preguntas sobre el apoyo social de Zimet. 
Las construcciones de HBM con y sin apoyo social representaron el 62% y el 56% de la variación de comportamiento, respectivamente. 
El modelo extendido de HBM predijo comportamientos preventivos mejor que el HMB original.</t>
  </si>
  <si>
    <t>Acquired immunodeficiency syndrome (AIDS); Cognition; Health; HIV; Model; Social support</t>
  </si>
  <si>
    <t>24
Preliminary Impact of the weCare Social Media Intervention to Support Health for Young Men Who Have Sex with Men and Transgender Women with HIV</t>
  </si>
  <si>
    <t>- weCare, una intervención de redes sociales que utiliza Facebook, mensajes de texto y aplicaciones de redes sociales
- 91 participantes durante los 12 meses anteriores y posteriores a la implementación de weCare.
-  intercambiaron 13.830 mensajes durante 3,758 conversaciones (promedio: 41,3 conversaciones por participante) en una variedad de temas, incluidos recordatorios de citas, medicamentos, resolución de problemas y reducción de barreras. 
Hubo reducciones significativas en las citas de atención de VIH perdidas y aumentos en la supresión de carga viral, 12 meses después de la implementación. 
éxito inicial de weCare en la mejora del compromiso con la atención y la supresión viral.</t>
  </si>
  <si>
    <t>HIV care; intervention; social media; transgender; young MSM</t>
  </si>
  <si>
    <t>Mensajes de texto</t>
  </si>
  <si>
    <t>33
Mobile Health Technology for Improving Symptom Management in Low Income Persons Living with HIV</t>
  </si>
  <si>
    <t>- examinar el impacto de una aplicación de mHealt que comprende estrategias de autocuidado basadas en la evidencia en la experiencia de los síntomas de las personas que viven con el VIH. 
- mejorar 13 síntomas comúnmente experimentados en PLWH o en una aplicación de control . mostraron una mejoría mayor  en 5 síntomas: ansiedad , depresión, neuropatía, fiebre / escalofríos / sudor y pérdida peso / desperdicio</t>
  </si>
  <si>
    <t xml:space="preserve">Feasibility trial; mHealth; Mobile technology; Self-care; Symptom management; </t>
  </si>
  <si>
    <t>34
Profile of infected pregnant women and children exposed to HIV at a specialized service in the South of Brazil</t>
  </si>
  <si>
    <t>Caracterizar el perfil social y clínico de las mujeres embarazadas infectadas con VIH
Factores asociados a la prevención de la transmisión vertical
Analizar la calidad de la información disponible en los formularios de notificación de SINAN y las historias clínicas de mujeres embarazadas infectadas y niños expuestos. 
Estudio de registros médicos de 110 madres con VIH y sus hijos nacidos entre junio / 2014 y marzo / 2017. 
Caracterización: adultos jóvenes, el bajo nivel de escolaridad y la situación laboral no remunerada.
Datos incompletos muestran que todavía no existe una cultura entre los profesionales de la salud que garantice que la información se complete adecuadamente y favorezca el intercambio de información entre los servicios.</t>
  </si>
  <si>
    <t>Brazil; Health information systems; HIV; Vertical transmission of infectious disease</t>
  </si>
  <si>
    <t>43
Development of an mHealth platform for HIV care: Gathering user perspectives through co-design workshops and interviews</t>
  </si>
  <si>
    <t>aplicaciones mHealth rara vez se adoptan (usuarios las consideran de baja calidad)
Proceso de co-diseño entre las PLWH y los médicos clínicos en 5 sitios clínicos 
Desarrollo de una plataforma mHealth para integrarse en las vías de atención clínica. 
(1) obtener experiencias de vivir con VIH y trabajar en la atención del VIH, 
(2) identificar funcionalidades de mHealth  útiles para la atención del VIH 
(3) identificar beneficios potenciales así como inquietudes sobre mHealth. 
3 grupos temáticos: 
(1) se acercaron a la plataforma mHealth -&gt; con inquietudes preexistentes derivadas de sus experiencias de recibir o brindar atención
(2) imaginaron la plataforma mHealth--&gt;sugirieron funcionalidades médicas (acceso a resultados de pruebas, administración de medicamentos y citas, y canales de comunicación digital), funcionalidades sociales (red de apoyo de compañeros) y características generales (seguridad, privacidad, credibilidad, lenguaje, etc). 
(3) anticiparon las implicaciones de la plataforma mHealth --&gt; la autogestión y la provisión de atención
Retroalimentación del paciente y del clínico</t>
  </si>
  <si>
    <t>Community-based participatory research; Health services; HIV; Information technology; Medical; mHealth; Mobile applications; Patient participation; Self-management; Sexual health; Sociology; Telemedicine</t>
  </si>
  <si>
    <t>137 
Experimental evaluation of ontology-based HIV/AIDS frequently asked question retrieval system</t>
  </si>
  <si>
    <t xml:space="preserve">Sistema de recuperación de preguntas frecuentes basado en ontología en el dominio del VIH y el SIDA. 
Proporcionar respuestas a preguntas sobre el VIH / SIDA utilizando la ontología. 
Evaluación de la ontología
1. evaluar la calidad de la ontología --&gt;  utilizando el marco de evaluación OQuaRE (métricas de calidad de software y métricas diseñadas para la evaluación de calidad de ontología)
2. evaluar la efectividad de la ontología para recuperar respuestas relevantes. 
Utilizaron una plataforma de recuperación de información de código abierto, Terrier, con los modelos de recuperación BM25 y PL2. 
Medición del rendimiento --&gt;, medidas de precisión promedio en promedio, rango recíproco promedio y precisión en 5. </t>
  </si>
  <si>
    <t>frequently asked question retrieval; frequently asked question retrieval performance evaluation; HIV/AIDS ontology; ontology evaluation; question answering system</t>
  </si>
  <si>
    <t>154
Provider understandings of and attitudes towards integration: Implementing an HIV and sexual and reproductive health service integration model, South Africa</t>
  </si>
  <si>
    <t>Falta de integración entre los servicios de salud sexual y reproductiva (SSR) y el VIH 
Pérdida de oportunidades en el tratamiento. 
Modelo para integrar los servicios de SSR y VIH en un hospital y 6 clínicas. 
Cambios en el conocimiento, actitudes y entendimientos de los proveedores de atención médica se exploraron después de la implementación del modelo. 
Luego de la implementación del modelo, se realizó una encuesta final para explorar cambios
Se realizaron cuatro GFD con 46 proveedores de atención médica.
Datos cualitativos analizados temáticamente con NVivo 11, y los datos cuantitativos se analizaron de manera descriptiva con SPSS 24. 
La integración de servicios se consideró importante para reducir el estigma y aumentar el acceso y mejorar la calidad de la atención. 
Este modelo de integración es relevante y útil para informar la capacitación y el asesoramiento de los proveedores, así como para proporcionar recomendaciones para la implementación de políticas.</t>
  </si>
  <si>
    <t>family planning; health services integration; healt; hcare provider; HIV/AIDS</t>
  </si>
  <si>
    <t>13
HIV messaging on Twitter: an analysis of current practice and data-driven recommendations</t>
  </si>
  <si>
    <t>Mensajes de las redes sociales utilizados en campañas de salud sobre prevención, pruebas y tratamiento del VIH. 
Factores que conducen a la retransmisión de mensajes de cuentas de redes sociales expertas para crear recomendaciones basadas en datos para mensajes de VIH en línea. 
20 201 tweets relacionados con el VIH (publicados entre 2010 y 2017) de 37 expertos en VIH. 
Lenguaje relacionado con el miedo, los mensajes más largos y las imágenes incluidas (por ejemplo, fotos, gif o videos) fueron los predictores más fuertes de los recuentos de retweets.
5 recomendaciones basadas en datos para aumentar la difusión de mensajes se deriva y se discute en el contexto de los centros actuales para el control y prevención de enfermedades en las guías de redes sociales.</t>
  </si>
  <si>
    <t>19
Detection and Prevention of HIV AIDS Using Big Data Tool</t>
  </si>
  <si>
    <t>En el mundo actual, la instrucción masiva sobre el cuidado de la salud debe prepararse para reconocer, diagnosticar, identificar y prevenir las diversas enfermedades. 
Desarrollar un sistema centralizado de monitorización de pacientes utilizando big data. 
La atención médica es la conservación o el avance de la salud a lo largo de la evitación, la interpretación y la atención médica del trastorno, la mala salud, el abuso y otro deterioro sustancial y espiritual del mortal. 
Centrado principalmente en la predicción de enfermedades como el VIH / SIDA mediante la programación de R.</t>
  </si>
  <si>
    <t>Big Data Tools; Predictive Analysis; Proposed framework; R-Programming</t>
  </si>
  <si>
    <t>66
Benefits of implementing and improving collection of sexual orientation and gender identity data in electronic health records</t>
  </si>
  <si>
    <t>El acceso a la atención se ve comprometido en parte debido a SI inadecuados que no logran capturar datos de identidad.
Desde 2018 los registros de salud electrónicos tienen la capacidad de recopilar datos relacionados con la orientación sexual y la identidad de género de los pacientes. 
Enfermeras informáticas --&gt; proceso de desarrollar nuevos registros electrónicos de salud que sean sensibles a las necesidades e identidades de las comunidades de lesbianas, gays, bisexuales y transexuales. 
Registros electrónicos de salud más inclusivos permitirán a los proveedores monitorear el comportamiento de riesgo, evaluar el progreso hacia la reducción de las disparidades y brindar atención médica centrada en el paciente y la familia. 
Sugerencias para la modificación de los sistemas de registros de salud electrónicos</t>
  </si>
  <si>
    <t>Electronic health records; Health disparities; Information technology; LGBT persons; Meaningful use</t>
  </si>
  <si>
    <t>Distributed electronic health record based on semantic interoperability using fuzzy ontology: a survey</t>
  </si>
  <si>
    <t>Presenta los principales problemas en la interoperabilidad de Registros Clinicos Electrónicos, define la importancia de usar interoperabilidad Semantica y el uso de Ontologicas para este fin. El trabajo discute sobre estandares mas usados el reto en la utilización y las claves principales para lograr la interoperabilidad</t>
  </si>
  <si>
    <t>Decision making; eHealth; Electronic document exchange;Ontology;Problem solving;Records management;Semantics; Surveys</t>
  </si>
  <si>
    <t>Methods of Building Intelligent Decision Support Systems Based on Adaptive Ontology</t>
  </si>
  <si>
    <t xml:space="preserve">Definen una ontología adaptativa o modelo de ontologpía  para  el diseño de Sistemas inteligentes para la toma de decisiones </t>
  </si>
  <si>
    <t>Artificial intelligence; Decision making;Intelligent buildings;Ontology; Semantics</t>
  </si>
  <si>
    <t>ProFUSO: Business process and ontology-based framework to develop ubiquitous computing support systems for chronic patients’ management</t>
  </si>
  <si>
    <t>Proponen un fraework para el desarrollo de sistemas de soporte a las enfermedades cronicas, la idea es c rear una metodología que al final permita la facil integración entre sistemas de enfermedades cronicas, especificamente definen un contexto de evaluación en el cual se utilica la telemedicina</t>
  </si>
  <si>
    <t>Chronic disease management; Clinical decision support systems (CDSS); Data architecture; Interoperability; Ubiquitous computing; Ubiquitous health (u-health) services</t>
  </si>
  <si>
    <t>Querying archetype-based EHRs by search ontology-based XPath engineering</t>
  </si>
  <si>
    <t>Describen la dificultad de obtener datos desde los sistemas legados y ewspecificamente los que pueden presentar datos en XML, proponen un metodo de busqueda de información basados en XPATH, con el cual contruyen una ontología de busqueda</t>
  </si>
  <si>
    <t>EHR; query;Electronic health records;Information retrieval;Medical informatics applications;Pathology; electronic health records;Query engineering;Search ontology</t>
  </si>
  <si>
    <t>A Big Data Analytical Framework for Sports Behavior Mining and Personalized Health Services</t>
  </si>
  <si>
    <t>Framework para el analisis de datos usando Big data, aplicado a actividad fisica e información obtenida en dispositivos moviles weareables y redes sociales</t>
  </si>
  <si>
    <t>Activity AnalysisBig Data AnalyticsHeart Rate AnalysisPersonalized Health ServicesSports Behavior Analysis</t>
  </si>
  <si>
    <t>Automated ontology generation framework powered by linked biomedical ontologies for disease-drug domain</t>
  </si>
  <si>
    <t>Modelo de ontológias con datos no estructurados, donde se presenta un framework que permite construir ontológias y lograr interoperabilidad con otras, por intermedio de procesamiento de texto, notación semántica y extracción de relaciones.</t>
  </si>
  <si>
    <t>Artificial intelligence; Automation; Decision support systems; Diagnosis; Extraction; Health care; Inference engines; Natural language processing; systems;Semantic Web;Syntactics;Text processing</t>
  </si>
  <si>
    <t>Methodology of development of a Delirium clinical application and initial feasibility results</t>
  </si>
  <si>
    <t>El objectivo de este articulo es demostrar como ha servido los avances de las tecnologias en la creacion de aplicaciones para diseñar apps educativas con referencia a un sindrome conocido como DELIRIUM o confusion aguda, la app diseñada contendra protocoles que seran apropiados para el entorno de la atencion medica.</t>
  </si>
  <si>
    <t>Applications; Clinical; Delirium; Developmental methods; Education; Management; Mobile phones; Smartphone; Technology</t>
  </si>
  <si>
    <t>Analyzing best practices on Web development frameworks: The lift approach</t>
  </si>
  <si>
    <t xml:space="preserve">El objectivo de este articulo es poder  identifica un conjunto de mejores prácticas para los marcos web </t>
  </si>
  <si>
    <t>Best practices; LiftScala; Web frameworks; Web;  framework; applications; development</t>
  </si>
  <si>
    <t>Systems Architecture for a Nationwide Healthcare System</t>
  </si>
  <si>
    <t>- Modelo de arquitectura --&gt;Framework federado de sistemas de registros de salud electrónicos, de acuerdo con el modelo de afinidad IHE, los estándares HL7, los estándares locales sobre interoperabilidad y seguridad, así como el asesoramiento técnico proporcionado por AGESIC.</t>
  </si>
  <si>
    <t>e-Governmente; HealtheHealth; Information Systems; HL7; IHE; Interoperability; Nationwide Healthcare Systems Architecture; System Architecture for Nationwide ehealth</t>
  </si>
  <si>
    <t>Bringing technology and humanitarian values together: A framework to design and assess humanitarian information systems</t>
  </si>
  <si>
    <t xml:space="preserve">Reunen los aspectos Humanisticos y tecnológicos necesarios para el diseño de Sistemas de Información Humanitarios en un framework , El Framework presenta una matriz de madurez , que permite l traducción y comunicación de la efectividad humanitaria en terminos de diseño y desarrollo de tecnologías </t>
  </si>
  <si>
    <t>complex systems design;effective design;hidden work;human-centered design;humanitarian technology;humanitarian values;ICT4DIS design;sociomaterality</t>
  </si>
  <si>
    <t>A decision support system (DSS) for colorectal cancer follow-up program via a semantic framework</t>
  </si>
  <si>
    <t xml:space="preserve">Desarrollan un DSS para el programa de seguimiento de Cancer colorectal a traves de un framework Semantico, dsarrollan una aplicación web para el DSS que se vasa en una Ontología  </t>
  </si>
  <si>
    <t>Decision support systems ; Decision Support Systems; Clinical ; guidelines CPGs</t>
  </si>
  <si>
    <t xml:space="preserve">presenta un proyecto de investigación en curso sobre la creación de un marco para ayudar a los desarrolladores e investigadores a crear aplicaciones m-Health utilizando un framweork llamado  FAMAP, (1) recopilar datos, (2) visualizar análisis de datos, (3) automatizar la definición y la gestión de cuestionarios, (4) implementar sistemas de soporte de decisiones basados ​​en agentes y (5) apoyar a múltiples comunicación modal, para probar el framework el articulo presenta algunas m-health conocdias </t>
  </si>
  <si>
    <t>Appm-healthMobile applicationMulti-agent systemSoftware developmentWell-being</t>
  </si>
  <si>
    <t xml:space="preserve">el comportamiento sexual en jovenes afecta en mayor forma  s los adolecentes negros y por tan se ha desarrollado una app movil que imporpoera elementos del uidado y teoría congnitiva, para esto se ha tenido en cuenta un framewor para el diseño y evaluación de juegos en salud publcia </t>
  </si>
  <si>
    <t>Adolescent;Adolescent behavior;Adverse childhood experience;MHealth application;Nursing Informatics;Software designTrauma informed care</t>
  </si>
  <si>
    <t>p1</t>
  </si>
  <si>
    <t>GRADE Guidelines: 16. GRADE evidence to decision frameworks for tests in clinical practice and public health</t>
  </si>
  <si>
    <t>Presentan una guia para la valoración, evaluación y desarrollo de Decisiones basadas en evidencias y test en estrategias clínicas y mejoramiento de la Salud pública</t>
  </si>
  <si>
    <t>decision-making;GRADE;GRADEpro;guidelines;recommendations;Summary of Findings;tests</t>
  </si>
  <si>
    <t>scoups</t>
  </si>
  <si>
    <t>Nicol, E. , Bradshaw, D. , Uwimana-Nicol, J. , Dudley, L.</t>
  </si>
  <si>
    <t>Uso de datos, Uso de la información, Precisión de los datos, Promoción del uso de la información, Cultura de uso de la información., PMTCT, Barreras al uso de la información, Competencia</t>
  </si>
  <si>
    <t>https://bmchealthservres.biomedcentral.com/articles/10.1186/s12913-017-2641-1#Sec32</t>
  </si>
  <si>
    <t>Provider understandings of and attitudes towards integration: Implementing an HIV and sexual and reproductive health service integration model, South Africa</t>
  </si>
  <si>
    <t>Describen la necesidad de integrar los servicios de SSR y VIH, presentan el desarrollo de un modelo de integración entre estos dos programas y los beneficios que esto trae a los servicios de salud</t>
  </si>
  <si>
    <t>family planning;health services integration;healthcare provider;HIV/AIDS</t>
  </si>
  <si>
    <t>Presentan el desarrollo de un software educativo que contribuya a la promoción de la salud sexual y reproductiva en la Institución Técnica Jorge Eliecer Gaitán de González, Cesar (Colombia), de acuerdo a una encuesta aplicada previamente justifican que el 95% de los encuestados consideran importante el desarrollo de una herramienta tecnológica para la evaluación del conocimiento en SSR. Finalmente construyen una aplicación Web y es probada en las olimpiadas de conocimiento en SSR, iniciativa del ministerio de salud de Colombia en 2016.</t>
  </si>
  <si>
    <t>A framework for m-health service development and success evaluation</t>
  </si>
  <si>
    <t>Describen el desarrollo y evaluación de un framework elaborado para la evaluación de servicios ofrecidos por M-Health, tiene una revisisón sistemática de los framework y modelos más exitosos en el campo de las tecnologias y la Salud electrónica. Con base en estos framework  estudiados, definen su framework que trabaja en tres puntos principales 1. Analisis de requerimientos, 2. Desarrollo  3 entrega de servicios</t>
  </si>
  <si>
    <t>Evaluation; Evaluation framework;Healthcare services;Mobile Health (M-Health);Service development;Service lifecycle;Service requirements;Stakeholder analysis</t>
  </si>
  <si>
    <t>Software Educativo, Web</t>
  </si>
  <si>
    <t>La validación de la herramienta desarrollada no es conluyente</t>
  </si>
  <si>
    <t>Implementing
Sexual Orientation and Gender
Identity Data Collection in Emergency
 Departments: Patient and 
Staff Perspectives</t>
  </si>
  <si>
    <t xml:space="preserve">Para este articulo se recopilo informacion sobre orientacion sexual mediante una muestra aplicacada a un poblacion, se escogieron a pacientes y a proveedores de este virus,  para realizar la serie de encuentas , de igual forma estan dispuestos a que SO&amp;GI recopile datos para hacer una analisis y de acuerdo a eso los entes de emergencia poder tomar medidas mas educuadas </t>
  </si>
  <si>
    <t xml:space="preserve">Information; data; vih; health </t>
  </si>
  <si>
    <t>Scoups</t>
  </si>
  <si>
    <t>HIV/AIDS surveillance among pregnant 
women: Assessing the quality of 
theavailable information | [Vigilância 
epidemiológica de HIV/Aids em gestantes: 
Uma avaliação acerca da qualidade da 
informação disponível]</t>
  </si>
  <si>
    <t xml:space="preserve">Analizan la calidad de la informacion disponible en el SINAN (Sistema de Informacion de enfermedades notificables) sobre las mujer embarazadas infectadas con el VIH en Brasil, el departamento de salud registro 492 resultados embarazadas que portan este virus   </t>
  </si>
  <si>
    <t>Portugues</t>
  </si>
  <si>
    <t xml:space="preserve">Information; data; vih; health; mujeres
 embarazadas portadoras del virus </t>
  </si>
  <si>
    <t>Building capacity for data-driven 
decision making in African HIV 
testing programs: Field 
perspectives on data use workshops</t>
  </si>
  <si>
    <t xml:space="preserve">Este articulo se enfoca en una implementacion de talleres que tiene como objetivo capacitar a la poblacion africana una ves ya encuentada sobre el tema de orientacion sexual con el fin de que estos aprendan mediante estas tecnologias como preveneir el  virus, el objetivo de este articulo es qe para el 2030 mediante esta serie de actividades se desaparezca el virus VIH, entonces con los registros de estas actividades se pretende mejorar cada ves mas el sistema de informacion para esta poblacion, en total la prueba se hizo en 5 paises africanos </t>
  </si>
  <si>
    <t>Zimmerman, L. , Olson, H. , Tsui, A. , Radloff, S.</t>
  </si>
  <si>
    <t xml:space="preserve">vih; information; sistema de informcion; health </t>
  </si>
  <si>
    <t>Performance Monitoring and Accountability 2020 (Asociacion global que apoya los derechos de las mujeres)</t>
  </si>
  <si>
    <t>"Assessing the Efficacy of an App-Based Method of Family Planning: The Dot Study Protocol.
 Evaluación de la eficacia de un método de planificación familiar basado en aplicaciones: el protocolo de estudio de puntos"</t>
  </si>
  <si>
    <t xml:space="preserve">Informacion, planificaciòn familiar </t>
  </si>
  <si>
    <t>p3</t>
  </si>
  <si>
    <t>https://onlinelibrary.wiley.com/doi/full/10.1111/sifp.12031</t>
  </si>
  <si>
    <t>Development and promotion of a national website to improve dissemination of information related to the prevention of mother-to-child HIV transmission (PMTCT) in Tanzania</t>
  </si>
  <si>
    <t>Este articulo hace referencia a la realización de un sitio web diseñado para aumentar el acceso a la información y los recursos sobre la prevención de la transmisión maternoinfantil del VIH (PTMI) entre los trabajadores de la salud y las partes interesadas de PTMI en Tanzania</t>
  </si>
  <si>
    <t>education;internet;computer program;VIH</t>
  </si>
  <si>
    <t>Jose luis</t>
  </si>
  <si>
    <t>Este proyecto aporta en el ambito de la prevencion del embarazo en las mujeres mediante el uso y la efectividad de la aplicación DOT,  el objetivo del proyecto es demostrar que es posible usar este método como una alternativa de planificación para mujeres que no desean usar los métodos tradicionales</t>
  </si>
  <si>
    <t>A "big data" approach to HIV epidemiology and prevention</t>
  </si>
  <si>
    <t xml:space="preserve">En este articulo se hace referencia a la reciente disponibilidad de "big data" en redes sociales y tecnologías móviles prometiendo el desarrollo de nuevas herramientas y métodos para enfrentar al  VIH. </t>
  </si>
  <si>
    <t>HIV infections;mobile aplication;telemedicine;</t>
  </si>
  <si>
    <t>Jose Luis</t>
  </si>
  <si>
    <t>Sociobehavioral correlates of HIV risk among men who have sex with men in Chhattisgarh, India: Analysis of sentinel surveillance data</t>
  </si>
  <si>
    <t>En este articulo se menciona a los hombres que tienen sexo con hombres (HSH) en la India están en su mayoría ocultos debido al estigma y la discriminación y tienen un mayor riesgo de contraer el virus de la inmunodeficiencia humana (VIH).  por lo tanto, se hace un enfoque enfocamos en el papel de los HSH en la epidemia de VIH en este estad</t>
  </si>
  <si>
    <t>adolescent;HIV infections;sexual</t>
  </si>
  <si>
    <t>Bussone, A. , Stumpf, S. , Wilson, S.</t>
  </si>
  <si>
    <t>VIH, Apoyo social, Grupo de apoyoI, nformación de salud, Internet, Autogestión</t>
  </si>
  <si>
    <t>https://www.sciencedirect.com/science/article/pii/S138650561730357X?via%3Dihub</t>
  </si>
  <si>
    <t>Using the information-motivation-behavioral skills model to guide the development of an HIV prevention smartphone application for high-risk MSM</t>
  </si>
  <si>
    <t>En este articulo se menciona como varios ciudadanos identificaron habilidades de comportamiento para abordar con una aplicación como : usar condones correctamente, negociar relaciones sexuales seguras, reconocer signos de VIH / ITS. Los resultados de este trabajo brindan información sobre el contenido deseado de una aplicación móvil para la prevención del VIH en HSH de alto riesgo</t>
  </si>
  <si>
    <t>Adolescent;HIV infections;smartphone</t>
  </si>
  <si>
    <t>Estimating the size of populations at high risk for HIV using respondent-driven sampling data</t>
  </si>
  <si>
    <t>En este articulo se menciona como El muestreo conducido por el encuestado (RDS) se usa a menudo en estos entornos con el objetivo principal de estimar la prevalencia de la infección del VIH</t>
  </si>
  <si>
    <t>HIV infections;Computer Simulation</t>
  </si>
  <si>
    <t>Opportunities for enhanced strategic use of surveys, medical records, and program data for HIV surveillance of key populations: Scoping review</t>
  </si>
  <si>
    <t>Presenta revisión de la literatura para identificar ejemplos publicados  de indicadores de SI entre poblaciones clave, tiene en cuenta las directrices de información estratégica de la Organización Mundial de la Salud del 2015</t>
  </si>
  <si>
    <t>p2</t>
  </si>
  <si>
    <t>Characteristics of very recent HIV 
infections and transmission 
networks based on data from the 
mandatory notification system,
 France 2012-2014 |</t>
  </si>
  <si>
    <t xml:space="preserve">Este articulo habla de una descripcion de las caracteristicas de las infecciones por VIH combinando datos del sistema de notificacion que actualmente se maneja  en Francia con los datos de vigilancia del Centro de referencia del VIH: EL NUEVO SISTEMA DE NOTIFICACION OBLIGATORIA PARA LOS NUEVOS CASOS DE VIH   </t>
  </si>
  <si>
    <t xml:space="preserve">Aplicacion; vih; salud sexual; sistema </t>
  </si>
  <si>
    <t>Impact of ASUMA intervention on HIV risk behaviors among Puerto Rican adolescents</t>
  </si>
  <si>
    <r>
      <rPr>
        <b/>
      </rPr>
      <t>ASUMA</t>
    </r>
    <r>
      <t>: Que en sus español seria Modelo de Apoyo para la Reducción del Riesgo de VIH en la Adolescencia Temprana edad, este modelo fue aplicado en jovenes de una escula en puerto rico, con un estudio piloto que les permitio evaluar al menos 135 jovenes de dferentes esculas en al rededor de 3 años, obteniendo informacion muy valiosa.</t>
    </r>
  </si>
  <si>
    <t>Zhang, Y. , Li, X.</t>
  </si>
  <si>
    <t>Adolescents; Health disparities; HispanicsHIV prevention; HIV risk factors</t>
  </si>
  <si>
    <t>Tecnologias de informacion, VIH</t>
  </si>
  <si>
    <t>https://www.sciencedirect.com/science/article/pii/S0268401216307885?via%3Dihub</t>
  </si>
  <si>
    <t>Structural community factors and sub-optimal engagement in HIV care among low-income women in the deep south of the USA</t>
  </si>
  <si>
    <r>
      <rPr/>
      <t>Es un estudio con base a datos tomados a mujeres estadounidenses con VIH las cuales no cuentan con una condicion economica optima, realizando un estudio cualitativo a estas mujeres en 2012 se codificaron y analizaron los datos que se obtuvieron utilizando el</t>
    </r>
    <r>
      <rPr>
        <b/>
      </rPr>
      <t xml:space="preserve"> software cualitativo NVivo</t>
    </r>
    <r>
      <rPr/>
      <t>. Permitiendoles definir que factores como la pobreza, pocas oportunidades laborales y demas problematicas son los causantes de la toma de decisiones en la búsqueda de la salud de las mujeres.</t>
    </r>
  </si>
  <si>
    <t>Engagement in care; HIV; Poverty; Structural factors; Women</t>
  </si>
  <si>
    <t>Disclosure of HIV test results by women to their partners following antenatal HIV testing: A population-based cross-sectional survey among slum dwellers in Kampala Uganda Health behavior, health promotion and society</t>
  </si>
  <si>
    <r>
      <rPr/>
      <t xml:space="preserve">El objetivo de este estudio fue determinar la prevalencia y los factores asociados con la divulgación de los resultados de las pruebas de VIH realizadas por mujeres a sus parejas sexuales después de las pruebas prenatales de VIH en la comunidad de tugurios de Kamwokya, Kampala, Uganda. Utilizando herramientas como </t>
    </r>
    <r>
      <rPr>
        <b/>
      </rPr>
      <t>Epidata v.2.1b</t>
    </r>
    <r>
      <rPr/>
      <t xml:space="preserve"> donde se ingresaron los datos y se analizaron utilizando el </t>
    </r>
    <r>
      <rPr>
        <b/>
      </rPr>
      <t>software SPSS v.16.0 y StatsDirect v. 2.8.0</t>
    </r>
    <r>
      <rPr/>
      <t>.</t>
    </r>
  </si>
  <si>
    <t>adolescent; adult; cross-sectional study; family; female; HIV; Infectionshuman</t>
  </si>
  <si>
    <t>En este articulo habla de como la tecnología, incluidas las tecnologías móviles y las redes sociales, ofrece herramientas poderosas para alcanzar, comprometer y retener a los jóvenes y adultos jóvenes en las intervenciones de prevención y atención del VIH.</t>
  </si>
  <si>
    <t>Adolescent; eHealth; HIV; Internet; Intervention; mHealth; Mobile phone; Smartphone; Social media; Teen; Youth</t>
  </si>
  <si>
    <t>Maximizing Awareness about HIV in Social Networks of Homeless Youth with Limited Information
Maximizar la conciencia sobre el VIH en las redes sociales de jóvenes sin hogar con información limitada.</t>
  </si>
  <si>
    <t>Amulya Yadav, Hau Chan</t>
  </si>
  <si>
    <t>Este articulo se basa en como puede prevenir las ITS utilizando moviles y computacion ubicua siguien una metodologia basado en un prototipo que sigue los principios de los servidores REST la cual se divide en dos partes la primera es la App y un servidor que se encarga de enviar notificaciones preventivas a los usurios cuando ejecutan app particulares en sus teléfonos o su proximidad a áreas con una alta probabilidad de coito (zonas calientes).</t>
  </si>
  <si>
    <t>computer system; disease prevalence; infectious disease; information and communication technology; mobile communication; sexually transmitted disease; software</t>
  </si>
  <si>
    <t>Center for Artificial Intelligence in Society, University of Southern California, LA, CA 90089
2Trinity University, San Antonio</t>
  </si>
  <si>
    <t>https://www.ijcai.org/proceedings/2017/702</t>
  </si>
  <si>
    <t>Efficacy of it's your game-tech: A computer-based sexual health education program for middle school youth</t>
  </si>
  <si>
    <r>
      <rPr/>
      <t xml:space="preserve">Este articulo describe la eficacia de </t>
    </r>
    <r>
      <rPr>
        <b/>
      </rPr>
      <t>It's Your Game (IYG) -Tech</t>
    </r>
    <r>
      <rPr/>
      <t>, un programa de educación para la salud sexual de la escuela secundaria completamente basado en computadora.</t>
    </r>
  </si>
  <si>
    <t>Adolescents; HIV; Prevention; Sexual health Sexually transmitted infections; Technology; Teen pregnancy</t>
  </si>
  <si>
    <t>Analysis of the acceptance process of district health information systems (DHIS) for vertical health programmes: A case study of TB, HIV/aids and malaria programmes in Tanzania</t>
  </si>
  <si>
    <t>El objetivo de este estudio fue analizar el proceso de aceptación de DHIS por tres VHPs para examinar las condiciones facilitadoras y los desafíos que enfrentan, donde los datos fueron recolectados a través de entrevistas, revisión de documentos y observación</t>
  </si>
  <si>
    <t>Acceptance; Adoption; DhisDistrict health information; system; Vertical health programmes</t>
  </si>
  <si>
    <t>CHALLENGES AND STRATEGIES FOR STANDARDIZING INFORMATION SYSTEMS FOR INTEGRATED TB/HIVSERVICES IN TANZANIA:ACASE STUDY OF KINONDONI MUNICIPALITY
DESAFÍOS Y ESTRATEGIAS PARA LOS SISTEMAS DE INFORMACIÓN ESTANDARIZADOS PARA LOS SERVICIOS DE TB / VIH INTEGRADOS EN TANZANIA: ESTUDIO DE UNA CASO DE MUNICIPIO DE KINONDONI</t>
  </si>
  <si>
    <t>Esther Mukasa</t>
  </si>
  <si>
    <t>Population Services International Tanzania</t>
  </si>
  <si>
    <t>NOOQUIZZ, a new evaluation software for HIV-infected patients: A 2-year review | [Le NOOQUIZZ, nouvel outil d’évaluation des patients infectés par le VIH : bilan à deux ans]</t>
  </si>
  <si>
    <t xml:space="preserve"> Integrated  TB/HIV  services,  implementing  partners,  health  information  system,  challenges, strategies, standardization</t>
  </si>
  <si>
    <r>
      <rPr>
        <b/>
      </rPr>
      <t>NOOQUIZZ</t>
    </r>
    <r>
      <rPr/>
      <t xml:space="preserve"> es un software pedagógico que permite un enfoque positivo de la educación terapéutica y que puede seguir los esfuerzos de aprendizaje de los pacientes con VIH este software es utilizdo durante cada sesión educativa terapéutica.</t>
    </r>
  </si>
  <si>
    <t>https://onlinelibrary.wiley.com/doi/epdf/10.1002/j.1681-4835.2017.tb00581.x</t>
  </si>
  <si>
    <t>Evaluation; HIV; Software; Therapeutic education</t>
  </si>
  <si>
    <t>It Feels Like I'm Managing Myself: HIV+ People Tracking Their Personal Health Information
"Se siente como si me estuviera manejando": personas VIH + que rastrean su información de salud personal</t>
  </si>
  <si>
    <t>mediante las tecnologias informaticas este articulo  busca realizar un segumiento 
de la informacion de la salud a las personas, para ello en este documento  se plantea 
un modelo de manera iterativa de informatica en salud personal</t>
  </si>
  <si>
    <t>VIH;
  tecnologias
  en salud</t>
  </si>
  <si>
    <t xml:space="preserve">
Identificación de experiencias de salud de mujeres que han sido víctimas de trata sexual en los Estados Unidos: un estudio cualitativo en la cárcel de Rikers Island</t>
  </si>
  <si>
    <t>Anita ravi, Megan Rose PfeifferZachary RosnerJudy a. Shea</t>
  </si>
  <si>
    <t>Instituto Leonard Davis de Economía de la Salud de la Universidad de Pennsylvania.</t>
  </si>
  <si>
    <t>https://link.springer.com/article/10.1007/s11524-016-0128-8</t>
  </si>
  <si>
    <t>Health-information needs of HIV-positive adults in Latin America and the Caribbean: an integrative review of the literature</t>
  </si>
  <si>
    <t>El objetivo de este articulo es identificar, evaluar y resumir que ha realizado para examinar a la poblacion infectada con VIH, para ello buscaron en 6 bases de datos las referencias bibliograficas, se necesita informacion mas clara para ello se enfatizo en la educacion sexual para los pacientes que tienen dificultades para procesar la informacion en esta enfermedad esto se hace con el fin de que las organizaciones administre bien adecuadamente la salud del paciente</t>
  </si>
  <si>
    <t>VIH;
  tecnologias
  en salud; bases de datos</t>
  </si>
  <si>
    <t>A framework for developing a domain specific business intelligence maturity model: Application to healthcare</t>
  </si>
  <si>
    <t>En este articulo se menciona el desarrollo de un Framework que permita crear un modelo de madurez (BI)Inteligencia empresarial.La investigación demuestra aún más la eficacia del marco aplicándolo al desarrollo de un modelo de madurez de BI en la atención médica</t>
  </si>
  <si>
    <t>Cohen, AC , Zimmerman, F. , Prelip, M. , Glik, D.</t>
  </si>
  <si>
    <t>Business intelligence; Maturity level; Maturity model; 
Healthcare</t>
  </si>
  <si>
    <t>Scholar</t>
  </si>
  <si>
    <t>José Luis</t>
  </si>
  <si>
    <t>Aplicacion, salud. VIH, ITS</t>
  </si>
  <si>
    <t>https://ajph.aphapublications.org/doi/pdf/10.2105/AJPH.2017.303999</t>
  </si>
  <si>
    <t>A Systematic Review of Quality Assessment Methods for Smartphone Health Apps</t>
  </si>
  <si>
    <t>Este artículo proporciona un resumen de los métodos utilizados actualmente para evaluar la calidad de las aplicaciones relacionadas con la salud de los teléfonos inteligentes y propone un conjunto de criterios para habilitar estudios futuros para revisar de forma sistemática la calidad de las aplicaciones relacionadas con la salud de una manera estandarizada</t>
  </si>
  <si>
    <t>methodologies ;health;smartphone</t>
  </si>
  <si>
    <t>A model driven approach to data privacy verification in E-Health systems</t>
  </si>
  <si>
    <t>En este articulo se menciona la importancia de la seguridad en los sistemas que son realizados para el sector de la salud para ello se describe un nuevo algoritmo de transformación de modelos para la aplicación de técnicas de Verificación de modelos a la verificación de la privacidad</t>
  </si>
  <si>
    <t>health;security;methodologies</t>
  </si>
  <si>
    <t>Simulation Modelling in Healthcare: Challenges and Trends</t>
  </si>
  <si>
    <t>En este articulo se describen varios modelos de simulacion en salud décadas. ,se revisan los sistemas de simulación, que van desde la simulación del flujo de pacientes en salas de emergencia hasta la simulación de poblaciones con enfermedades crónicas específicas</t>
  </si>
  <si>
    <t>Simulation; Healthcare; Modelling; Agent-based software engineering</t>
  </si>
  <si>
    <t>Social Support in a Virtual Community: Analysis of a Clinic-Affiliated Online Support Group for Persons Living with HIV/AIDS
Apoyo social en una comunidad virtual: análisis de un grupo de apoyo en línea afiliado a una clínica para personas que viven con VIH / SIDA</t>
  </si>
  <si>
    <t>College students and HIV infection: a
 study of sexual behavior and vulne
rabil ities1</t>
  </si>
  <si>
    <t>Este articulo tiene como objetivo final evaluar el comportamiento de los estudiantes universitarios respecto a las enfermedades de transmision sexual y como es la influencia del entorno de la misma universidad de la poblacion brasileña se realizo una encuentas de las cuales se puede analizar a base de la informacion obtenida que hay un alto indice de embarazos no deseados y de actividd sexual departe de los 507 estudiantes del primer año en la universidad el 42% no utilizaron condon</t>
  </si>
  <si>
    <t>Inglés
Portugés</t>
  </si>
  <si>
    <t>salud sexual; informacion; 
datos; estadisticas</t>
  </si>
  <si>
    <t>Google Schoolar</t>
  </si>
  <si>
    <t>A Need to Intensify HIV and AIDS 
Education in Secondary Schools</t>
  </si>
  <si>
    <t xml:space="preserve">Investigar sobre los  distintos puntos de vista de los alumnos de grado 12 sobre su exposcicion al VIH y sida en dos escuelas secundarias ubicadas en el Cabo Oriental en Sudafrica, este documento utiliza metodologias cualitativas que involucra el uso de discusiones para la recoleccion de los datos, los hallazgos encontrados se puede comprobar  que la enseñanza sobre el vih y el sida no esta teniendo impacto en su contexto, tambien se  encontro que algunos estudiantes no hacen uso del condon entonces dado a esto existe la necesidad de promover de manera sistematica condones como medida preventiva a embarazos no deseados o a contagios sexuales infecciosos </t>
  </si>
  <si>
    <t>HIV; sexual; 
 methodology;
  information</t>
  </si>
  <si>
    <t>Evaluating the Relationship - Oriented Information, Motivation and Behavioral 
Skills Model of HIV Preventive Behaviors in Young Men Who Have Sex With Men</t>
  </si>
  <si>
    <t>la informacion recolectada en este articulo muestran sobre la mayoria de infecciones por VIH que ocurren entre jovenes que tienen sexo con hombres (YMSM, por sus siglas en ingles). El modelo RELO-IMB se puede usar para comprender el riesgo del VIH en este tipo de relaciones y apunta a objetivos para la prevencion del VIH especifica para las relaciones de hombres con hombres</t>
  </si>
  <si>
    <t>VIH; infomration; mode
l; men; infections</t>
  </si>
  <si>
    <t>Czarny, HN , Broaddus, MR</t>
  </si>
  <si>
    <t>Research gaps in adolescent sexual and reproductive health</t>
  </si>
  <si>
    <t>- importancia de tomar acciones para mejorar las perspectivas de los adolescentes en cuestiones de vida saludable y productiva en particular para reducir la maternidad a adolescentes
- la informacion sobre salud sexual y reproductiva de los adolescentes es vital para apoyar la tonma de decisiones con el fin de apoyar todas las iniciativas desarrolando programas efectivoss que complementen con las necesidades de los adolescentes en ese ambito, pero lamentablemente hay muchos obstaculos que fortalezcan el sistema para la toma de decisiones ya que hay muchos vacios en custiones de datos que impiden poner en marcha las cosas</t>
  </si>
  <si>
    <t>salud sexual;
  informacion; datos;
  estadisticas; sistemas 
 de informacion</t>
  </si>
  <si>
    <t>https://link.springer.com/article/10.1007%2Fs10461-017-1743-4</t>
  </si>
  <si>
    <t>Revitalizar la educación sexual de los adolescentes a través de juegos de realidad alternativa: el caso de The Source</t>
  </si>
  <si>
    <t>este articulo presenta una modalidad para hacer entender a los adolescentes sobre temas de salud sexual el cual se basa en juegos de realidad alternativa 
en el cual se desarrollan modulos de salud sexual, orientacion sexual y homofobia aquí se detectaron 4 caracteristicas fundamentales: 
 1. la viabilidad y aceptabilidad de utilizar un ARG para la educacion sexual
 2. la aceptabilidad de la fuente, el contenido especifico de salud sexual 
 3. la influencia del juego en el conocimiento, las actitudes y los comportamientos      relacionados con salud sexual
 4. el impacto en de los juegos en los pensamientos y las respuestas de los
     jovenes a la orientacion sexual y homofobia
Como conclusion se puede identificar que un ARG (juegos de realidad alternativa) es una forma muy intuitiva e interactiva que permite a los jovenes educar de mejor manera sobre temas delicados en la educacion sexual y sus temas mas claves</t>
  </si>
  <si>
    <t>sexual health; patients; 
 applications; informatiques</t>
  </si>
  <si>
    <t>Building Health IT Capacity to Improve HIV Infection Health Outcomes</t>
  </si>
  <si>
    <t>el objetivo de este articulo es eliminar nuevas infecciones del VIH en Massachusetts a largo plazo, en la actualidad hay grandes vacios de comunicación entre los sistemas de informacion de los hospitales el cual se pretende mejorar con un proyecto piloto con el fin de monitorear el continuo atencion del VIH en esa region</t>
  </si>
  <si>
    <t>sistemas de informacion; VIH; Salud</t>
  </si>
  <si>
    <t>Koesoema, AP , Ariani, A. , Irawan, YS , Soegijoko, S.</t>
  </si>
  <si>
    <t xml:space="preserve">App movilles, VIH, salud, </t>
  </si>
  <si>
    <t>The application of HIV molecular 
epidemiology to public health</t>
  </si>
  <si>
    <t>https://ieeexplore.ieee.org/document/8037397</t>
  </si>
  <si>
    <t>en este documento hablan de numerosas aplicaciones que contribuyen con la pandemia del VIH sugieren que "los metodos solos o en combinacion con modelos matematicos puedan proporcionar inferencias sobre la dinamica de transmision"</t>
  </si>
  <si>
    <t>VIH; aplicaciones; salud publica; software</t>
  </si>
  <si>
    <t>Introducing the World Health 
Organization Postpartum Family
 Planning Compendium</t>
  </si>
  <si>
    <t>consiste en el desarrollo de una aplicación web que hace enfasis en el periodo de planificacion familiar despues del parto (postparto) el cual a su vez integra una guia escencial sobre planificacion familiar despues del parto para medicos clinicos, gerente de programas y responsables de politicas, esta aplicacion promete integridad en cuestion de recursos y una traduccion del contenido al frances y al español , se esta trabajando en la OMS directamente</t>
  </si>
  <si>
    <t>aplicación movil; software; 
postparto; OMS</t>
  </si>
  <si>
    <t>Development, use, and integration of a nationally- distributed HIV/AIDS electronic health information system</t>
  </si>
  <si>
    <t>la administracion de servicios y recursos de salud lanzo CAREWare una aplicación que recopila los datos y la capacidad de generar informes para monitorear el VIH y sus respectivos tratamientos, este docmuento realiza una guia de la aplicación y analiza el impacto de esta tecnologia en el ambito de la tecnologia en el sector de la salud</t>
  </si>
  <si>
    <t>aplicación ; VIH; medical</t>
  </si>
  <si>
    <t>Hightow-Weidman, LB , Muessig, KE , Bauermeister, JA , LeGrand, S. , Fiellin, LE</t>
  </si>
  <si>
    <t>Aplicaciones, VIH.</t>
  </si>
  <si>
    <t>https://insights.ovid.com/crossref?an=01222929-201709000-00012</t>
  </si>
  <si>
    <t>Se necesitan mejoras significativas  en la atención continua del VIH para cumplir los obje tivos 90-90-90 en Georgia</t>
  </si>
  <si>
    <t>Mediante el software Spectrum se desea evaluar entre 2011 y 2015 el numero de personas diagnosticadas con VIH el cual se logro identificar que en Georgia a finales del año 2015, 7100 personas tienen el registro de VIH, el cual el 62% fue diagnosticadas, 38% recibieron trattamientos y el 32% fueron eliminadas por el virus</t>
  </si>
  <si>
    <t>information; system; software; SIDA</t>
  </si>
  <si>
    <t>La sensibilización sobre el VIH en línea 
y los beneficios de la tecnología para las
 mujeres de raza negra - quizás no: el 
caso del estigma
Online HIV awareness and technology affordance benefits for black female collegians - maybe not: the case of stigma</t>
  </si>
  <si>
    <t>este articulo se enfoca en la raza negra de EEUU estrictamente en realizar investigaciones tecnologicamente hablando para investigar los casos en estas poblaciones, existen paginas web y plataformas de redes sociales donde la idea es capacitar para la prevencion de contaer VIH, ya que esta poblacion tiene mayor riesgo de contraer VIH</t>
  </si>
  <si>
    <t>sitios web; SIDA; Herramientas
 tecnologicas; salud</t>
  </si>
  <si>
    <t>Emergencia del liderazgo: la aplicación del marco de  trabajo de Cynefin durante un programa piloto de reducción del riesgo del VIH / SIDA.</t>
  </si>
  <si>
    <t>este articulo se enfoca en el Framework de Cynefin, el cual se aplico en una prueba piloto en Sudafrica el cual el principal objetivo de este Framework es acabar para el 2030 con el SIDA y esta diseñado para que los lideres identfiquen las topologias de los dominios para contribuir a la toma de decisiones como un artefacto para maximizar la efectividad de las respuestas y afrontar los nuevos desafios que vienen con el VIH a manera de intervencion</t>
  </si>
  <si>
    <t>topology; toma de decisiones; Framework; VIH</t>
  </si>
  <si>
    <t>GiuseppeAceto</t>
  </si>
  <si>
    <t>Universidad de Napoli 
"Federido II" Italia</t>
  </si>
  <si>
    <t>SHIVA - a web application for drug 
resistance and tropism testing in HIV</t>
  </si>
  <si>
    <t>los medicamentos para los pacientes que padecen con sindrome de VIH es de manera obligatoria sin embargo en muchas ocasiones restringuen a los agentes antirretroviral lo cual el virus se adapta al medicamento y finalmente seria el fracaso de la terapia, es por ello que se ha desarrollado un servicio Web que permite predecir la resistencia a los medicamentos de uso comun para el VIH, los resultados de la prediccion se envia a manera de informe clinico al correo del paciente, actualmente SHIVA maneja 24 modelos de prediccion para varias clases de medicamentos</t>
  </si>
  <si>
    <t>https://www.sciencedirect.com/science/article/pii/S1084804518300456</t>
  </si>
  <si>
    <t>App Web; HIV; Infection</t>
  </si>
  <si>
    <t>TreatYoSelf: intervención conductual 
basada en la empatía para
 jóvenes marginados que viven
 con el VIH</t>
  </si>
  <si>
    <t>TreatYoSelf es una aplicacin movil bastante intuitiva y amigable para personas que tengan VIH el cual esta diseñado para mejorar la adherencia de los medicamentos entre jovenes, esta aplicación tiene una interfaz muy atractiva ya que permite que al joven que se adapte diariamente ante la aplicacion: esta aplicacion tiene 5 caracteristicas el cual hace que sea muy practica: cuenta con: 1. empatia: tono positivo y sin prejuicios. 2. Gamificacion basada en avatar. 3. Mensajes motivacionales y cursis. 4. No divulgacion de significantes neutrales. 5. Apoyo social a la camaraderia</t>
  </si>
  <si>
    <t>aplicación; telefonos inteligentes;
 vih tecnologias; sistemas</t>
  </si>
  <si>
    <t>A Smartphone Game-Based Intervention (Tumaini) to Prevent HIV Among Young Africans: Pilot Randomized Controlled Trial</t>
  </si>
  <si>
    <t>Presentan una aplicación movil para enseñar a los jovenes en entornos con alta prevalencia de HIV a tener sexo seguro, Realizan un piloto con jovenes Kenianos con la aplicación Tumaini, juego que enseña sobre el sexo seguro y el uso del condon. como resultado se obtuvo un incremento significativo sobre el conociminento en salud sexual y una posible solución para la reducción del riesgo. Como conclución manifiestan que este tipo de estrstegias que utilizan moviles son eficaces, debido al alto numero de jovenes que usan estos dispositivos</t>
  </si>
  <si>
    <t>HIV; youth; Sub-Saharan Africa; Kenya; serious game; narrative; smartphone; pilot study; randomized controlled trial; mhealth; prevention</t>
  </si>
  <si>
    <t>Game Plan: Development of a Web App Designed to Help Men Who Have Sex With Men Reduce Their HIV Risk and Alcohol Use</t>
  </si>
  <si>
    <t>Hombres que tienen sexo con hombres tienen un mayor riesgo de contraer VIH y mas cuando cosnumen alcohol, este trabajo propone una aplicación web de nombre Game plan, que permite a los usuarios conocer sobre el riesgo que se presenta con el consumo de alcohol y el sexo.</t>
  </si>
  <si>
    <t xml:space="preserve">alcohol; HIV risk; internet; intervention </t>
  </si>
  <si>
    <t>Run4Love, a mHealth (WeChat-based) intervention to improve mental health of people living with HIV: A randomized controlled trial protocol</t>
  </si>
  <si>
    <t>Las personas que viven con VIH sufren de altas tasas de enfermedad mental; pero las intervenciones efectivas dirigidas son limitadas, especialmente en los países en desarrollo. La alta penetración en el uso de teléfonos inteligentes y la aceptación generalizada de las aplicaciones de redes sociales brindan una oportunidad.El estudio Run4Love se encuentra entre los primeros esfuerzos para desarrollar y evaluar una intervención de mHealth multicomponente e integrada para mejorar la salud mental y la calidad de vida de las personas con VIH / SIDA</t>
  </si>
  <si>
    <t>Mental health
;mHealth intervention
;People living with HIV (PLWH)
;Depression
;Randomized controlled trial</t>
  </si>
  <si>
    <t>Data-Driven Goals for Curbing the U.S. 
HIV Epidemic by 2030</t>
  </si>
  <si>
    <t xml:space="preserve"> Como parte de un proceso impulsado por la comunidad, se expande modelos epidemiológicos anteriores, utilizando datos de vigilancia actualizados de los Centros para el Control y la Prevención de Enfermedades para estimar parámetros cuantitativos para objetivos nacionales ambiciosos pero alcanzables de prevención del VIH. Se estima que las nuevas infecciones de VIH podrían reducirse hasta en un 67% y la prevalencia podría comenzar a disminuir en 2030 si se alcanzan los objetivos del diagnóstico, la retención de la atención y la supresión viral para el 2025 y se evita un 20% adicional de las transmisiones mediante intervenciones dirigidas tales como la profilaxis de pre-exposición.</t>
  </si>
  <si>
    <t>HIV care continuum;
HIV incidence;
HIV prevalence;
Surveillance</t>
  </si>
  <si>
    <t>146
Diagnose: A Novel Software Design Pattern for Modern Healthcare System</t>
  </si>
  <si>
    <t>- Patrón de diseño de software 'Diagnose' --&gt;  facilita el desarrollo de aplicaciones de software médicas o de atención médica. 
- Proporciona una biblioteca y un patrón de programación para la comunicación y la interacción entre estos componentes.
- Centrado en aplicaciones de atención médica con atributos y funcionalidades estándar. 
- Ayuda a los médicos a crear, operar y analizar datos para los desarrolladores.</t>
  </si>
  <si>
    <t>Healthcare software; Information system; OOP; Software design pattern</t>
  </si>
  <si>
    <t>patron</t>
  </si>
  <si>
    <t>147
Representing vaccine misinformation using ontologies</t>
  </si>
  <si>
    <t xml:space="preserve">Diseño y el desarrollo de una ontología formal (VAXMO) para describir la información errónea sobre las vacunas. 
Ontología --&gt; no solo para recopilar y analizar diversos malentendidos sobre las vacunas, sino para desarrollar herramientas que puedan brindar soluciones informáticas. 
- VAXMO --&gt; amplía la ontología de desinformación (Misinformation Ontology) y enlaces al Framework de descripción de recursos (RDF) 
- Esbozaron y demostraron los usos propuestos de la ontología para detectar y comprender la información de las vacunas. </t>
  </si>
  <si>
    <t>Microattribution; Misinformation; Natural language processing; OntologySemantic similarity; Semantic web; Vaccine</t>
  </si>
  <si>
    <t xml:space="preserve">Los clientes de atención médica están cada vez más interesados ​​en involucrarse e informarse sobre su prestación y estado de atención médica [1] [2]. Deben poder acceder, ver y analizar sus datos de salud de forma fácil y segura. Los clientes necesitan una única puerta de acceso a sus registros médicos. Algunos proveedores de atención médica están creando portales para que sus clientes fluyan algunos datos para que puedan verlos [3]. Además, los clientes pueden solicitar una parte de sus datos de salud en formato impreso a sus proveedores de atención médica completando los formularios y enviando manualmente sus solicitudes. Pero, esto no es suficiente para el cliente de atención médica promedio. Existe la necesidad de una herramienta independiente de la plataforma que pueda recopilar y combinar automáticamente la información de salud de un cliente de los distintos proveedores en su círculo de atención y proporcionar la información de forma segura y electrónica sin incomodar al cliente con múltiples solicitudes y acuerdos de intercambio [4]. </t>
  </si>
  <si>
    <t>165
Terminology Services: Standard Terminologies to Control Health Vocabulary</t>
  </si>
  <si>
    <t xml:space="preserve">- Capturar datos clínicos en un formato estructurado y preferiblemente codificado. 
- Para el intercambio de datos entre sistemas de información de salud
- Ingresar datos estructurados es un obstáculo para la usabilidad de las aplicaciones de registros de salud electrónicos (EHR) y su aceptación por los médicos que prefieren documentar los EHR de los pacientes usando "texto libre". 
LN permite una rica expresividad pero al mismo tiempo es ambiguo (depende del contexto y utiliza jerga y acrónimos)
Servicios de terminología --&gt; representan hechos que suceden en el mundo real para permitir la interoperabilidad semántica y las aplicaciones informatizadas. 
- Terminologías estándar --&gt; creación de un vocabulario médico controlado, 
Hospital Italiano de Buenos Aires --&gt; desarrollo de servidor de terminología. </t>
  </si>
  <si>
    <t>Controlled vocabulary; electronic health record; International Classification of Diseases; natural language processing; standards; Systematized Nomenclature of Medicine</t>
  </si>
  <si>
    <t>Healthcare application,patient centric,
healthcare integration
,
healthcare API
,
Healthcare ontology</t>
  </si>
  <si>
    <t>Mobile Health Technology for Improving Symptom Management in Low Income Persons Living with HIV.</t>
  </si>
  <si>
    <t>174
Conceptual framework for the security of mobile health applications on Android platform|</t>
  </si>
  <si>
    <t>mHealth presentan riesgos para la seguridad y privacidad de sus usuarios. 
Desarrolladores de app desconocidos, y los usuarios desconocen cómo se administran y utilizan sus datos. 
El modelo de seguridad de Android no garantiza por completo la privacidad y seguridad de los datos de los usuarios
App mHealth todavía están plagadas de problemas de privacidad y seguridad.
Framework para mejorar la seguridad de los datos de app mHealth de Android, 
Prueba del concepto del Framework (Prueba), evaluación de efectividad y eficiencia</t>
  </si>
  <si>
    <t>Conceptual frameworks; Effectiveness and efficiencies; Mobile applications development; Mobile Health (M-Health); Mobile health application; Mobile operating systems; Privacy and security; Security and privacy</t>
  </si>
  <si>
    <t>P1 y P3</t>
  </si>
  <si>
    <t>Digital health app development standards: A systematic review protocol</t>
  </si>
  <si>
    <t>Falta de estándares claros y aceptados para el desarrollo de aplicaciones para uso médico y de atención médica, 
Riesgos para desarrolladores, proveedores, pacientes y público. 
Proporcionan una visión general de estándares, framewors, mejores prácticas y directrices actuales para el desarrollo de aplicaciones de salud digital.
Para itigar los riesgos (clínicos, de privacidad y económicos).
Incluyen: estándares para dispositivos médicos, sistemas de información clínica y medicina 
Buscar en: MEDLINE, Embase, colección de tecnología ProQuest
Estándares internacionales, de EE. UU., Europa y el Reino Unido porque son los mercados de mayor interés para la mayoría de los desarrolladores de aplicaciones. 
Relación entre las normas y comparación las normas de EE. UU. y UE</t>
  </si>
  <si>
    <t>MarcoSpruit</t>
  </si>
  <si>
    <t>Utrecht University, Department of Information and Computing Sciences, Princetonplein 5, 3584 CC Utrecht, The Netherlands</t>
  </si>
  <si>
    <t>Applied data science, Knowledge discovery process, Patient-centric healthcare, Adaptive analytic system, Meta-algorithmic modelling, Big data analytics, Natural language processing</t>
  </si>
  <si>
    <t>https://www.sciencedirect.com/science/article/abs/pii/S0736585318303666</t>
  </si>
  <si>
    <t>483
XplOit: An ontology-based data integration platform supporting the development of predictive models for personalized medicine</t>
  </si>
  <si>
    <t>Modelos predictivos -&gt; ayudan a los médicos a adaptar las intervenciones y los tratamientos a sus pacientes individuales en función de su respuesta prevista y el riesgo de enfermedad
- Medicina personalizada. 
- Para desarrollar modelos predictivos --&gt; es necesario armonizar e integrar altas cantidades de datos médicos heterogéneos que se almacenan en diferentes sistemas de información de salud. 
- Plataforma basada en ontología que permite a los propietarios de datos y desarrolladores de modelos compartir y armonizar sus datos para el desarrollo de modelos respetando la privacidad de los datos.</t>
  </si>
  <si>
    <t>Predictive models; semantic data annotation; semantic integration</t>
  </si>
  <si>
    <t>505
Improving the input information for medical software requirements specifications using ontology-based intelligent agent</t>
  </si>
  <si>
    <t xml:space="preserve">Las características de la información de entrada para las especificaciones de requisitos de software médico (M-SRS) no fue resuelta por los OBIA (ontology-based intelligent agents)
- Desarrollo del OBIA para mejorar la información de entrada para la formación de M-SRS --&gt; agente inteligente (IA). 
El IA evalúa y mejora la información de entrada para la formación de la especificación de requisitos para el software médico. </t>
  </si>
  <si>
    <t>Intelligent Agent (IA); Medical Software; Medical Software Requirements Specification (M-SRS); Ontology; Ontology-Based Intelligent Agent (OBIA)</t>
  </si>
  <si>
    <t>Computer Applications in Health Science Education</t>
  </si>
  <si>
    <t xml:space="preserve"> El objetivo de este documento es revisar las principales características involucradas en estas aplicaciones y resaltar las principales líneas de investigación para el futuro. Los resultados de la literatura revisada por pares publicados recientemente indican las siguientes características compartidas por los desarrollos tecnológicos clave en el campo de la educación en ciencias de la salud</t>
  </si>
  <si>
    <t>Visualization ;Open; source; OS MOOC</t>
  </si>
  <si>
    <t>Farahani, Bahar Jalali</t>
  </si>
  <si>
    <t>Nokia Bell Labs</t>
  </si>
  <si>
    <t>architecture, mobile health, healthcare, applications</t>
  </si>
  <si>
    <t>https://www.sciencedirect.com.acceso.unicauca.edu.co/science/article/pii/S0167739X17307677?via%3Dihub</t>
  </si>
  <si>
    <t>The Essential Guide to N-of-1 Trials in Health</t>
  </si>
  <si>
    <t>La guía esencial para los ensayos de N-de-1 en salud.</t>
  </si>
  <si>
    <t>Behavioural interventions Clinical decision-making N-of-1 trials Quality Use of Medicines Trial design</t>
  </si>
  <si>
    <t>The Role of Social Network Technologies in Online Health Promotion: A Narrative Review of Theoretical and Empirical Factors Influencing Intervention Effectiveness</t>
  </si>
  <si>
    <t>las redes sociales solas pueden ser insuficientes para promover la salud. Además, puede haber consecuencias no intencionadas y potencialmente dañinas de información de salud inexacta o engañosa. Dadas estas incertidumbres, es necesario comprender y sintetizar la base de evidencia para el uso de las redes sociales en línea como parte de las intervenciones de promoción de la salud para informar investigaciones y prácticas futuras.</t>
  </si>
  <si>
    <t>health behaviors; health promotion; health behavior change; health education; social media; social technology; social networking; content analysis; theoretical grounding</t>
  </si>
  <si>
    <t xml:space="preserve">
A connectivity framework for the design of social health information systems.
Un marco de conectividad para el diseño de sistemas de información social en salud .</t>
  </si>
  <si>
    <t>- Define la estructura de un SIS como un conjunto social. En segundo lugar, identifica seis dimensiones que representan el comportamiento de un SIS. En tercer lugar, propone el factor de conectividad del sistema de información social como nuestra aproximación del alcance de la conectividad y el grado de complejidad en un SIS.
-  Para el diseño de SIS en general y en salud. Se realizaron búsquedas en Scopus, IEEE Xplore y la Biblioteca Digital ACM. La búsqueda bibliográfica proporcionó información adicional sobre los SIS, en particular los marcos para representarlos y modelarlos.</t>
  </si>
  <si>
    <t>Sean P. Mikles</t>
  </si>
  <si>
    <t>a Biomedical Informatics and Medical Education, University of Washington</t>
  </si>
  <si>
    <t>Child development,Collaborative work,Interdisciplinary, communication,Public health informatics,Qualitative research,Software design</t>
  </si>
  <si>
    <t>https://ac.els-cdn.com/S1532046418301771/1-s2.0-S1532046418301771-main.pdf?_tid=f5d1d6eb-84e2-4cdf-831d-0d4da509a44a&amp;acdnat=1542326192_65d901786874d406de386e15a315a427</t>
  </si>
  <si>
    <t>SIS; Sistemas de informacion; framework</t>
  </si>
  <si>
    <t>Pubmed</t>
  </si>
  <si>
    <t>Assessing the Efficacy of an App-Based Method of Family Planning: The Dot Study Protocol.
Evaluación de la eficacia de un método de planificación familiar basado en aplicaciones: el protocolo de estudio de puntos</t>
  </si>
  <si>
    <t>S. SaeedehSadegh</t>
  </si>
  <si>
    <t xml:space="preserve">Faculty of Industrial and Systems Engineering, Tarbiat Modares University, Tehran, Iran
</t>
  </si>
  <si>
    <t>english</t>
  </si>
  <si>
    <t>https://www.sciencedirect.com/science/article/pii/S1386505618300030</t>
  </si>
  <si>
    <t>"-El objetivo del estudio es evaluar el uso perfecto y típico para determinar la eficacia de la aplicación Dot para la prevención del embarazo.
- Este protocolo describe el primer estudio para probar prospectivamente la eficacia (uso correcto) y la efectividad (uso real) de una aplicación para la prevención del embarazo."</t>
  </si>
  <si>
    <t>Contraception; family planning; fertility; fertility awareness; mHealth; mobile health apps; natural family planning; reproductive health; study protocol</t>
  </si>
  <si>
    <t>PubMed</t>
  </si>
  <si>
    <t>Girl Talk: A Smartphone Application to Teach Sexual Health Education to Adolescent Girls
Girl Talk: una aplicación de teléfono inteligente para enseñar educación sobre salud sexual a niñas adolescentes.</t>
  </si>
  <si>
    <t>"- Una aplicación gratuita para teléfonos inteligentes que contiene información completa sobre salud sexual , y determine la conveniencia y atractivo de la aplicación entre las adolescentes. 
- Girl Talk puede potencialmente conectar a las adolescentes con más información sobre la salud sexual en comparación con los métodos tradicionales, y los participantes recomendaron la aplicación como un recurso valioso para aprender sobre la salud sexual integral ."</t>
  </si>
  <si>
    <t>Adolescente; Aplicaciones de teléfonos inteligentes para el cuidado de la salud ; Educación para la salud ; Estudios prospectivos; Salud reproductiva ; Comportamiento sexual ; Enfermedades de transmisión sexual; Encuestas y cuestionarios.</t>
  </si>
  <si>
    <t>Blood Cells, Molecules, and Diseases</t>
  </si>
  <si>
    <t>Health facilities’ readiness to provide friendly reproductive
health services to young people aged 10-24 years in Wakiso
district, Uganda
La disposición de los centros de salud para brindar servicios de salud reproductiva amigables para jóvenes de 10 a 24 años en el distrito de Wakiso, Uganda.</t>
  </si>
  <si>
    <t>"-   Este estudio evaluó la disposición de los centros de salud para brindar servicios de salud reproductiva amigables para jóvenes en contextos rurales y periurbanos en Uganda.
- Este documento sugieren la necesidad de capacitar y equipar a los trabajadores de la salud para mejorar la prestación de servicios de salud reproductiva a los jóvenes."</t>
  </si>
  <si>
    <t>Periurbano; Rural; Uganda; 'Preparación; ' Servicios de salud reproductiva '; 'Gente joven'</t>
  </si>
  <si>
    <t>Yadav, A</t>
  </si>
  <si>
    <t>Application, programsComputer, programmingData, privacyHealth, careRadioSensors</t>
  </si>
  <si>
    <t>Situational analysis of communication of HIV and AIDS information to persons with visual impairment: a case of Kang’onga Production Centre in Ndola, Zambia
Análisis situacional de la comunicación de información sobre el VIH y el SIDA a personas con discapacidad visual: un caso del Centro de Producción Kang'onga en Ndola, Zambia.</t>
  </si>
  <si>
    <t>https://link.springer.com/chapter/10.1007%2F978-981-10-3773-3_15</t>
  </si>
  <si>
    <t>"
- Se estableció que la mayoría de las personas con discapacidad visual carecían de conocimientos sobre la causa, la transmisión y el tratamiento del VIH y el SIDA, lo que da lugar a ideas erróneas. Se reveló que los promotores de salud y las personas que trabajan con personas con discapacidad visual no tenían programas específicos de información sobre el VIH y el SIDA en Zambia
- Además, se descubrió que los medios de comunicación, la comunicación para la educación de la información y la educación para la salud eran canales a través de los cuales los discapacitados visuales accedían a la información sobre el VIH y el SIDA "</t>
  </si>
  <si>
    <t>Comunicación; VIH y SIDA; información ; Análisis situacional; Discapacidad visual</t>
  </si>
  <si>
    <t>A methodology to design a performance management system in preventive care.</t>
  </si>
  <si>
    <t>- Hay una creciente en objetivos para el desarrollo de sistemas para la toma de decisiones relacionados con la prevención del cuidado en salud. - El objetivo del proyecto es elaborar una  metodologpia para el desarrollo de  un Sistema de gestión del desempeño para respaldar eficazmente la planificación, el control y la evaluación de la atención preventiva e identificar los factores que influyen en dicho proceso. - Como conclusión se evidencia que se puede obtener mejores resultados se se realiza un trabajo colaborativo entre profesionales relacionados en un proceso de atención (académicos, profesionales y responsables políticos)</t>
  </si>
  <si>
    <t>5
A Population Health Measurement Framework: Evidence-Based Metrics for Assessing Community-Level Population Health in the Global Budget Context.</t>
  </si>
  <si>
    <t xml:space="preserve">Framework para medir la salud de la población
Framework compuesto por un modelo conceptual de varios dominios e identificó las medidas de salud de la población que los abordaban. 
Framework en función de: factores del sistema de salud, los determinantes de la salud y los resultados clínicos
Identificaron: características clave, desafíos, oportunidades, posible aplicabilidad, problema de la interoperabilidad de las fuentes de datos
Consideraciones: infraestructura de TI de salud, denominadores de datos, factibilidad, entorno del sistema de salud y factores de políticas. </t>
  </si>
  <si>
    <t>Maryland All-Payer Model; health information exchange; population health framework; population health measures</t>
  </si>
  <si>
    <t>The development and application of electronic information system for safety administration of newborns in the rooming-in care</t>
  </si>
  <si>
    <t>En este articulo se habla de una investigación cuyo objetivo es desarrollar de forma independiente un sistema de información electrónico para la administración de seguridad de los recién nacidos en la asistencia de alojamiento y para investigar los efectos de su aplicación clínica.</t>
  </si>
  <si>
    <t>health education; mHealth; mobile apps; mobile phone; patient education; self-management education</t>
  </si>
  <si>
    <t>20
Self-Management Education Through mHealth: Review of Strategies and Structures</t>
  </si>
  <si>
    <t xml:space="preserve">- Investigan estructuras y estrategias de programas de educación entregados a través de aplicaciones de smartphones para personas con diversas enfermedades. 
- Examinaron las intervenciones educativas en términos de promoción de la salud, prevención de enfermedades y manejo de enfermedades.
- Factores determinantes de las intervenciones educativas: contenido y modo de entrega, interactividad con los proveedores de atención médica, bases teóricas, duración y seguimiento.
- Existe una falta de marco teórico o conceptual para el desarrollo de intervenciones de mHealth para la educación del paciente. </t>
  </si>
  <si>
    <t>15
Incidence of first and second primary cancers diagnosed among people with HIV, 1985-2013: a population-based, registry linkage study."</t>
  </si>
  <si>
    <t>- Utilizan registro de casos de VIH / SIDA de San Francisco para identificar personas de 16 años o más que se diagnosticaron con VIH / SIDA en San Francisco (CA, EE. UU.) 
- Calculan las tasas de incidencia estandarizadas ajustadas por año, edad, sexo y raza.</t>
  </si>
  <si>
    <t>Inglès</t>
  </si>
  <si>
    <t>No tiene</t>
  </si>
  <si>
    <t>36
The global epidemiology of adolescents living with HIV: time for more granular data to improve adolescent health outcomes.</t>
  </si>
  <si>
    <t>Resumen la evidencia reciente sobre la epidemiología global de los adolescentes (de 10 a 19 años) que viven con el VIH (ALHIV), la carga del VIH en la salud de los adolescentes y la mortalidad asociada al VIH.
- 2016: 2.1 millones ALHIV; 770 000 jóvenes (edad 10-14 años) y 1,03 millones de personas mayores (edad 15-19 años) ALHIV, el 84% vive en África subsahariana. 
La población de ALHIV está aumentando
Inversiones necesarias para caracterizar y mejorar los resultados de salud relacionados con el VIH en adolescentes
Fortalecimiento de los sistemas para datos desagregados por edad, sexo y modo de infección
Identificar los desafíos estructurales, sociales y de salud mental para acceder a las pruebas y la atención</t>
  </si>
  <si>
    <t>Cayola, L</t>
  </si>
  <si>
    <t>Escuela Politécnica Superior, Universidad Autónoma de Madrid</t>
  </si>
  <si>
    <t>40
Knowledge of sexually transmitted infections and sex-at-risk among Italian students of health professions. Data from a one-month survey.</t>
  </si>
  <si>
    <t xml:space="preserve">- Evaluar el conocimiento y los riesgos de comportamiento asociados con las infecciones de transmisión sexual (ITS) 
- Cuestionario autoadministrado: (1) investiga la calidad de la información proporcionada por las instituciones públicas sobre el tema, (2) conocimiento de los métodos anticonceptivos utilizados para reducir el riesgo de contagio y (3) conocimiento de las ITS y la vacunación contra el VPH. 
- 1022 encuestados (70.8% mujeres, 61.5% de 18-22 años). 
- Hombres con mayor riesgo de no conocer la vacuna contra el VPH
- El grupo de edad de 18 a 22 años tiene un riesgo mayor que el grupo de edad de 23 a 27 años para pensar que no está lo suficientemente informado para evitar el contagio
Es necesario implementar programas de educación sexual para mejorar el conocimiento en términos de ITS y la promoción de la salud. </t>
  </si>
  <si>
    <t>https://www.sciencedirect.com/science/article/abs/pii/S0950584917300563</t>
  </si>
  <si>
    <t>42
Estimating risk factors for HIV infection among women in Mozambique using population-based survey data.</t>
  </si>
  <si>
    <t>Estimación de los factores de riesgo del VIH y explicar las variaciones entre los subgrupos de la población. 
Explica la variación en la seropositividad del VIH utilizando factores demográficos, socioeconómicos y de comportamiento.
Mujeres de 25 a 29 años de edad que viven en hogares encabezados por mujeres, que viven en hogares más ricos y que son viudas, divorciadas o que no viven con una pareja tienen mayores probabilidades de ser VIH positivas. 
Los datos pueden apoyar la implementación de programas destinados a reducir la infección por VIH en Mozambique.</t>
  </si>
  <si>
    <t>HIV/AIDS; HIV/AIDS knowledge and attitudes; Mozambican women; complex survey; logistic regression</t>
  </si>
  <si>
    <t>49
Collecting family planning intentions and providing reproductive health information using a tablet-based video game in India</t>
  </si>
  <si>
    <t xml:space="preserve">Videojuego My Future Family: para recopilar datos sobre las intenciones de planificación familiar y aumentar la aceptación de los métodos de planificación familiar en la India. 
Educa a los adolescentes sobre sexualidad y reproducción, mientras les pregunta a los jugadores cuándo les gustaría lograr cinco hitos importantes de planificación familiar. 
Pregunta: quiénes son los que más los influencian al tomar decisiones de planificación familiar. 
Los datos se recopilaron durante todo el juego y se verificaron de forma cruzada con cuestionarios en papel. Validaron: eficacia como herramienta educativa y como un medio innovador de recopilación de datos precisos. </t>
  </si>
  <si>
    <t>Family planning; India; adolescents; education; games for health; reproductive health; sexuality; videogame</t>
  </si>
  <si>
    <t>Knowledge, sources and use of family planning methods among women aged 15-49 years in Uganda: a cross-sectional study.</t>
  </si>
  <si>
    <t>Se realiza un estudio sobre el uso de metodos de planificacion en mujeres entre 15 y 49 anos, evaluan el conocimiento las fuentes y el uso de metodos de PF mediante el sofware estadistico STATA.</t>
  </si>
  <si>
    <t>Family; planning</t>
  </si>
  <si>
    <t xml:space="preserve">A SOA-Based Solution to Monitor Vaccination Coverage Among HIV-Infected Patients in Liguria.
</t>
  </si>
  <si>
    <t xml:space="preserve">Hacen uso de herramientas de las TIC para conectar un sistema de registro de inmunización a una plataforma regional existente que permita la reutilización de datos clínicos entre varias estructuras médicas, para gestionar completamente el proceso de vacunación.
Utilizan (SOA) y las interfaces estándar HSSP (Programa de especificación de servicios de salud) </t>
  </si>
  <si>
    <t>Information System; hiv.</t>
  </si>
  <si>
    <t>Seitinger, A., Rappelsberger, A., Leitich, H., Binder, M., Adlassnig, K.-P.</t>
  </si>
  <si>
    <t>Department of Obstetrics and Gynecology, Medical University of Vienna, Währinger Gürtel 18-20, Vienna, A-1090, Austria</t>
  </si>
  <si>
    <t>Socio-cultural influences upon knowledge of sexually transmitted infections: a qualitative study with heterosexual middle-aged adults in Scotland.</t>
  </si>
  <si>
    <t xml:space="preserve">Se realiza un estudio dedicado a saber cual es el conocimento de adultos sobre la infecciones de transmision sexual (ITS), este estudio fue realizado a 31 hombres y mujeres heterosexuales.
Dentro de análisis realizado identificaron cuatro hallazgos clave, entre ellos: "compromiso con el conocimiento relacionado con las ITS"; "Conocimiento general de las ITS"; "aprender sobre las ITS de los niños"; y aplicación del conocimiento ".  </t>
  </si>
  <si>
    <t>Clinical decisionsupport,Arden Syntax,Fuzzy set theory and logic,Medical practice, guidelines Standard operating procedures,Dermatology,Lyme borreliosis,Obstetrics</t>
  </si>
  <si>
    <t>Application; Sexually transmitted infections</t>
  </si>
  <si>
    <t>https://www.sciencedirect.com/science/article/pii/S0933365716303219?via%3Dihub</t>
  </si>
  <si>
    <t>School-based interventions for preventing HIV, sexually transmitted infections, and pregnancy in adolescents.</t>
  </si>
  <si>
    <t>Realizan una busqueda en MEDLINE y otras bases de datos para evaluar los efectos de los programas escolares de salud sexual y reproductiva sobre las infecciones de transmisión sexual y embarazos en adolecentes, los articulos seleccionados en esta busqueda fueron evaluados por dos revisores encargados de extraer los datos importantes analizandolos y sacando datos estadisticos.</t>
  </si>
  <si>
    <t xml:space="preserve">Information System; Sexually transmitted infections; hiv; </t>
  </si>
  <si>
    <t>Introducing the World Health Organization Postpartum Family Planning Compendium.</t>
  </si>
  <si>
    <t>Desarrollan un sitio web el cual integra una guia sobre planificacion familiar, para intervenir a mujeres despues del parto, una vez desarrollado fue evaluado por expertos en planificación familiar.</t>
  </si>
  <si>
    <t>Application; family planning.</t>
  </si>
  <si>
    <t>Departamento de Computação e Matemática, Universidade de São Paulo, Av. Bandeirantes, 3900 Monte Alegre, Ribeirão Preto-SP, Brazil
bInstituto de Informática, Universidade Federal de Goiás, A1. Palmeiras, Quadra D, Câmpus Samambaia, Goiânia-GO, Brazil</t>
  </si>
  <si>
    <t>Desarrollan un framework el cual proporciona una estructura para implementar vias de atencion clinica en linea, atravez del framework identificaron la necesidad de realizar cambios en la secuencia de atencion tradicional, para tener una consulta totalmente automatizada.</t>
  </si>
  <si>
    <t>Application; software; Sexually transmitted infections.</t>
  </si>
  <si>
    <t>Application programs,Clinical research,Computer programming,Health care,Information systems,Information use,Learning systems,Reusability</t>
  </si>
  <si>
    <t>weCare: A social media-based intervention designed to increase HIV care linkage, retention, and health outcomes for racially and ethnically diverse young MSM</t>
  </si>
  <si>
    <t>Diseñan y desarrollan una aplicacion llamada weCare la cual se centra en intervenir a las HSH, atravez de las redes sociales que las personas utilizan habitualmente.
Utilizan la investigacion participativa, la cual es basada en la comunidad.</t>
  </si>
  <si>
    <t>Application; hiv.</t>
  </si>
  <si>
    <t xml:space="preserve">La necesidad de aplicar la informatica
 de dispositivos medicos en el desarrollo 
de estandares para sistemas medicos seguros e 
interoperables </t>
  </si>
  <si>
    <t xml:space="preserve">este articulo analiza que los sistemas de tecnologia en informacion son cada vez mas interdependientes con los usuarios el cual se exige que sean cada vez mas interoperables, es por ello que este articulo analiza de manera puntual el estado actual de estos sistemas con sus respectivos estandares y sus funciones especificas  
Un claro ejemplo podria si existieran estandares para el desarrollo de dispositivos medicos seria mas facil realizar sistemas medicos seguros e interoperables 
</t>
  </si>
  <si>
    <t xml:space="preserve">Framework; software; Information System; Health </t>
  </si>
  <si>
    <t>SI</t>
  </si>
  <si>
    <t>La evolución de los estándares débiles:
 el caso del registro sueco de calidad reumatológica.</t>
  </si>
  <si>
    <t xml:space="preserve">Este articulo manifiesta  algunos estandares  para la recoleccion de datos que se reliazan de manera no robusta puede traer grandes problemas una vez que el sistema de informacion comience a escalar en el hospital a nivel de interoperabilidad en cuestiones de peticiones </t>
  </si>
  <si>
    <t>Malasinghe, L.P., 
Ramzan, N., Dahal, K.</t>
  </si>
  <si>
    <t xml:space="preserve">Standard; Information Tecnhologyes; reumatology; health  </t>
  </si>
  <si>
    <t xml:space="preserve">P1 </t>
  </si>
  <si>
    <t>e-Health,
Mobile health,
Remote patient monitoring,
Sensors,
Wireless sensor networks</t>
  </si>
  <si>
    <t>https://link.springer.com/article/10.1007%2Fs12652-017-0598-x</t>
  </si>
  <si>
    <t>The data on health locus of control and its relationship with quality of life in HIV-positive patients</t>
  </si>
  <si>
    <t>Localidad de control en un concepto en la teoría del aprendizaje social y se centra en las creencias de los individuos con respecto a los factores que influyen en su estado de salud - El análisis de regresión múltiple mostró que la HLC interna fue el único predictor significativo de la calidad de vida. Los pacientes con VIH que creen que su salud está influenciada principalmente por las acciones y comportamientos individuales - Aporte : Presenta los datos relacionados en el estudio</t>
  </si>
  <si>
    <t>HIV; Health locus of control; Medicine; Quality of life</t>
  </si>
  <si>
    <t>A Community-Engaged Approach to Developing an mHealth HIV/STI and Drug Abuse Preventive Intervention for Primary Care: A Qualitative Study.</t>
  </si>
  <si>
    <t xml:space="preserve">Akinola, M.a,  Hebert, L.E.a,   Hill, B.J.a,  Quinn, M.a,  Holl, J.L.b,  Whitaker, A.K.a,  Gilliam, M.L.a  
</t>
  </si>
  <si>
    <t>aUniversity of Chicago, Chicago, IL, United States
bNorthwestern University, Chicago, IL, United States</t>
  </si>
  <si>
    <t>El Objectivo de este articulo es desarrollo una m-H que les premitiera poder prevenir la transmision de VIH/ITS por medio de narraciones de experiencia de personas que esten pasando por esta situcion.</t>
  </si>
  <si>
    <t>adolescent, contraception, 
counseling, mobile application,
 technology, women’s health</t>
  </si>
  <si>
    <t>HIV; STI; adolescent; drug users; mHealth; primary health care; primary prevention; sexually transmitted infections; telemedicine</t>
  </si>
  <si>
    <t>Optima: A Model for HIV Epidemic Analysis, Program Prioritization, and Resource Optimization.</t>
  </si>
  <si>
    <t>Optima es un paquete de software para modelar las epidemias e intervenciones de VIH, la característica clave de Optima es su capacidad para realizar la optimización de recursos para cumplir con los objetivos estratégicos del VIH, incluidas las proyecciones de compromiso financiero relacionadas con el VIH y las evaluaciones económicas de la salud</t>
  </si>
  <si>
    <t>Bettiga, D. , 
Lamberti, L. , 
Lettieri, E.</t>
  </si>
  <si>
    <t>Department of Management,
 Economics and Industrial Engineering, 
Politecnico di Milano, 
Via Lambruschini 4B, Milan, 20156, Italy</t>
  </si>
  <si>
    <t>Aplicación móvil para la prevención de salud basado en el modelo de aceptación de 
tecnología.</t>
  </si>
  <si>
    <t>Mobile health care, 
Preventive healthSmart,
 technologiesStructural,
 equation modelingTechnology,
 acceptance model</t>
  </si>
  <si>
    <t>https://www.ncbi.nlm.nih.gov/pubmed/30684067</t>
  </si>
  <si>
    <t>80 
Using internet search data to predict new HIV diagnoses in China: a modelling study.</t>
  </si>
  <si>
    <t>"Posibilidad de utilizar los datos de consulta de búsqueda sobre VIH para predecir el número de nuevos diagnósticos de VIH en China.
Identificaron un conjunto de consultas de búsqueda asociadas con nuevos diagnósticos de VIH en China. Modelos estadísticos para estimar el número de nuevos diagnósticos de VIH mediante el uso de datos de consultas de búsqueda y estadísticas oficiales
Demostraron: incorporación de los datos de consulta de búsqueda podría mejorar el rendimiento de la predicción en las tareas de difusión y previsión. Facilitar la toma de decisiones a tiempo basada en la evidencia y complementar los programas convencionales para la prevención del VIH."</t>
  </si>
  <si>
    <t>health informatics; internet; predictive model; search query; surveillance</t>
  </si>
  <si>
    <t>88
Associations between health literacy, HIV-related knowledge, and information behavior among persons living with HIV in the Dominican Republic.</t>
  </si>
  <si>
    <t xml:space="preserve">Evaluación de las asociaciones entre la alfabetización en salud, el conocimiento relacionado con el VIH y el comportamiento de la información de salud ( buscar, recibir, y usar información).
Entrevistas individuales con base teórica que evaluaba el comportamiento de la información y el conocimiento relacionado con el VIH.
Edad entre 40.8 años y habían vivido con el VIH durante 7.7 años. 
69,2% tenía baja alfabetización en salud (conocimiento y comportamiento de información relacionados con el VIH)
39,2% con bajo nivel de alfabetización en salud tenían menos probabilidades de responder preguntas </t>
  </si>
  <si>
    <t>HIV/AIDS; global health; health literacy; patient education</t>
  </si>
  <si>
    <t>NFPws: a web server for delineating broadly neutralizing antibody specificities from serum HIV-1 neutralization data.</t>
  </si>
  <si>
    <t>Ed Hammond</t>
  </si>
  <si>
    <t>Global Health informatics: How Information 
Technology Can Change Our Lives 
in a Globalized World</t>
  </si>
  <si>
    <t xml:space="preserve">este articulo habla de las acciones generales de los estandares para el 
sistema de informacion en salud 
- implementan estandares de propositos para la perdida de informacion
- tienen como objetivo final la interoperabilidad y la integridad en el uso 
de los datos 
- crean estos estandares con el fin se suplir una necesidad en 
conjunto, la dificultad de ello es para la gente 
que lo financia y desarrolla
</t>
  </si>
  <si>
    <t>standars, development , 
global health, 
data representation,  
interoperability</t>
  </si>
  <si>
    <t>https://www.sciencedirect.com/science/article/pii/B9780128045916000057?via%3Dihub</t>
  </si>
  <si>
    <t>Una mejor comprensión de las respuestas de los anticuerpos a la infección por VIH- 1 en humanos puede proporcionar nuevas ideas para el desarrollo de una vacuna eficaz contra el VIH- 1. La huella digital de neutralización (PFN) es un algoritmo eficaz y preciso para delinear las especificidades del epítopo encontradas en las respuestas de anticuerpos policlonales a la infección por VIH- 1. Aquí, informamos sobre el desarrollo de NFPws, una implementación de servidor web del algoritmo NFP. El servidor toma como entrada los datos de neutralización del suero .para un conjunto de diversas cepas virales, y utiliza un modelo matemático para identificar similitudes entre el patrón de neutralización del suero y los patrones de anticuerpos monoclonales (bNAbs) ampliamente neutralizantes conocidos, con el fin de predecir la prevalencia de las especificidades del epítopo bNAb en el suero dado. Además, NFPws también calcula y muestra una serie de estimaciones relacionadas con la confianza de la predicción, así como la probabilidad de presencia de especificidades de anticuerpos novedosas, previamente sin caracterizar, en un suero dado. NFPws también implementa un visor JSmol para la visualización de la estructura molecular de los resultados de predicción. En general, el servidor NFPws será una herramienta importante para la identificación y análisis de las especificidades de los epítopos de las respuestas de bNAb contra el VIH- 1.  12</t>
  </si>
  <si>
    <t>English</t>
  </si>
  <si>
    <t xml:space="preserve">Journal of Medical Systems </t>
  </si>
  <si>
    <t xml:space="preserve">la implementacion tecnologica en el area de atencion medica cada vez 
tiene mas auge lo cual permite la implementacion de sistemas 
de informacion que mejoran el intercambio de informacion ya que 
en este nicho se requiere tener un procesamiento de la informacion 
acelerado donde se complementa con soluciones basadas en la nube 
- la integridad y confidencialidad son las caracteristicas 
mas resaltantes de un sistema de salud </t>
  </si>
  <si>
    <t>A comparison of younger and older men who have sex with men using data from Jamaica AIDS Support for Life: characteristics associated with HIV status.</t>
  </si>
  <si>
    <t>El propósito de este estudio es evaluar las características asociadas con el VIH, como el uso de condones y el número de parejas sexuales, comparando a jóvenes, de 18 a 24 años de edad, con más de 25 años y los MSM( MSM nutriente beneficioso para su salud ósea),  en Jamaica</t>
  </si>
  <si>
    <t>mobile, healthcare, application,structure, 
architecture, model, software, 
models, healthcare</t>
  </si>
  <si>
    <t>AIDS; HIV; Jamaica; condom use; homosexual; men who have sex with men; sexual abuse; youth</t>
  </si>
  <si>
    <t>HIV prevalence in blood donors and recipients in Pakistan: a meta-analysis and analysis of blood-bank data.</t>
  </si>
  <si>
    <t>Este estudio de este articulo  se realizó para estimar la prevalencia del VIH en donantes de sangre y receptores en Pakistán entre 1988 y 2012.</t>
  </si>
  <si>
    <t>Consolidated Strategic Information Guidelines for HIV in the Health Sector.</t>
  </si>
  <si>
    <t>Esta guía consolida, prioriza y describe indicadores clave para monitorear la respuesta nacional y mundial del sector de la salud al VIH. Su objetivo es ayudar a los países a elegir, recopilar y analizar sistemáticamente la información estratégica para guiar la respuesta del sector de la salud al VIH. El objetivo de la consolidación es garantizar que todos los indicadores estén en un solo lugar, se prioricen y se vinculen en una cadena de resultados, y se puedan utilizar para respaldar la atención de calidad a lo largo de la cascada de servicios del VIH del sector de la salud.</t>
  </si>
  <si>
    <t>Nemeth C, 
Blomberg J, 
Argenta J, 
Pamplin, J</t>
  </si>
  <si>
    <t xml:space="preserve">Journal of cognitive Engineering and
 decision making </t>
  </si>
  <si>
    <t xml:space="preserve">se implementa en este articulo un sistema de 
informacion coopertiva que tiene como objetivo 
apoyar al equipo clinico de la uci mediante el trabajo 
cognitvo y la comunicacion individual 
por otro lado le ayuda al medico a obtener 
resultados especificos de un paciente y mas 
generales de la epidemia en varios pacientes </t>
  </si>
  <si>
    <t xml:space="preserve">Salud, tecnologia de la informacion, 
desarrollo, metodos, salud </t>
  </si>
  <si>
    <t>https://journals.sagepub.com/doi/abs/10.1177/1555343416664845?journalCode=edma</t>
  </si>
  <si>
    <t>Incidence and factors associated with the risk of sexually transmitted diseases in HIV-infected people seen for care in Italy: data from the Icona Foundation cohort.</t>
  </si>
  <si>
    <t>Los objetivos de este estudio de este articulo fueron identificar tendencias temporales en la incidencia de enfermedades de transmisión sexual (ETS) en una cohorte de personas infectadas por el VIH y evaluar los factores asociados con el riesgo de un nuevo diagnóstico de ETS.</t>
  </si>
  <si>
    <t>HIV; cohort; incidence; sexually transmitted diseases</t>
  </si>
  <si>
    <t>1
Adaptation of a Group-Based HIV RISK Reduction Intervention to a Mobile App for Young Sexual Minority Men.</t>
  </si>
  <si>
    <t>Escasez de intervenciones de prevención del VIH:  jóvenes que tienen sexo con hombres (YMSM) de 13 a 18 años de edad, con un alto riesgo de contraer el VIH. 
Adaptaron la MyPEEPS (grupa a individual) mediante una aplicación móvil. 
Intervención en las siguientes áreas: 
(1) intervenciones biomédicas, (2) prominencia del contenido de la intervención, (3) relevancia de los grupos de edad, (4) componentes técnicos, (5) contenido del estigma. 
Desarrollo de contenido dinámico</t>
  </si>
  <si>
    <t>HIV prevention; adaptation; adolescents; mHealth; sexual minority</t>
  </si>
  <si>
    <t>17.
A Multi-step Usability Evaluation of a Self-Management App to Support Medication Adherence in Persons Living with HIV.</t>
  </si>
  <si>
    <r>
      <t xml:space="preserve">Adherencia a terapia antirretroviral es difícil para personas que viven con el VIH. 
Aplicaciones mHealth para autogestión efectiva en las personas que viven con el VIH
Aplicación WiseApp para el autocontrol del VIH --&gt;  administrar la salud </t>
    </r>
    <r>
      <rPr>
        <b/>
      </rPr>
      <t xml:space="preserve">(Evaluaron la usabilidad)
</t>
    </r>
    <r>
      <t>Tres pasos para la evalución 1) un protocolo tradicional de pensar en voz alta con usuarios finales, 2) una evaluación heurística con expertos en informática y 3) un recorrido cognitivo con usuarios finales (dos dispositivos: rastreador de ejercicios y botella de seguimiento de medicamentos) vinculados a WiseApp.</t>
    </r>
  </si>
  <si>
    <t>HIV/AIDS; Human computer interaction; Mobile health applications; Usability</t>
  </si>
  <si>
    <t>Kaur, E 
Haghighi P.D</t>
  </si>
  <si>
    <t xml:space="preserve">ACM International 
conference proceeding 
series </t>
  </si>
  <si>
    <t xml:space="preserve">las aplicaciones moviles diseñadas para salud son desarrolladas 
de manera general discriminando los distintos contextos que 
tienen los usuarios, lo cual en el articulo se desea
 implementar un Framework de contexto con el 
usuario elcual permite desarrollar un modelo que proporcione
 directrices entre el usuario y su contexto </t>
  </si>
  <si>
    <t>mobile, healthcare, application,structure, 
architecture, model, software, 
models, guidelines, framework, model</t>
  </si>
  <si>
    <t>https://doi.org.acceso.unicauca.edu.co/10.1145/3007120.3007135</t>
  </si>
  <si>
    <t>20.
Smartphone usage and preferences among postpartum HIV-positive women in South Africa.</t>
  </si>
  <si>
    <r>
      <t xml:space="preserve">mHealth --&gt; una posible solución para apoyar el compromiso a largo plazo en la prevención de la transmisión maternoinfantil
Explorar aceptabilidad y viabilidad de las intervenciones de salud móvil (mHealth) --&gt; tendencias en el uso de teléfonos inteligentes en mujeres después del parto. 
Alta familiaridad con: </t>
    </r>
    <r>
      <rPr>
        <b/>
      </rPr>
      <t>WhatsApp</t>
    </r>
    <r>
      <t>, Facebook, YouTube y Twitter
Participantes estaban familiarizados con MomConnect (servicio nacional de apoyo de texto de mHealth en Sudáfrica)
Interés en futuras aplicaciones de mHealth para el VIH: con información sobre actividad física, nutrición, salud mental y servicios sociales básicos.
Las futuras intervenciones de mHealth son prometedoras en esta población.</t>
    </r>
  </si>
  <si>
    <t>HIV/AIDS; Smartphone; mHealth; mobile health; postpartum; pregnant</t>
  </si>
  <si>
    <t>98.
Leveraging Community Engagement to Develop a Mobile Health Application for Older Women With HIV Infection.</t>
  </si>
  <si>
    <t>Desarrollo de app de salud móvil para mujeres mayores con infección por VIH
estudio cualitativo -&gt; mujeres negras o afroamericanas y estaban infectadas con el VIH
Aplicación diseñada para proporcionar apoyo, herramientas y recursos para mujeres mayores con VIH. 
Participación de los colaboradores  --&gt;  desafío debido a las múltiples barreras personales y estructurales.</t>
  </si>
  <si>
    <t>African American; Black; HIV infection; Web-based app; community advisory board; health resources; mHealth app; older women; quality of life</t>
  </si>
  <si>
    <t>Lopes G, 
Vidal V,
Oliveira M</t>
  </si>
  <si>
    <t>WebMedia 2016 Proceedings of the 22nd Brazilian
 Symposium on Multimedia and the Web pp 321-330</t>
  </si>
  <si>
    <t>web, framework, ontology,
 health, applications</t>
  </si>
  <si>
    <t>https://doi.org.acceso.unicauca.edu.co/10.1145/2976796.2988185</t>
  </si>
  <si>
    <t>102.
MHealth approach to promote Oral HIV self-testing among men who have sex with men in China: a qualitative description.</t>
  </si>
  <si>
    <t>WeChat aplicación para teléfonos inteligentes en China, 
Ofrece información y asistencia de salud móvil (mHealth) para personas que usan HIVST
Explorar viabilidad y preocupaciones de usar WeChat para apoyar el VIHS y reducir el riesgo de infección por VIH.
Entrevistas sobre el uso del teléfono inteligente móvil y el uso de WeChat para ayudar a los MSM a autoadministrarse los kits HIVST
Los HSH describieron su uso de WeChat y expresaron su prudente respaldo al uso de esta plataforma para promover el VIHS y difundir información relacionada con el VIH. 
Características de implementación: fuente de entrega de mensajes de intervención, tiempo, la frecuencia, la forma, el tono y el contenido de los mensajes.</t>
  </si>
  <si>
    <t>China; HIV prevention; MSM; Mobile health (mHealth); Oral HIV self-testing (oral HIVST); WeChat</t>
  </si>
  <si>
    <t>Maher, ZA , 
Sani, NFM ,
 Din, J. 
, Jabar, MA</t>
  </si>
  <si>
    <t xml:space="preserve">Journal of Medical Imaging and Health Informatics </t>
  </si>
  <si>
    <t>124.
Market-testing a smartphone application for family planning: assessing potential of the CycleBeads app in seven countries through digital monitoring.</t>
  </si>
  <si>
    <t>healthcare, methodology, Patterns,
 Informationn, System, Modeling</t>
  </si>
  <si>
    <r>
      <t xml:space="preserve">CycleBeads: plataforma digital para el Método de Días Estándar (SDM), método planificación familiar.
Monitorear el costo y la distribución de la aplicación CycleBeads, 
Entender el perfil del usuario y evaluar la experiencia del usuario (encuestas)
Recopilar datos sobre la demografía, el modo de uso de la aplicación, las experiencias anteriores con la planificación familiar
</t>
    </r>
    <r>
      <rPr>
        <b/>
      </rPr>
      <t xml:space="preserve">Resultados: </t>
    </r>
    <r>
      <t xml:space="preserve">356,520 mujeres descargaron la aplicación, edades 20 y 29 años, casados ​​o en relaciones exclusivas. 
39,9% prevenir el embarazo, 38,5% planificar un embarazo y el 21,6% seguían ciclos. 
64,1% de las mujeres no habían usado un método de planificación familiar </t>
    </r>
  </si>
  <si>
    <t>https://www.ingentaconnect.com/contentone/asp/jmihi/2016/00000006/00000006/art00031?crawler=true</t>
  </si>
  <si>
    <t>CycleBeads app monitoring; fertility app; market test of app</t>
  </si>
  <si>
    <t>Potential adjustment methodology for missing data and reporting delay in the HIV Surveillance System, European Union/European Economic Area, 2015</t>
  </si>
  <si>
    <t>Los datos de vigilancia precisos basados ​​en casos son la fuente de datos clave para estimar la carga del VIH y monitorear los esfuerzos de prevención en Europa. - Hicieron una revisión sistemática y  un análisis exploratorio sobre los principales poblemas que afectan la vigilancia en Europa que son : los datos faltantes y el retraso en la notificación - Finalmente recomiendan utilizar una metodología para fomentar la armonización, mejorar la precisión y la utilidad de los datos de vigilancia del VIH a nivel nacional</t>
  </si>
  <si>
    <t>HIV infection; surveillance; missing values; reporting delay; multiple imputations; Europe</t>
  </si>
  <si>
    <t>151
A novel mHealth application for improving HIV and Hepatitis C knowledge in individuals with opioid use disorder: A pilot study.</t>
  </si>
  <si>
    <t>Examinar la capacidad de una novedosa intervención educativa automatizada, realizada a través de iPad en una sola visita, para mejorar el conocimiento del VIH y hepatitis C
Participantes evaluados en conocimientos básicos sobre el VIH y el VHC con comentarios correctivos. Libro interactivo sobre el VIH y un video sobre el VHC
Segundad evaluación de conocimiento. 
Respondieron correctamente el 69% y el 65% de los ítems en las evaluaciones de VIH y VHC
Intervención educativa --&gt; aumentos significativos en el conocimiento (86% y 86%)</t>
  </si>
  <si>
    <t>HIV; Hepatitis C; Opioid agonist treatment; Opioid use disorder; Technology; mobile health</t>
  </si>
  <si>
    <t>158.
Understanding the predisposing, enabling, and reinforcing factors influencing the use of a mobile-based HIV management app: A real-world usability evaluation.</t>
  </si>
  <si>
    <r>
      <t xml:space="preserve">Análisis de las experiencias de usuarios utilizando una app de autogestión del VIH.
</t>
    </r>
    <r>
      <rPr>
        <b/>
      </rPr>
      <t xml:space="preserve">Factores predisponentes </t>
    </r>
    <r>
      <t xml:space="preserve">1) facilidad de uso de la aplicación; 2) funcionalidad fácil de usar; 3) autoeficacia para el manejo de los síntomas; 4) preferencia de diseño de estrategias ilustradas con videos; y 5) control de usuario (conveniencia vs. seguridad). 
</t>
    </r>
    <r>
      <rPr>
        <b/>
      </rPr>
      <t>Factores habilitantes</t>
    </r>
    <r>
      <t xml:space="preserve"> 1) necesidades de información para el manejo de los síntomas; 2) seguimiento de síntomas; 3) ajuste en estilo de vida / horario / condiciones de vida; y 4) idiomas adicionales (por ejemplo, español). 
</t>
    </r>
    <r>
      <rPr>
        <b/>
      </rPr>
      <t>Factores de refuerzo</t>
    </r>
    <r>
      <t xml:space="preserve"> 1) comunicación con los proveedores de atención médica; 2) visualización de información individualizada; 3) redes sociales; 4) calidad de la información personalizada; y 5) mejora de la calidad de vida.</t>
    </r>
  </si>
  <si>
    <t>Evaluation; HIV/AIDS; Health IT; Information technology; Usability; mobile applications; mobile health</t>
  </si>
  <si>
    <t>An update to the HIV-TRePS system: The development and evaluation 
of new global and local computational models to predict HIV treatment outcomes, with or without a genotype</t>
  </si>
  <si>
    <t xml:space="preserve">Revel AD, 
Wang D, 
Wood R,
Khabo P,
 Ledwaba </t>
  </si>
  <si>
    <t xml:space="preserve">Journal of Antimicrobial Chemotherapy </t>
  </si>
  <si>
    <t xml:space="preserve">models, methods, VIH </t>
  </si>
  <si>
    <t>https://www.ncbi.nlm.nih.gov/pubmed/27330070</t>
  </si>
  <si>
    <t>163. Improving Linkage to HIV Care Through Mobile Phone Apps: Randomized Controlled Trial.</t>
  </si>
  <si>
    <t>(1) evaluar si una aplicación habilitada para teléfono móvil podría proporcionar a los pacientes con VIH resultados de pruebas de laboratorio, (2) comprender mejor la implementación de dicha intervención y (3) determinar la efectividad de la aplicación en mejorar la vinculación con la atención del VIH después del diagnóstico.
Temas: elegibilidad de los pacientes, pruebas de aplicaciones en un mercado telefónico dinámico, la instalación y compatibilidad de software, la identificación segura de los pacientes, el enlace de los resultados de laboratorio con los pacientes que carecen de identificadores únicos y las lecciones actuales y posibles soluciones.</t>
  </si>
  <si>
    <t>Africa; HIV; app; cell phones; linkage to care; patient information</t>
  </si>
  <si>
    <t>Alkraiji, 
AI , Jackson, T.
 , Murray, I.</t>
  </si>
  <si>
    <t>Trends in HIV Terminology: Text Mining and Data Visualization Assessment of International AIDS Conference Abstracts Over 25 Years</t>
  </si>
  <si>
    <t>Journal of Entrepise information 
Manegement 29(5), pp. 650-676</t>
  </si>
  <si>
    <t>Manifiestan cómo el lenguaje utilizado afecta en los resultados en Salud, especialmente en pacientes con VIH, Aseguran que se han realizado pocos estudios cuantitativos publicados que evalúan los cambios en la terminología relacionados con el VIH a lo largo del tiempo. El artículo propone  una la minería de textos para convertir la información no estructurada en datos estructurados para el análisis y la visualización de los datos, utilizando publicaciones desde 1989 hasta 2014. Como resultados  identifican tendencias en la terminología relacionada con el VIH durante 25 años</t>
  </si>
  <si>
    <t xml:space="preserve">se realizo una metodologia en Arabia Saudita siendo un pais 
en desarrollo la cual es adoptar estandares de salud para mejorar sus 
condiciones en los hospitales terciarios la calidad, de igual forma
 miran sus pro y sus contras de mejorar el sistema de informacion
 de la salud en un pais que se encuenra actualmente en desarrollo
 y que algunas personas no estan de acuerdo por la complejidad
 y compatibilidad de los estandares </t>
  </si>
  <si>
    <t>acquired immunodeficiency syndrome; data mining; history; HIV infections; terminology</t>
  </si>
  <si>
    <t>healthcare, methodology, 
standards, system, 
 Informationn, System, Modeling</t>
  </si>
  <si>
    <t>https://www.emeraldinsight.com/doi/abs/10.1108/JEIM-11-2014-0111</t>
  </si>
  <si>
    <t>Mobile Health Technology for Improving Symptom Management in Low Income Persons Living with HIV</t>
  </si>
  <si>
    <t xml:space="preserve"> Este estudio tuvo como objetivo examinar el impacto de una aplicación de mHealth que comprende estrategias de autocuidado basadas en la evidencia en la experiencia de los síntomas de las personas que viven con el VIH. Los participantes en el grupo de intervención mostraron una mejoría mayor en la adherencia a sus medicamentos antirretrovirales (p = 0,017) en comparación con los del grupo de contro</t>
  </si>
  <si>
    <t>Feasibility trial; Mobile technology; Self-care; Symptom management; mHealth</t>
  </si>
  <si>
    <t xml:space="preserve">Desarrollo, uso e integracion de un sistema elecrtronico de informacion sanitaria sobre VIH / SIDA distribuido a nivel nacional  </t>
  </si>
  <si>
    <t xml:space="preserve">Se pretende mediante esta aplicacion  monitorear  la calidad de la atencion del VIH en cada usuario  y generar informes de los resultados de la atencion y el tratamiento  qu ese esta llevando acabo para prevenir complicaciones futuras  </t>
  </si>
  <si>
    <t xml:space="preserve">data; SIDA; health ; application; 
software; information System </t>
  </si>
  <si>
    <t xml:space="preserve">PubMed </t>
  </si>
  <si>
    <t>Lukovic, V., Milosevic, D., Cukovic, S., Devedzic, G.</t>
  </si>
  <si>
    <t xml:space="preserve">University of Kragujevac, Faculty of Technical Sciences, Svetog Save 65, Cacak, 32000, Serbia
</t>
  </si>
  <si>
    <t xml:space="preserve">Registros de salud personales para personas que viven con VIH: Una revision </t>
  </si>
  <si>
    <t>Desarrollo dirigido a la aplicacion de la ontologia enfocadan en la escoliasis enfermeda que presentan las personas,enfermedad que daña la columna vertebral probocandole una desviacion anormal.</t>
  </si>
  <si>
    <t xml:space="preserve">Se examina el impacto de los registros de salud personales con respecto al VIH mediante una revision sistematica,  la busqueda arrojo 434 resultados de los cuales solamente 12 articulos se leyeron completos y se incluyeron en la revision, se necesita intervenciones basadas en teoria para identificar que pacientes tienen mas probabilidades de beneficiarse del uso de registros </t>
  </si>
  <si>
    <t>Bioinformatics, Diagnosis, Information systems, Monitoring, Ontology, Patient treatment, Taxonomies</t>
  </si>
  <si>
    <t xml:space="preserve">Ingles </t>
  </si>
  <si>
    <t xml:space="preserve">VIH; health; data; information   </t>
  </si>
  <si>
    <t xml:space="preserve"> P2</t>
  </si>
  <si>
    <t>Novosibirsk State University, Novosibirsk, Russian Federation</t>
  </si>
  <si>
    <t>Biomedicalengineering, Computer software, Deformation, Knowledge representation, MedicineOntology, Risk management, Risks, Software testing</t>
  </si>
  <si>
    <t>Big data approach for epidemiology and prevention of HIV/AIDS</t>
  </si>
  <si>
    <t>Hoy en día, la enfermedad se está propagando y se está volviendo nociva para la sociedad que no está atenta a la hospitalización presente. Las enfermedades tóxicas son el trastorno de los organismos, como bacterias, virus, hongos o parásitos, que ocurren en un cuerpo normal. Algunos síndromes tóxicos pasan de un individuo a otro, algunos se transfieren debido a mordeduras de animales o insectos, y otros pueden ocurrir al consumir agua o alimentos contaminados o al exponerse a los organismos que están presentes en el ambiente. El SIDA se convierte en una enfermedad que se propaga rápidamente y convierte la vida en muerte. El VIH se transmite de un individuo a otro en la población, de muchas maneras diferentes que pueden deberse al semen y la sangre. El estudio de la enfermedad se llama patología, que incluye el estudio de la causa. Este documento se centra principalmente en la predicción de enfermedades como el VIH / SIDA mediante un sistema de aprendizaje supervisado. © Springer Nature Singapore Pte Ltd. 2019.</t>
  </si>
  <si>
    <t>Predictive analysis; Proposed flowchart; Test dataset; Training dataset</t>
  </si>
  <si>
    <t>Smart HIV/AIDS digital system using big data analytics</t>
  </si>
  <si>
    <t>El sistema digital inteligente de VIH / SIDA es una colección de datos electrónicos relevantes para el VIH / SIDA integrados en una única ubicación de las diversas fuentes de datos. Este sistema ayudará a extraer información útil para diversos tipos de usuarios, como pacientes con VIH / SIDA, médicos, investigadores y gobiernos, etc., de manera rápida y flexible. Debido a la gran cantidad de recopilación de datos en un sistema digital inteligente de VIH / SIDA, debe procesarse con la ayuda de las tecnologías de big data. Por lo tanto, el objetivo de este documento es explicar la arquitectura del sistema digital inteligente de VIH / SIDA. También se han analizado varias técnicas analíticas de big data y sus modelos, algoritmos y herramientas relevantes para extraer información útil del sistema digital inteligente de VIH / SIDA con eficiencia.</t>
  </si>
  <si>
    <t>Massoud, M.M.Y., Ikram, R.</t>
  </si>
  <si>
    <t>Cairo University, Cairo, Egypt</t>
  </si>
  <si>
    <t>Decision support systems, Distributed computer systems, Health careInformation management, Knowledge acquisition, Knowledge management, Ontology, Software design</t>
  </si>
  <si>
    <t>https://ieeexplore.ieee.org/document/7349725</t>
  </si>
  <si>
    <t>Big data; HIV/AID; SSmart HIV/AIDS digital system</t>
  </si>
  <si>
    <t>A Mobile Gaming Intervention to Increase Adherence to Antiretroviral Treatment for Youth Living With HIV: Development Guided by the Information, Motivation, and Behavioral Skills Model.</t>
  </si>
  <si>
    <t>Se ha demostrado que el tratamiento antirretroviral de combinación altamente activa mejora notablemente la salud de los adolescentes y adultos jóvenes infectados por el VIH . esto se puede lograr siempre que los jovenes se adieran al tratamiento lo cual no ocurre. Se desarrolló un juego bajo la teoría de aprendizaje social y se aplicó sobre un grupo de población joven. Como resultados se obtubieron los temas que los jovenes consideraron principales para orientaciones en temas del tratamiento a seguir y merjorar la adherencia. Como conclusiones (muy básicos)</t>
  </si>
  <si>
    <t>Pozza, G. 
Borgo S, 
Oltamari, A, 
Contalbrigo 
Marangon S</t>
  </si>
  <si>
    <t xml:space="preserve">Jurnal of Biomedical Semantics </t>
  </si>
  <si>
    <t xml:space="preserve">este documento proporciona un estudio de aquellas antologias que utilizan en las ciencias de la vida tanto en empresas publicas como en privadas de igual forma pretende ayudar al modelador a comprender el punto de vista y a mejorar
 la transparencia de datos en la organizacion f- fomenta el software integrado para el funcionamiento adecuado de la empresa </t>
  </si>
  <si>
    <t>adolescents; mobile phones; patient compliance; young adults</t>
  </si>
  <si>
    <t xml:space="preserve">english </t>
  </si>
  <si>
    <t xml:space="preserve">ontologies, models, modeling, framework
, develolpment, application </t>
  </si>
  <si>
    <t>https://jbiomedsem.biomedcentral.com/articles/10.1186/s13326-016-0095-8</t>
  </si>
  <si>
    <t>Acceptability of a text message-based fertility awareness application for family planning in Lucknow, India.</t>
  </si>
  <si>
    <t xml:space="preserve">describe un estudio observacional en mujeres en edad reproductiva que no están embarazadas, que aceptan usar una apliación que envía mensajes de texto de acuerdo con unos datos básicos sobre la mujer como es el cpiclo mestrual , La app predice la fertifidad de la mujer y le informa. como resultados hubo una alta aceptación de este método (95% ) quienes recomendaron esto a sus familias. Conslusiones, la App permitió identificar los días más fertiles y podría ser un método de bajo costo, falta realizar un estudio mas profundo. </t>
  </si>
  <si>
    <t>Education; Fertility awareness; International; Mobile health application; Reproductive health</t>
  </si>
  <si>
    <t>P4</t>
  </si>
  <si>
    <t>Relationship between the use of gay mobile phone applications and HIV infection among men who have sex with men in Ningbo, China: a cross-sectional study.</t>
  </si>
  <si>
    <t>validar si hy una realcción entre aplicaciones gay y la prevalencia de VIH</t>
  </si>
  <si>
    <t>China; HIV; Men who have sex with men; gay apps; risk behavior</t>
  </si>
  <si>
    <t>P5</t>
  </si>
  <si>
    <t>Use of an android phone application for automated text messages in international settings: A case study in an HIV clinical trial in St. Petersburg, Russia.</t>
  </si>
  <si>
    <t>Li, M., Batmaz, F., Guan, L., (...), Ingham, M., Bull, P.</t>
  </si>
  <si>
    <t>Loughborough University, Loughborough, United Kingdom</t>
  </si>
  <si>
    <t>la reproducción de ensayos clínicos depende de la adherencia a los protocolos de estudio, sin embargo la rdiferencia de planes de datos, lenguajes, tecnilogpias dificulta una posible configuración internacional. se deaarolló una app android que envía recordarios a personas con VIH csobre seguimiento de sus medicación . La app envía mensajes de texto a los particiantes de acuerdo con su idioma, los datos extraidos desde los servidores de EE.UU y utilizado en Rusia - San Petersburgo. Como conclusión, la tecnología SMSMessenger permite adaptarse a cualquier condición en toda parte del mundo, lo cual es un potencial  y de bajo costo.</t>
  </si>
  <si>
    <t>SMSMessenger; automated text messaging; international settings; medication reminders; mobile health intervention</t>
  </si>
  <si>
    <t>P6</t>
  </si>
  <si>
    <t xml:space="preserve">methods, software, development, method, modelling, model, </t>
  </si>
  <si>
    <t>https://ieeexplore.ieee.org/document/7343874</t>
  </si>
  <si>
    <t>Magneto-nanosensor smartphone platform for the detection of HIV and leukocytosis at point-of-care</t>
  </si>
  <si>
    <t>La llegada de la medicina personalizada ha generado un mayor interés en la salud personal entre los consumidores en general. Como resultado, existe una gran necesidad de dispositivos de salud de punto de atención (POC) centrados en el usuario. Dichos dispositivos son igualmente pertinentes en países en desarrollo o en entornos con recursos limitados para realizar pruebas de diagnóstico. Sin embargo, las pruebas de POC actuales para enfermedades como el virus de inmunodeficiencia humana (VIH) o la leucocitosis no proporcionan niveles adecuados de sensibilidad o no existen en absoluto. Aquí, extendemos nuestra plataforma de magneto-nanosensores móviles para detección de leucocitosis y VIH en el punto de atención. La plataforma se puede multiplexar, y los circuitos permiten la portabilidad y la sensibilidad en la configuración de POC. Una aplicación para smartphonesimplifica la operación y proporciona orientación para facilitar la autoevaluación. Los kits de prueba de POC disponibles comercialmente suelen proporcionar solo resultados cualitativos o semicuantitativos de un solo analito. La plataforma magneto-nanosensor puede proporcionar a los usuarios una experiencia agradable para el usuario, al mismo tiempo que demuestra una cuantificación y detección multiplexada y sensible robusta y específica de enfermedades comunes.</t>
  </si>
  <si>
    <t>HIV; Leukocytosis; Magnetic nanoparticles; Magneto-nanosensor; arrayMultiplexed immunoassays; Point-of-care</t>
  </si>
  <si>
    <t>An adaptive cloud proto type model for health care system: An adaptive cloud proto type model for health care system using software defined network (SDN) (  Book Chapter)</t>
  </si>
  <si>
    <t>Dave, D
Aitha N</t>
  </si>
  <si>
    <t xml:space="preserve">Cloud Computing, Systems and Applications </t>
  </si>
  <si>
    <t xml:space="preserve">trabajan sobre un software SDN que te permite virtualizar redes para tener un mejor control de la estructura fisica ayudando tambien a tomar decisiones, han definido una arquitectura orientada a servicios, tambien contribuyten en el ambito de la salud  colaborando a tomar decisiones con los datos obtenidos de la misma entidad  </t>
  </si>
  <si>
    <t xml:space="preserve">software, development, health,
 architectura, applications </t>
  </si>
  <si>
    <t>https://www.igi-global.com/chapter/an-adaptive-cloud-proto-type-model-for-health-care-system/164577</t>
  </si>
  <si>
    <t>Mobile Monitoring Framework to Design Parameterized and Personalized m-Health Applications According to the Patient's Diseases.</t>
  </si>
  <si>
    <t xml:space="preserve">Mobile Monitoring Framework Este articulo habla del desarrollo de una aplicación móvil personalizada según la enfermedad de cada paciente, tanto así que si existen dos pacientes con la misma enfermedad la aplicación es capaz de realizar dos diagnósticos diferentes </t>
  </si>
  <si>
    <t xml:space="preserve">Mobile monitoring; m-health; Chronic diseases; Adaptive framework </t>
  </si>
  <si>
    <t>Multiple Machine Learning Comparisons of HIV Cell-based and Reverse Transcriptase Data Sets.</t>
  </si>
  <si>
    <t>El virus de la inmunodeficiencia humana ( VIH ) causa más de un millón de muertes cada año y tiene un enorme impacto económico en muchos países. La primera clase de fármacos aprobados fueron los inhibidores de la transcriptasa inversa análogos de los nucleósidos. Una nueva generación de inhibidores de la transcriptasa inversa se han vuelto susceptibles a las cepas del VIH resistentes a los medicamentos y, por lo tanto, se necesitan con urgencia alternativas. Recientemente, hemos sido pioneros en el uso del aprendizaje automático bayesiano para generar modelos con datos públicos para identificar nuevos compuestos para evaluar diferentes objetivos de enfermedades. El presente estudio ha utilizado la base de datos NIAID ChemDB HIV , Oportunist Infistist and Tuberculosis Therapeutics para estudios de aprendizaje automático. Curamos y limpiamos datos.a partir de los ensayos de inhibición de la polimerasa de ADN de tipo salvaje y transcriptasa inversa (RT) de tipo VIH . Compuestos de esta base de datos con ≤1 μM de VIH -1 RT inhibición de la actividad de la polimerasa del ADN y VIH basado en células-1 inhibición está correlacionada (Pearson r = 0,44, n = 1137, p &lt;0,0001). Se capacitaron modelos utilizando varios enfoques de aprendizaje automático (Bernoulli Naive Bayes, AdaBoost Decision Tree, Random Forest, clasificación de vectores de apoyo, k-vecinos más cercanos y redes neuronales profundas, así como enfoques de consenso) y luego se compararon sus habilidades predictivas. Nuestra comparación de diferentes métodos de aprendizaje automático demostró que la clasificación de vectores de apoyo, el aprendizaje profundo y el consenso fueron generalmente comparables y no significativamente diferentes entre sí mediante la validación cruzada de 5 veces y el uso de 24 combinaciones de entrenamiento y conjuntos de pruebas. Este estudio demuestra los hallazgos en línea con nuestros estudios anteriores para varios objetivos que la capacitación y las pruebas con datosmúltiples los conjuntos no demuestran una diferencia significativa entre la máquina de vectores de soporte y las redes neuronales profundas.</t>
  </si>
  <si>
    <t>HIV; Naïve Bayes; assay central; deep learning; drug discovery; machine learning; reverse transcriptase; support vector machine</t>
  </si>
  <si>
    <t>Campbell, D.,
Pereira, E.</t>
  </si>
  <si>
    <t xml:space="preserve">Proceedings of 2016, computing 
conference SAI 2016 </t>
  </si>
  <si>
    <t xml:space="preserve">
Control hepatitis C in Rwanda: a framework for a national response.                                                                                                                                           Controlar la hepatitis C en Ruanda: un marco para una respuesta nacional.</t>
  </si>
  <si>
    <t xml:space="preserve">este articulo plantea la gran variedad de aplicaciones moviles para los diferentes clientes, pero que los pacientes se encarguen de adecuala a sus necesidades necesita unos profesionales de la salud por lo tanto se plantea como el impuls de dos ontologyas que se enfocan en un solo tipo de servicio, el marco de trabajo endra que adaptarse a presentar varios sericios de salud  </t>
  </si>
  <si>
    <t xml:space="preserve">mobile,development, framework,
 method, model, ontology, healthcare </t>
  </si>
  <si>
    <t>https://ieeexplore.ieee.org/document/7556099</t>
  </si>
  <si>
    <t xml:space="preserve">Sin embargo, pocos países han documentado planes y políticas formales. Aquí, describimos el enfoque adoptado en Rwanda para un marco de salud pública para el control y la atención de la hepatitis C la dentro de World HealthOrganización del sector de la salud , estrategia del sector salud . Esto incluye el desarrollo e implementación de políticas y programas, esfuerzos de prevención, capacidad de detección, servicios de tratamiento y sistemas de información estratégica. Destacamos los éxitos clave del programa nacional para el control y la gestión de la hepatitis C: el establecimiento de la gobernanza y la planificación nacionales; desarrollo de la capacidad de diagnóstico; aprobación e introducción de tratamientos antivirales de acción directa; capacitación del personal clave; generación de voluntad política y liderazgo; y fomento de alianzas estratégicas clave. </t>
  </si>
  <si>
    <t>Participatory mapping in low-resource settings: Three novel methods used to engage Kenyan youth and other community members in community-based HIV prevention research</t>
  </si>
  <si>
    <t>Green, E.P., 
Warren, V.R.,
 Broverman, S.,
 Ogwang, B.,
 Puffer, E.S.</t>
  </si>
  <si>
    <t>Global Public Health</t>
  </si>
  <si>
    <t xml:space="preserve">este articulo habla de la importancia de la precausion en el VIH, mediante una serie de mapeos paricipativos donde realizan distintas actividades diarias asistidas por satelites , estos mapeos son factibles y aceptables en el entorno rrural de africa </t>
  </si>
  <si>
    <t>health, development, methods</t>
  </si>
  <si>
    <t>https://www.ncbi.nlm.nih.gov/pubmed/27064073</t>
  </si>
  <si>
    <t>Infecciones de transmisión sexual en Melbourne, Australia, de 1918 a 2016: casi un siglo de datos .</t>
  </si>
  <si>
    <t>Un análisis retrospectivo de los diagnósticos de ITS (gonorrea, sífilis infecciosa y chancroide) entre las personas que asisten al servicio de salud sexual de Melbourne durante 99 años entre 1918 y 2016.</t>
  </si>
  <si>
    <t>Discovery of efficient non-Functional QoS requirements based medical web services using model driven architecture</t>
  </si>
  <si>
    <t xml:space="preserve">Suchithra, M.
Ramakrishnan, </t>
  </si>
  <si>
    <t xml:space="preserve">Journal of Medical imaging and Health Informatics </t>
  </si>
  <si>
    <t xml:space="preserve">este articulo habla de servicios web que gestiona  para las clinicas ya que el medico que quiera acceder a la base de datos debera saber las restricciones QoS como el tiempo de respuesta la seguridad y confiablidad, lo cual hace que se reduzca un poco el costo a la hora de gestionar un software generico que s epueda imlementar en cualquier caso </t>
  </si>
  <si>
    <t xml:space="preserve">health, development, methods,
web, model, software, architectura,
 ontology  </t>
  </si>
  <si>
    <t>https://www.ingentaconnect.com/contentone/asp/jmihi/2016/00000006/00000003/art00037</t>
  </si>
  <si>
    <t xml:space="preserve">Bulding an ontology- based electronic health record system </t>
  </si>
  <si>
    <t>El-Atawy, S.
S., Khalefa, M.E.</t>
  </si>
  <si>
    <t>ACM International 
Conference Proceeding 
Series</t>
  </si>
  <si>
    <t>health, ontologies, model, software
development</t>
  </si>
  <si>
    <t>https://dl.acm.org/citation.cfm?id=2944172</t>
  </si>
  <si>
    <t>[Efecto de las referencias de laboratorio en el análisis de datos de la carga viral de la comunidad en HSH VIH positivos de 15 ciudades, China].</t>
  </si>
  <si>
    <t xml:space="preserve">El estudio analizó la base de datos existente del Proyecto Nacional de Ciencia y Tecnología de China. La base de datos se estableció con una encuesta aleatoria en serie de MSM HIV CVL entre MSM en 15 ciudades desde 2013 hasta 2015. Las pruebas de VL se realizaron en 15 laboratorios con diferentes equipos y métodos, incluyendo RT-PCR, amplificación basada en la secuencia de ácido nucleico (NASBA), ramificada Pruebas de ADN (bDNA) y sistema Abbott M2000 RealTime (M2000). </t>
  </si>
  <si>
    <t>Carga viral de la comunidad; VIH; Medición; Referenciación La carga viral</t>
  </si>
  <si>
    <t>Evidence-based health informatics  frameworks for applied use  (Book Chapter)</t>
  </si>
  <si>
    <t>Craven, C.K.,
Doebbeling, B.,
 Furniss, D., (...), 
Lau, F., Novak, L.L.</t>
  </si>
  <si>
    <t>Evidence-Based Health Informatics: Promoting Safety and Efficiency through Scientific Methods and Ethical Policy</t>
  </si>
  <si>
    <t xml:space="preserve">los Framworks de informatica se han creado con la necesidad de optimizar el manejo de la salud a nivel mundial, el fin de 
implementar los marcos de trabajo en la salud es para optimizar, para adoptar, usar y evaluar las tecnologias de informacion en este ambito </t>
  </si>
  <si>
    <t>framework, development, health</t>
  </si>
  <si>
    <t>https://www.ncbi.nlm.nih.gov/pubmed/27198094</t>
  </si>
  <si>
    <t xml:space="preserve">Los resultados del tratamiento de las sustituciones antirretrovirales en entornos clínicos de rutina en Asia; datos de la base de datos de observación de VIH TREAT Asia </t>
  </si>
  <si>
    <t xml:space="preserve">La población del estudio consistió en pacientes infectados por el VIH inscritos en la base de datos de observación TREAT Asia HIV (TAHOD). Los individuos se incluyeron en este análisis si comenzaron el tratamiento antirretroviral de combinación (cART) después de 2002, se trataron en un centro que documentó una tasa mediana de monitoreo de carga viral ≥0.8 pruebas / paciente / año entre los afiliados a TAHOD, y experimentaron un menor o mayor Sustitución del tratamiento mientras se está en el cART supresor viral. </t>
  </si>
  <si>
    <t>ART º ; Países asiáticos; fracaso clínico eficacia; sustitución; falla virologica</t>
  </si>
  <si>
    <t>Percepciones sobre decisiones basadas en datos: una evaluación del uso de la información en entornos de alta prevalencia del VIH en Sudáfrica.</t>
  </si>
  <si>
    <t>Realizamos un estudio observacional utilizando un enfoque de métodos múltiples, que incluía un inventario de registros e informes de las instalaciones. Se utilizó la herramienta de diagnóstico 'Uso de la información' de PRISM (Administración de sistemas de información de rutina) para evaluar el sistema de información de PTMI en busca de evidencia de uso de datos en 57 establecimientos de salud en dos distritos. Se realizaron veintidós entrevistas en profundidad con informantes clave para investigar las barreras al uso de la información en la toma de decisiones. Los participantes fueron seleccionados deliberadamente en función de sus posiciones y experiencia con la producción de datos de PTMI y / o el uso de datos con fines de gestión. Calculamos estadísticas descriptivas y utilizamos un enfoque inductivo general para analizar los datos cualitativos.</t>
  </si>
  <si>
    <t>Barreras al uso de la información; Competencia; Cultura de uso de la información; Precisión de los datos; Uso de datos; PMTCT; Promoción del uso de la información; Uso de la información</t>
  </si>
  <si>
    <t>Journal of Medical
 Systems40(5),118</t>
  </si>
  <si>
    <t>Proporción y factores asociados con la infección por VIH reciente en una cohorte de pacientes atendidos en Italia durante 1996-2014: datos de la cohorte del Estudio de la Fundación ICONA.</t>
  </si>
  <si>
    <t>health, model, standard, framework, healthcare</t>
  </si>
  <si>
    <t>El diagnóstico precoz es crucial para permitir la introducción de la terapia antirretroviral (cART) en la fase reciente de la infección. El objetivo fue estimar la proporción y los determinantes de RHI entre los pacientes inscritos en la cohorte ICONA; exploramos las diferencias en el tiempo medio desde el diagnóstico del VIH hasta el inicio de la TAR y en la respuesta viroinmunológica entre las infecciones por RHI y las infecciones por VIH menos recientes (NRHI). Incluimos pacientes VIH positivos sin tratamiento antirretroviral inscritos en la cohorte con fechas documentadas de pruebas de anticuerpos positivos y negativos al VIH, agrupados en RHI (fecha estimada de seroconversión dentro de los 12 meses de la inscripción) y NRHI. Se investigaron la proporción de RHI y la tendencia de esta proporción por período de calendario (1996-2014) (prueba de Chi cuadrado). El análisis de regresión logística se empleó para identificar los factores asociados con RHI. El tiempo desde la seroconversión hasta la iniciación de cART se comparó en RHI y NRHI en general y después de la estratificación por período de calendario (análisis de supervivencia). </t>
  </si>
  <si>
    <t>Asegurar la disponibilidad, transparencia e integridad de los datos sobre el VIH en la región MENA Comentario sobre "Mejora de la calidad y la cantidad de datos sobre el VIH en el Medio Oriente y África del Norte: principales desafíos y formas de avanzar".</t>
  </si>
  <si>
    <t xml:space="preserve">En este comentario, explicamos los puntos principales que Karamouzian y sus colegas han hecho sobre la escasez de datos sobre el VIH en los países de Oriente Medio y África del Norte (MENA). Sin datos accesibles y confiables, ninguna epidemia puede ser manejada de manera efectiva o eficiente. Claramente, se necesitan mayores inversiones para reforzar las capacidades para capturar e interpretar los datos de vigilancia del VIH. Creemos que esta capacidad mejorada se puede lograr, en parte, mediante el aprovechamiento y la reutilización de las plataformas de datos existentes, tecnologías y cohortes de pacientes. </t>
  </si>
  <si>
    <t>Precisión de los datos; VIH; Política de salud; Medio este; África del Norte; Vigilancia</t>
  </si>
  <si>
    <t>Medición y comprensión de las actitudes de los hombres homosexuales y bisexuales australianos hacia la prevención biomédica del VIH utilizando datos de corte transversal y análisis de factores.</t>
  </si>
  <si>
    <t>Desde 2008, se llevó a cabo una encuesta transversal en línea de GBM ≥18 años en Victoria, Australia, desde 2008. En 2016, se agregaron 35 elementos de actitud sobre la prevención biomédica del VIH . Los ítems fueron calificados en escalas de Likert de cinco puntos. Utilizamos el análisis factorial principal para identificar construcciones clave relacionadas con las actitudes de GBM hacia la prevención biomédica del VIH y las utilizamos para caracterizar los niveles de apoyo para TasP y PrEP.</t>
  </si>
  <si>
    <t>VIH ; actitudes hombres; prevención</t>
  </si>
  <si>
    <t>Trektere, K., McCaffery, F., Lepmets, M.</t>
  </si>
  <si>
    <t xml:space="preserve">	3rd IEEE EMBS International Conference on Biomedical and Health Informatics, BHI 2016
7455934, pp. 461-464</t>
  </si>
  <si>
    <t>Mobile, Apps, Healthcare, Application, Software, Framework, Standards, Development.</t>
  </si>
  <si>
    <t>https://ieeexplore.ieee.org/document/7455934</t>
  </si>
  <si>
    <t>[ Distribución de datos y transformación en una encuesta de muestreo poblacional de la carga viral en hombres VIH positivos que tienen sexo con hombres en China].</t>
  </si>
  <si>
    <t xml:space="preserve"> Las pruebas de transformación de distribución de caja-Cox y de distribución normal se usaron para describir las características generales de distribución de los datos originales y transformados de PVL, luego la función de distribución estable se ajustó con la prueba de bondad de ajuste. Resultados: Los datos originales de PVL .se ajustó una distribución sesgada con el coeficiente de variación de 622.24%, y tuvo una distribución multimodal después de la transformación de Box-Cox con el parámetro óptimo ( λ ) de -11. La distribución de los datos de PVL sobre el límite de detección fue sesgada y pesada cuando se transformó por Box-Cox con λ = 0 óptimo . </t>
  </si>
  <si>
    <t>Características de distribución; Virus de inmunodeficiencia humana; La carga viral</t>
  </si>
  <si>
    <t>Integración de la vigilancia del VIH y los servicios de campo: calidad de los datos y atención continua en el condado de King, Washington, 2010-2015.</t>
  </si>
  <si>
    <t>Utilizamos la vigilancia del VIH y los datos de los servicios de campo del Condado de King, Washington, para evaluar el impacto potencial de la clasificación errónea de diagnósticos previos en la cantidad de nuevos diagnósticos. La relación entre los servicios asociados y la vinculación con la atención se evaluó con modelos de regresión binomial multivariable.</t>
  </si>
  <si>
    <t>Nuevos diagnósticos de VIH entre adultos de 50 años o más en 31 países europeos, 2004-15: un análisis de los datos de vigilancia .</t>
  </si>
  <si>
    <t xml:space="preserve">En este análisis de los datos de vigilancia , comparamos los datos de las personas mayores (≥50 años) con los de las personas más jóvenes (15-49 años). Extrajimos nuevos diagnósticos de VIH informados al Sistema Europeo de Vigilancia entre el 1 de enero de 2004 y el 31 de diciembre de 2015, y los estratificamos por edad, sexo, estado de migración, ruta de transmisión y recuento de células CD4. </t>
  </si>
  <si>
    <t>Journal of Biomedical Informatics
60, pp. 224-233</t>
  </si>
  <si>
    <t>Ontologies, Standard, Methods, Framework, Development, Model, Structure, Application</t>
  </si>
  <si>
    <t>[Efecto de los datos faltantes en la encuesta de carga viral basada en la población en hombres infectados con VIH que tienen sexo con hombres muestreados en 16 grandes ciudades, China].</t>
  </si>
  <si>
    <t xml:space="preserve">Analizar el efecto de los datos faltantes en la encuesta de carga viral basada en la población (PVL) en hombres infectados con VIH que tienen sexo con hombres (HSH) muestreados en 16 ciudades de China. Métodos: La base de datos de la encuesta de muestreo de carga de 3 virus realizada de forma consecutiva en la población de HSH infectados por el VIH en 16 grandes ciudades (Beijing, Shanghai, Nanjing, Hangzhou, Wuhan, Chongqing, Kunming, Xi'an, Guangzhou, Shenzhen, Nanning, Urumuqi, Harbin, Changchun, Chengdu y Tianjin) durante el período 2013-2015. El software SPSS 17.0 se utilizó para describir la distribución de los datos faltantes y analizar los factores asociados. </t>
  </si>
  <si>
    <t xml:space="preserve"> Chinese</t>
  </si>
  <si>
    <t>VIH ; Hombres que tienen sexo con hombres; Datos faltantes ; La carga viral</t>
  </si>
  <si>
    <t>¿A dónde van los adolescentes infectados por el VIH después de la transferencia? - Seguimiento de la transición / transferencia de adolescentes infectados por el VIH mediante la vinculación de datos de cohortes a una plataforma de sistema de información de salud .</t>
  </si>
  <si>
    <t>Para evaluar los resultados a largo plazo en adolescentes infectados por el VIH , es importante identificar formas de hacer un seguimiento de los resultados después de la transferencia a un establecimiento de salud diferente. El Departamento de Salud (DoH) en la provincia de Western Cape (WCP) de Sudáfrica utiliza un único identificador único para todos los pacientes en toda la plataforma de servicios de salud. Examinamos los resultados de los adolescentes después de la transferencia mediante la vinculación de datos de cuatro bases de datos internacionales de epidemiología para evaluar el SIDA en África del Sur (IeDEA-SA) en el WCP con datos de DoH.</t>
  </si>
  <si>
    <t>VIH -1; adolescentes; antirretroviral vinculación de datos; Africa Sub-sahariana; transferir; transición</t>
  </si>
  <si>
    <t>Chung, K., Park, R.C.</t>
  </si>
  <si>
    <t>Efectividad del ejercicio de resistencia progresiva (PRE) en el contexto del VIH : revisión sistemática y metanálisis mediante el protocolo de la Colaboración Cochrane.</t>
  </si>
  <si>
    <t>Cluster Computing
19(1), pp. 505-517</t>
  </si>
  <si>
    <t>Se realizó una revisión sistemática utilizando el protocolo de la Colaboración Cochrane. Buscando en las bases de datos hasta abril de 2013, incluimos ensayos controlados aleatorios que compararon PRE con ningún ejercicio u otra intervención realizada al menos tres veces por semana durante al menos cuatro semanas con adultos que viven con el VIH . Dos revisores determinaron de forma independiente la elegibilidad del estudio. Se extrajeron los datos de los estudios incluidos y se evaluó el riesgo de sesgo mediante la herramienta de riesgo de sesgo de la Colaboración Cochrane. Los metanálisis se realizaron utilizando modelos de efectos aleatorios con el software informático Review Manager (RevMan) .</t>
  </si>
  <si>
    <t>Health, Paradigm, Healthcare, Framework, Aplication, Architecture, Development, Model</t>
  </si>
  <si>
    <t>Agentes antirretrovirales; Apoyo a la decisión clínica; Clínicamente significativo; Software informático ; Interacciones con la drogas; Pacientes con VIH / SIDA</t>
  </si>
  <si>
    <t>https://link.springer.com/article/10.1007%2Fs10586-016-0531-7</t>
  </si>
  <si>
    <t>Libre de software para analizar la relevancia clínica de las interacciones con agentes antirretrovirales (SIMARV ® ) en pacientes con VIH / SIDA.</t>
  </si>
  <si>
    <t>Se realizó una búsqueda exhaustiva en la base de datos Medline / PubMed de las interacciones de los medicamentos. Se seleccionaron artículos que reconocían cualquier interacción farmacológica en la enfermedad del VIH . Las publicaciones a las que se tuvo acceso se limitaron a estudios humanos en inglés o español, con textos completos recuperados. Las interacciones farmacológicas se analizaron, evaluaron y agruparon en cuatro niveles de relevancia clínica según la gravedad y la probabilidad. Se diseñó y desarrolló un software para sistematizar la información sobre las interacciones de los medicamentos y su relevancia clínica.</t>
  </si>
  <si>
    <t>Mejora de las estimaciones de los niños que viven con el VIH a partir del Modelo de Impacto de Spectrum AIDS.</t>
  </si>
  <si>
    <t>Las estimaciones de los niños recién infectados, que viven con el VIH y que mueren de SIDA son desarrolladas por los equipos de los países utilizando el software Spectrum . Los archivos de espectro están disponibles para 160 países, que representan el 98% de la población mundial. En 2016, los métodos se actualizaron para reflejar la evidencia más reciente sobre la transmisión del VIH de madre a hijo y las suposiciones mejoradas sobre la edad en que los niños inician la terapia antirretroviral. Informamos los resultados actualizados utilizando el modelo de 2016 y validamos estas estimaciones contra las tasas de transmisión de madre a hijo y la prevalencia del VIH a partir de encuestas basadas en la población para el año de la encuesta.</t>
  </si>
  <si>
    <t>Hosseini, M., Dixon, B.E.</t>
  </si>
  <si>
    <t>Health Information Exchange: Navigating and Managing a Network of Health Information Systems
pp. 123-136</t>
  </si>
  <si>
    <t>Information Systems, Health, Standards, Structure</t>
  </si>
  <si>
    <t>Oportunidades de prevención del VIH con aplicaciones de redes sociales y sexuales basadas en GPS para hombres que tienen sexo con hombres.</t>
  </si>
  <si>
    <t>https://www.sciencedirect.com/science/article/pii/B9780128031353000086?via%3Dihub</t>
  </si>
  <si>
    <t xml:space="preserve">El objetivo de este estudio fue obtener información sobre las necesidades de salud sexual de los hombres que tienen sexo con hombres (HSH) que utilizan las aplicaciones móviles (aplicaciones) de redes sociales y sexuales basadas en GPS y la utilidad futura de las intervenciones basadas en aplicaciones. Un educador de salud promovió recursos de pruebas de VIH en cuatro aplicaciones populares utilizadas por MSM. El análisis de contenido se utilizó para identificar los temas destacados que surgieron de las conversaciones. </t>
  </si>
  <si>
    <t>Tablas de rendimiento comparativas que utilizan el análisis de componentes principales para mejorar la efectividad de la retroalimentación para los datos de auditoría en la atención del VIH .</t>
  </si>
  <si>
    <t xml:space="preserve">Se solicitó a los centros clínicos de VIH que proporcionen datos de una muestra aleatoria de 50 a 100 pacientes adultos que acuden por VIHatención durante 2014 y / o 2015 completando una hoja de cálculo de auto-auditoría. Los resultados auditados incluyeron la proporción de pacientes con pruebas de resistencia registradas, monitoreo de carga viral, evaluación de adherencia, medicamentos, pruebas de hepatitis, manejo de vacunas, evaluaciones de riesgo y pruebas de detección de salud sexual. </t>
  </si>
  <si>
    <t>Koumaditis, K., Themistocleous, M.</t>
  </si>
  <si>
    <t>Reshaping Medical Practice and Care with Health Information Systems
pp. 266-286</t>
  </si>
  <si>
    <t xml:space="preserve">Development, Framework, Healtcare, Method, Information, Systems, Guidelines. </t>
  </si>
  <si>
    <t>https://www.igi-global.com/gateway/chapter/146010</t>
  </si>
  <si>
    <t>Wu, D., Hussain, F., Zhang, G., (...), Unwin, J., Rance, G.</t>
  </si>
  <si>
    <t>Uncertainty Modelling in Knowledge Engineering and Decision Making - Proceedings of the 12th International FLINS Conference, FLINS 2016
pp. 612-617</t>
  </si>
  <si>
    <t>Health, Information System, Development, Framework.</t>
  </si>
  <si>
    <t>https://www.worldscientific.com/doi/abs/10.1142/9789813146976_0097</t>
  </si>
  <si>
    <t>Carvalho, J.V., Rocha, Á., Abreu, A.</t>
  </si>
  <si>
    <t>Advances in Intelligent Systems and Computing
445, pp. 83-94</t>
  </si>
  <si>
    <t>Models, Information Systems, healthcare, Methodology, Development</t>
  </si>
  <si>
    <t>https://link.springer.com/chapter/10.1007%2F978-3-319-31307-8_9</t>
  </si>
  <si>
    <t>Keramaris, V.A., Danas, K.</t>
  </si>
  <si>
    <t>IFMBE Proceedings
57, pp. 802-807</t>
  </si>
  <si>
    <t>Health, Methodologies, Development, Information System, Ontology, Framework.</t>
  </si>
  <si>
    <t>https://link.springer.com/chapter/10.1007%2F978-3-319-32703-7_156</t>
  </si>
  <si>
    <t>Mezghani, E., Da Silveira, M., Pruski, C., Exposito, E., Drira, K.</t>
  </si>
  <si>
    <t>Proceedings of the International Conference on Software Engineering and Knowledge Engineering, SEKE
2016-January, pp. 329-332</t>
  </si>
  <si>
    <t xml:space="preserve">Web, Healthcare, Developmen, Ontology. </t>
  </si>
  <si>
    <t>http://ksiresearchorg.ipage.com/seke/seke16paper/seke16paper_155.pdf</t>
  </si>
  <si>
    <t>Ing. yoinne rivera velázquez, Lic. zulema sánchez</t>
  </si>
  <si>
    <t xml:space="preserve">Revista Cubana de Informática médica </t>
  </si>
  <si>
    <t>Spanish</t>
  </si>
  <si>
    <t>Metodología, Modelo, AplicaciónTecnologías de la información.</t>
  </si>
  <si>
    <t>http://scielo.sld.cu/scielo.php?script=sci_arttext&amp;pid=S1684-18592016000100005</t>
  </si>
  <si>
    <t>Balkus, J.E., Brown, E.R., Hillier, S.L., (...), Abdool Karim, S.S., Chirenje, Z.M.</t>
  </si>
  <si>
    <t xml:space="preserve">Contraception
93(1), pp. 25-31 </t>
  </si>
  <si>
    <t>Data, HIV.</t>
  </si>
  <si>
    <t>https://www.contraceptionjournal.org/article/S0010-7824(15)30033-0/fulltext</t>
  </si>
  <si>
    <t>110 An updated prediction model of the global risk of cardiovascular disease in HIV-positive persons: The Data-collection on Adverse Effects of Anti-HIV Drugs (D:A:D) study</t>
  </si>
  <si>
    <t>Friis-Møller, N., Ryom</t>
  </si>
  <si>
    <t>European Journal of Preventive Cardiology
23(2), pp. 214-223</t>
  </si>
  <si>
    <t>Data, Information, HIV.</t>
  </si>
  <si>
    <t>http://www.shcs.ch/userfiles/file/news/Friis-Moller_An_updated_prediction_model_of_the_global_risk_of_cardiovascular_disease_2015_Europ_J_Pred_Cardio.pdf</t>
  </si>
  <si>
    <t>Vos, J. , Pype, P.</t>
  </si>
  <si>
    <t>Atención primaria de salud, investigación y desarrollo
17 (4) , pp. 333-350</t>
  </si>
  <si>
    <t>Data, Information,Record, HIV.</t>
  </si>
  <si>
    <t>https://www.cambridge.org/core/journals/primary-health-care-research-and-development/article/collecting-and-registering-sexual-health-information-in-the-context-of-hiv-risk-in-the-electronic-medical-record-of-general-practitioners-a-qualitative-exploration-of-the-preference-of-general-practitioners-in-urban-communities-in-flanders-belgium/FE64FF772E684809CAD7D2E95E45B0BF</t>
  </si>
  <si>
    <t>Tookey, P.A.</t>
  </si>
  <si>
    <t>BMC Infectious Diseases
16(1),65</t>
  </si>
  <si>
    <t xml:space="preserve">Realizan un estudio utilizando tratmientos antirretrovirales con mujeres en estado de embarazo y portadoras de VIH.
Se usa lopinavir / ritonavir </t>
  </si>
  <si>
    <t>Sexual health.</t>
  </si>
  <si>
    <t>https://bmcinfectdis.biomedcentral.com/articles/10.1186/s12879-016-1400-y</t>
  </si>
  <si>
    <t>Gill, M.J., Ody, M., Lynch, T.</t>
  </si>
  <si>
    <t>AIDS Care - Psychological and Socio-Medical Aspects of AIDS/HIV
28(8), pp. 1073-1078</t>
  </si>
  <si>
    <t>Data, Record, HIV.</t>
  </si>
  <si>
    <t>https://www.ncbi.nlm.nih.gov/pubmed/26829326</t>
  </si>
  <si>
    <t>Bjarnadottir</t>
  </si>
  <si>
    <t>Columbia Academic Commons</t>
  </si>
  <si>
    <t>Se realiza una evaluación y documentación sobre la percepción de los pacientes y las enfermedades a las que se exponen 
Describe problemas de la salud entre pacientes lesbianas, gays, bisexuales y transgénero (LGBT).
Se describen las actitudes y percepciones de los pacientes relacionadas con la recopilación de información sobre orientación sexual e identidad de género en el entorno de atención médica.
Se describe un estudio de minería de datos para examinar lo que está documentado sobre la orientación sexual y la identidad de género</t>
  </si>
  <si>
    <t>https://academiccommons.columbia.edu/doi/10.7916/D8ZW1M3V</t>
  </si>
  <si>
    <t>Peter</t>
  </si>
  <si>
    <t>South African Medical Journal
106(1), pp. 3-4</t>
  </si>
  <si>
    <t>http://www.samj.org.za/index.php/samj/article/view/10209/7103</t>
  </si>
  <si>
    <t>Lee</t>
  </si>
  <si>
    <t>Lecture Notes in Computer Science (including subseries Lecture Notes in Artificial Intelligence and Lecture Notes in Bioinformatics)
10011 LNAI, pp. 447-450</t>
  </si>
  <si>
    <t>https://link.springer.com/chapter/10.1007%2F978-3-319-47665-0_52</t>
  </si>
  <si>
    <t>Greenberg</t>
  </si>
  <si>
    <t xml:space="preserve">Journal of the American Medical Informatics Association
23(3), pp. 635-643
</t>
  </si>
  <si>
    <t>https://www.ncbi.nlm.nih.gov/pubmed/26721732</t>
  </si>
  <si>
    <t xml:space="preserve">John Ovretveit </t>
  </si>
  <si>
    <t>Karolinska Institutet, 
Estocolmo, Suecia )</t>
  </si>
  <si>
    <t xml:space="preserve">Salud, aprendizaje, tecnologia 
de la informacion, software, sistemas  </t>
  </si>
  <si>
    <t>https://www.emeraldinsight.com/doi/abs/10.1108/JHOM-06-2016-0110</t>
  </si>
  <si>
    <t xml:space="preserve">Mohammad W Godah </t>
  </si>
  <si>
    <t xml:space="preserve">Revista epidemiologia clinica </t>
  </si>
  <si>
    <t xml:space="preserve">English </t>
  </si>
  <si>
    <t xml:space="preserve">VIH, salud, sistema, desarrollo </t>
  </si>
  <si>
    <t>https://www.sciencedirect.com/science/article/pii/S0895435616303638</t>
  </si>
  <si>
    <t>Zdravković, M., Trajanović, M., Pavlović, D.</t>
  </si>
  <si>
    <t>University of Niš, Serbia</t>
  </si>
  <si>
    <t>Knowledge management, Ontology, Orthopedic surgery Semantic interoperability, Systems interoperability</t>
  </si>
  <si>
    <t>http://casopisi.junis.ni.ac.rs/index.php/FUMechEng/article/view/456</t>
  </si>
  <si>
    <t>Alazhary, H.</t>
  </si>
  <si>
    <t>Computer Science Department, Faculty of Computing and Information Technology, King Abdulaziz University, Jeddah, Saudi Arabia</t>
  </si>
  <si>
    <t>mobile, healthcare, framework, development, applications</t>
  </si>
  <si>
    <t>https://www.ingentaconnect.com/content/asp/jmihi/2015/00000005/00000008/art00015</t>
  </si>
  <si>
    <t xml:space="preserve"> Kim, H.H.a, Lee, S.Y.a, Baik, S.Y.a, Kim, J.H.a,b</t>
  </si>
  <si>
    <t>aSeoul National University Biomedical Informatics (SNUBI), Division of Biomedical Informatics, Seoul National University College of Medicine, Seoul, 110799, South Korea</t>
  </si>
  <si>
    <t>Este articulo dice serr la primera ontologia para representar datos de vida util relacionados  con la salud, con contenidos ricos que incluyen definiciones, sinónimos y relaciones semánticas, ademas de que puede ayudar a describir los estilos de vida ylos factores ambientales de una persona.</t>
  </si>
  <si>
    <t>health, ontologies, ontology, development, methods, standard</t>
  </si>
  <si>
    <t>https://daneshyari.com/article/preview/516799.pdf</t>
  </si>
  <si>
    <t xml:space="preserve"> Jorshari, F.Z., Tawil, R.H. </t>
  </si>
  <si>
    <t>School of Architecture, Computing and Engineering, University of East London, London, United Kingdom</t>
  </si>
  <si>
    <t>Software, development, applications, method, ontologies, framework, ontology</t>
  </si>
  <si>
    <t>https://ieeexplore.ieee.org/document/7336377</t>
  </si>
  <si>
    <t>He, Debiao</t>
  </si>
  <si>
    <t>Wuhan University</t>
  </si>
  <si>
    <t>inglés</t>
  </si>
  <si>
    <t>https://ieeexplore.ieee.org/document/7524730</t>
  </si>
  <si>
    <t>McKay, F.H</t>
  </si>
  <si>
    <t>School of Health and Social Development, Deakin University, Australia</t>
  </si>
  <si>
    <t>Revisión de literatura en relación con la evaluación de aplicaciones para el cambio de comportamiento en salud.
Investigaron enfoques para la evaluación de app de salud para identificar los abordages/enfoques actuales con las mejores prácticas.</t>
  </si>
  <si>
    <t>https://www.ncbi.nlm.nih.gov/pubmed/27760883</t>
  </si>
  <si>
    <t>Benítez-Guijarro, A</t>
  </si>
  <si>
    <t>University of Granada</t>
  </si>
  <si>
    <t>healthy habits, software architecture evaluation, software development, systems and software architectures, telemonitoring, virtual coaches</t>
  </si>
  <si>
    <t>https://www.mdpi.com/1424-8220/19/1/108</t>
  </si>
  <si>
    <t>Rotondo, F</t>
  </si>
  <si>
    <t>University of Sassari</t>
  </si>
  <si>
    <t>Metodología para diseñar un sistema de gestión del rendimiento (performance management system) PMS
Para espaldar de manera efectiva la planificación, control y evaluación de la atención preventiva</t>
  </si>
  <si>
    <t>Key performance indicators, Methodology, Participatory action research, Performance measurement system, Preventive care</t>
  </si>
  <si>
    <t>https://pdfs.semanticscholar.org/df5e/a774fa384af3c3e31acb294367c830703f13.pdf</t>
  </si>
  <si>
    <t>International Islamic University Malaysia</t>
  </si>
  <si>
    <t>E-health, Frameworks, Health information, Information quality, Information systems, Review</t>
  </si>
  <si>
    <t xml:space="preserve">        Designing an interactive model of factors affecting the health technology assessment (HTA) in Iran</t>
  </si>
  <si>
    <t xml:space="preserve">Bahadori, M., </t>
  </si>
  <si>
    <t>Baqiyatallah University of Medical Sciences, Tehran, Iran</t>
  </si>
  <si>
    <t>Health care quality, Health economics, Health policy, Information technology, Organizational development for effective clinical governance, Qualitative research</t>
  </si>
  <si>
    <t>https://www.emeraldinsight.com/doi/pdfplus/10.1108/IJHG-08-2018-0039</t>
  </si>
  <si>
    <t xml:space="preserve">Gomes, J., </t>
  </si>
  <si>
    <t>Portugal</t>
  </si>
  <si>
    <t>Information systems health maturity models, Information Systems in Healthcare, Information Systems Investments in Healthcare, Maturity models</t>
  </si>
  <si>
    <t>https://link.springer.com/article/10.1007%2Fs10916-018-1097-0</t>
  </si>
  <si>
    <t xml:space="preserve">Ekaprasetia, F., </t>
  </si>
  <si>
    <t>Universitas Brawijaya, Malang, Indonesia</t>
  </si>
  <si>
    <t>First aid, First aid guideline, Injury, Mobile apps</t>
  </si>
  <si>
    <t>https://www.sciencedirect.com/science/article/pii/S1658361218300593</t>
  </si>
  <si>
    <t>Mousavi, S.M</t>
  </si>
  <si>
    <t>Tehran University of Medical Sciences</t>
  </si>
  <si>
    <t xml:space="preserve">- eSalud es imortante para construir sistemas de salud sólidos
- La arquitectura de eHealth debe formularse y establecerse antes de la implementación y el desarrollo de las aplicaciones y servicios nacionales de eHealth. 
Diseño y validción de un cuestionario estándar para evaluar el estado actual de los componentes de la arquitectura nacional de eHealth (NEHA). 
- Fases: (1) generación de ítems a través de la revisión de evidencias y opiniones de expertos, (2) validez del contenido y cuestionario, (3) determinación de un rango de posibles escenarios para cada ítem incluido en el cuestionario y (4) evaluación de confiabilidad. 
Se espera información importante sobre el estado de los componentes de NEHA --&gt; utiles para monitorear, formular, desarrollar, implementar y evaluar NEHA. </t>
  </si>
  <si>
    <t>health informatics, health policy, information management, information technology</t>
  </si>
  <si>
    <t>https://bmjopen.bmj.com/content/bmjopen/8/12/e022885.full.pdf</t>
  </si>
  <si>
    <t>Ahuja, S</t>
  </si>
  <si>
    <t>King's College London, Institute of Psychiatry</t>
  </si>
  <si>
    <t>Information Systems, Mental Health, Mental Health Indicators</t>
  </si>
  <si>
    <t>https://bmchealthservres.biomedcentral.com/track/pdf/10.1186/s12913-018-3695-4</t>
  </si>
  <si>
    <t>Aportes</t>
  </si>
  <si>
    <t>Tecnologías de la info</t>
  </si>
  <si>
    <t>A Novel Ontology-Based Approach To Personalised mHealth Application Development
Un nuevo enfoque basado en ontología para personalizar Desarrollo de aplicaciones mHealth</t>
  </si>
  <si>
    <r>
      <t>- El documento sugiere que es necesaria la participacion de profesionales en salud para el desarrollo de aplicaciones mhealt
-Diseño de una ontologia utilizando una tecnica que logra</t>
    </r>
    <r>
      <rPr>
        <b/>
      </rPr>
      <t xml:space="preserve"> modularidad</t>
    </r>
    <r>
      <t xml:space="preserve"> explicita, implementado OWL
</t>
    </r>
  </si>
  <si>
    <t xml:space="preserve">- Se menciona solo el resultado de la ontologia, no la informacion a tener en cuenta en su desarrollo
</t>
  </si>
  <si>
    <t>Universidade da Beira Interior, Covilhã, Portugal</t>
  </si>
  <si>
    <r>
      <t xml:space="preserve">- Interoperabilidad promueve la integración de información heterogénea.
- Análisis semántico de patrones de datos complejos (información clínica)
. Desarrollo de un sistema de apoyo a la decisión que utilice ontologías para datos relacionados con trastornos en el embarazo. 
</t>
    </r>
    <r>
      <rPr>
        <b/>
      </rPr>
      <t xml:space="preserve">- Casos nuevos --&gt; </t>
    </r>
    <r>
      <t>inferir a partir de una base de conocimientos y predecir situaciones el alto riesgo durante la gestación (mujeres embarazadas como en fetos). 
- Las ontologías pueden influir significativamente en la implementación de una arquitectura orientada a servicios para los sistemas de soporte de decisiones clínicas</t>
    </r>
  </si>
  <si>
    <t>Clinical decision support systems, Electronic health systems, Hypertensive disorders in pregnancy, Ontology, Semantic interoperability, Service-oriented architectures</t>
  </si>
  <si>
    <t>Otra (Manual)</t>
  </si>
  <si>
    <t>Participatory mapping in low-resource settings: Three novel methods used to engage Kenyan youth and other community members in community-based HIV prevention research
El mapeo participativo en entornos de bajos recursos: Tres nuevos métodos utilizados para involucrar a los jóvenes de Kenia y otros miembros de la comunidad en la investigación de la prevención del VIH basada en la comunidad</t>
  </si>
  <si>
    <t xml:space="preserve">- El ambiente social en este articulo es un factor de riesgo de VIH, la persepcion de esta investigación es el cambio (Aspecto educativo), en lugar de estrategias de intervención 
-  Se propone medir las limitaciones al desarrollo de intervencion y evaluacion en el entorno social, por medio de encuestas, grupos focales y entrevistas, dirigida a la poblacion joven en proceso 10 - 18 años, padres de familia, trabjadores de centros de salud, lideres comunitarios y medcos locales.
</t>
  </si>
  <si>
    <t>- El docuemnto relaciona informacion de lugares que no son bien vistos por la comunidad, para evitar que la poblacion joven frecuente lugares que son de riesgo para contraer VIH</t>
  </si>
  <si>
    <t>Carvalho, M</t>
  </si>
  <si>
    <t>Polytechnic Institute, Leiria, Portugal</t>
  </si>
  <si>
    <t>Adolescents, e-Health, e-Therapy, m-Health, Mobile Applications, Mobile Computing, Obesity, Web Applications</t>
  </si>
  <si>
    <t>https://ieeexplore.ieee.org/document/8531163/</t>
  </si>
  <si>
    <t>Design and Development of a Sharable Clinical Decision Support System Based on a Semantic Web Service Framework
Diseño y Desarrollo de un Sistema de Apoyo a la Decisión Clínica para compartir la base
de un marco de servicios Web Semántica</t>
  </si>
  <si>
    <t xml:space="preserve">- Este docuemento hace referencia a ontologias que han sido publicadas en el   Centro Nacional de Ontología Biomédica que son incompatibles entre sí en la estructura y la semántica, lo que hace
difícil para su integración, la reutilización y el mantenimiento. Además, las grandes ontologías causan serios problemas de escalabilidad debido a la complejidad estructural y semántica.
- Utiliza el Modelo lógico HL7 VMR norma especifica, modelo de datos para representar datos clínicos relevantes para el apoyo de decisiones clínicas.
- Muestra estructura de la ontologia </t>
  </si>
  <si>
    <t xml:space="preserve">- Ontología de salud en general </t>
  </si>
  <si>
    <t>OntoCR: A CEN/ISO-13606 clinical repository based on ontologies
OntoCR: Un repositorio clínico CEN / ISO-13606 basado en ontologías</t>
  </si>
  <si>
    <t>-  Trabaja guiando se en la norma ISO 13606 Que se encarga de la interoperabilidad semantica en la cominucacion entre los sistemas de historias clinicas</t>
  </si>
  <si>
    <t xml:space="preserve">-  Menciona que solo trabaja con las dos primeras partes de la norma dejando a un lado la parte de auditoria y seguridad </t>
  </si>
  <si>
    <t>Cloud-Based Information System for Blood Donation
Sistema de información basado en la nube para la donación de sangre</t>
  </si>
  <si>
    <t xml:space="preserve">- Realizan un sistema que proporciona la informacion necesaria a tener en cuenta a la hora de hacer donaciones sanguineas </t>
  </si>
  <si>
    <t>- No proporciona informacion sobre SSR</t>
  </si>
  <si>
    <t>Park, S.</t>
  </si>
  <si>
    <t>Graduate School of Management of Technology, Sogang University, 35 Baekbeom-ro, Mapo-gu, Seoul, 04107, South Korea</t>
  </si>
  <si>
    <r>
      <t xml:space="preserve">- Ecosistema de TI --&gt; tipo especial de sistema de sistemas. Múltiples sistemas con diversos grados de autonomía logran objetivos comunes mientras se adaptan al entorno dado.
- Los sistemas únicos que participan en el ecosistema de TI se adaptan de manera autónoma
</t>
    </r>
    <r>
      <rPr>
        <b/>
      </rPr>
      <t>- Propone</t>
    </r>
    <r>
      <t xml:space="preserve"> un marco de arquitectura que admite cambios de configuración dinámicos para lograr el objetivo de todo el ecosistema de TI
- Garantizando la autonomía de los sistemas individuales a través de la recopilación de datos de sensores para reconocer el contexto situacional
</t>
    </r>
    <r>
      <rPr>
        <b/>
      </rPr>
      <t>- Evaluación de factibilidad:</t>
    </r>
    <r>
      <t xml:space="preserve"> construyeron un ejemplo simulado de un ecosistema de TI para el manejo forestal no tripulado</t>
    </r>
  </si>
  <si>
    <t>Cyber physical systems, Internet of things, IT ecosystem, MAKE-K (Monitor-Analyze-Plan-Execute over a shared Knowledge) loop, Orchestration, Self-adaptive systems</t>
  </si>
  <si>
    <t>https://www.ncbi.nlm.nih.gov/pubmed/29439540</t>
  </si>
  <si>
    <t>- Proporciona informacion necesaria para la clasificacion de paciente con VIH
- Se guia en la arquitetura del framework CodeIgniter (MVC)</t>
  </si>
  <si>
    <t xml:space="preserve">- Solo aporta informacion de pacientes con VIH </t>
  </si>
  <si>
    <t>Oral and injectable contraceptive use and HIV acquisition risk among women in four African countries: A secondary analysis of data from a microbicide trial
El uso de anticonceptivos orales e inyectables y el riesgo de adquisición del VIH en mujeres de cuatro países africanos: un análisis secundario de los datos de un ensayo de microbicidas</t>
  </si>
  <si>
    <t>- Realizan un estudio estadistico de el uso de anticonceptivos en mujeres y cual es el riesgo de adquirir VIH con metodos inyectables
-  Mencionan las diferentes pruebas que se deben realizar para determinar el riesgo de adquirir VIH Por medio del uso de metodos anticonceptivos</t>
  </si>
  <si>
    <t xml:space="preserve">- Esta enfocado en datos estadisticos </t>
  </si>
  <si>
    <t>Otra</t>
  </si>
  <si>
    <t>An updated prediction model of the global risk of cardiovascular disease in HIV-positive persons: The Data-collection on Adverse Effects of Anti-HIV Drugs (D:A:D) study
modelo de predicción actualizada del riesgo global de enfermedad cardiovascular en personas con VIH: Los datos de recopilación sobre los efectos adversos de los fármacos anti-VIH (D: D: A) estudio</t>
  </si>
  <si>
    <t>- Proporciona informacion de pacientes con VIH y como los farmacos de esta enfermedad intervienen en la enfermedad cardiovascular</t>
  </si>
  <si>
    <t xml:space="preserve">- Proporciona informacion clinica </t>
  </si>
  <si>
    <t>The eClinical Care Pathway Framework:
a novel structure for creation of online
complex clinical care pathways and its
application in the management of sexually
transmitted infections
los eClinical Care Pathway Marco:
una nueva estructura para la creación de vías de atención clínica complejas en línea y su aplicación en el tratamiento de las infecciones de transmisión sexual</t>
  </si>
  <si>
    <t>- Proporciona informacion de como se debe manejar los tratamientos para las ITS
- Resaltan la importancia de la atencion y prescripcion para el manejo de las ITS en linea y mejorar los procesos de interoperatibilidad con los sistemas de vigilancia que se encargan de esta linea 
- El marco esta etsblecido en 7 pasos de manera que se pudiese recibir informacion veraz de la infeccion que padece (Clamidia)</t>
  </si>
  <si>
    <t>- El marco se realizo para una sola via de atencion (Clamidia)</t>
  </si>
  <si>
    <t>Kamalrudin, M.</t>
  </si>
  <si>
    <t>Universiti Teknikal Malaysia Melaka</t>
  </si>
  <si>
    <t>E-health system, Health care, Requirements engineering, Trust requirement</t>
  </si>
  <si>
    <t>weCare: A social media-based intervention designed to increase HIV care linkage, retention, and health outcomes for racially and ethnically diverse young MSM
weCare : una intervención basada en los medios sociales diseñada para aumentar la vinculación, la retención y los resultados de salud relacionados con el VIH para los jóvenes HSH con diversidad racial y étnica</t>
  </si>
  <si>
    <t xml:space="preserve">- Es un estudio que muestra la dificultad que hay en la tencion pra los jovenes que tienen relaciones HH  teniendo en cuenta que existe diversidad etnica y etnicamente desfavorecidos 
- Crean una comunidad en las redes sociales con un enfoque participativo donde se comparte informacion relcionada con la atencion del VIH, encuestas, videos, otras fuentes de informacion relacionadas con la infeccion </t>
  </si>
  <si>
    <t>- Comunidad informativa en redes sociales existentes (Facebook, Badoo)
- Relaciona informacion de Hombres que tienen sexo hombres</t>
  </si>
  <si>
    <t>P1 - P3</t>
  </si>
  <si>
    <t>Optima: A Model for HIV Epidemic Analysis, Program Prioritization, and Resource Optimization
Optima: un modelo para el análisis de epidemias de VIH, la priorización de programas y la optimización de recursos</t>
  </si>
  <si>
    <t xml:space="preserve">- Hacen un estudio comparativo de los sofware que manejan para la promocion y prevencion del VIH y el costo que genera
-  Proponen un paquete de software (OPTIMA) para optimizar la toma de decisiones  y mejorar la cobertura en el programa de VIH en Sudan </t>
  </si>
  <si>
    <t xml:space="preserve">- Enfoque financiero </t>
  </si>
  <si>
    <t>A comparison of younger and older men
who have sex with men using data from
Jamaica AIDS Support for Life:
characteristics associated with HIV status
Una comparación de los hombres jóvenes y mayores que tienen relaciones sexuales con hombres que usan datos de Jamaica AIDS Support for Life: Características asociadas con estado de VIH</t>
  </si>
  <si>
    <t>-</t>
  </si>
  <si>
    <t>-  Estudio comprativo de datos estadisticos entre los HSH de 18 a 25 años con VIH en jamaica  utililizando el software estadístico SAS
versión 9.3.</t>
  </si>
  <si>
    <t xml:space="preserve">-En este documento se establecen datos importantes como lo es la transmision de enfermedades por parte de personas con el mismo genero,ejemplo:(hombres con hombres)                                                                                                                                                                                                                       -Se dan a conocer cifras y estadisticas que son de gran utilidad para observar como en el mundo se manejan las  enfermedades de transmision sexual.                                                                                                                                                                                                                                                                                                                                                                                                                                                                                              </t>
  </si>
  <si>
    <t>550
Towards the development of a national ehealth interoperability framework to address public health challenges in Greece</t>
  </si>
  <si>
    <t>Institute of Computer Science, Heraklion, Greece</t>
  </si>
  <si>
    <t xml:space="preserve">-En este documento se critica como por la falta de documentación en apoyo a la orientación sexual de pacientes lésbicos ,gays bisexuales y transgenero  (LGBT) contribuye a los problemas referentes a su salud </t>
  </si>
  <si>
    <t>Electronic Health Record, Greece, Interoperability, National Health System, Public Health</t>
  </si>
  <si>
    <t>https://pdfs.semanticscholar.org/4d77/f48eb0968369e1c18909fba08c47f891a641.pdf?_ga=2.58042793.202081835.1552308044-2098052399.1550094168</t>
  </si>
  <si>
    <t>-En este documento se habla de la creación de un framework observando su arquitectura detalladamente , en el cual se establece conexión mediante la red hacia dispositivos móviles a pacientes que tienen algún problema de salud</t>
  </si>
  <si>
    <t>-Este documento aporta significativamente al trabajo ya que indica como para la creación de un framework la calidad en cuanto a los requerimientos es fundamental para el desarrollo.                                                                                                                                                                                                               -También se hace enfasis en como las tecnologias móviles ayudarian significativamente a los pacientes que no pueden trasladarse a centros de salud.</t>
  </si>
  <si>
    <t>Designing an interactive model of factors affecting the health technology assessment (HTA) in Iran</t>
  </si>
  <si>
    <t>-Este documento aporta al trabajo ya que menciona como en los últimos años, el uso de tecnologías sanitarias para diagnosticar y tratar enfermedades ha ido creciendo mediante la creación de varios framework.                                                                                                                                                                                - En este documento se habla de la implementación de un modelo conocido como (DIMATEL) es una herramienta adecuada para que los gerentes y responsables de políticas puedanestructurar y priorizar los factores que influyen en la HTA( Modelo interactivo de factores que afecten la evaluación de tecnologías de salud )</t>
  </si>
  <si>
    <t>Cedeno-Moreno, D</t>
  </si>
  <si>
    <t>Research Group Electronics Health and Supercomputing, Panama City, Panama</t>
  </si>
  <si>
    <r>
      <t xml:space="preserve">- Hay una gran cantidad de información del paciente almacenada en forma de texto que no se puede manipular para administrar el conocimiento adecuado.
- Crean una metodología que permita a partir de un texto escrito en NL, extraer los elementos necesarios utilizando herramientas de NLP
- Crear una base de conocimientos representada por una ontología de dominio y extraer conocimientos para ayudar a los médicos especialistas. 
- Extraer el conocimiento de las historias clínicas de los pacientes, la medicina general y los cuidados paliativos, para mostrar los elementos de conocimiento relevantes a los especialistas. 
</t>
    </r>
    <r>
      <rPr>
        <b/>
      </rPr>
      <t xml:space="preserve">- Resultado: </t>
    </r>
    <r>
      <t xml:space="preserve">metodología de representación del conocimiento, que combina técnicas y herramientas de PNL
- Creación automática de instancias de una ontología, que puede servir como agente de software para otras aplicaciones o se utiliza para visualizar la información clínica del paciente. 
</t>
    </r>
    <r>
      <rPr>
        <b/>
      </rPr>
      <t>- Validación:</t>
    </r>
    <r>
      <t xml:space="preserve"> utilizando métricas tradicionales de precisión de los sistemas de recuperación de información, recuperación, medida F</t>
    </r>
  </si>
  <si>
    <t>Information extraction, Information retrieval, Knowledge base,Natural language processing</t>
  </si>
  <si>
    <t>https://www.ncbi.nlm.nih.gov/pmc/articles/PMC6029915/pdf/AIM-26-98.pdf</t>
  </si>
  <si>
    <t>Semantic interoperability and pattern classification for a service-oriented architecture in pregnancy care</t>
  </si>
  <si>
    <t>-Este documento aporta al documento ya que muestra la manera de realizar una arquitectura para la integración de datos heterogeneos mediante una ontologia</t>
  </si>
  <si>
    <t xml:space="preserve"> Trust requirements in e-health system: A conceptual framework</t>
  </si>
  <si>
    <t>-Este documento aporta al trabajo ya que aporta sobre un tema muy importante que es la de la confianza en los datos en la e-Health                                                      -Para ello se propoene la creación de un modelo en el que actuan varios actores como son:usuario,hospital y médicos-</t>
  </si>
  <si>
    <t>Towards the development of a national ehealth interoperability framework to address public health challenges in Greece</t>
  </si>
  <si>
    <t>Este documento aporta al trabajo ya que propone la realización de un framework en el que hay varios actores , para ayudar a mejorar el sistema de salud</t>
  </si>
  <si>
    <t>A su vez también critica el ´por que en varios paises no solo de Europa sino del mundo no se han implementado framework</t>
  </si>
  <si>
    <t>Seyyedi, N.</t>
  </si>
  <si>
    <t>Tehran University of Medical Sciences, Tehran, Iran</t>
  </si>
  <si>
    <r>
      <t xml:space="preserve">- Generación de gran cantidad de documentos, persiste la falta de interoperabilidad en el proceso y la estructura de los datos. 
- </t>
    </r>
    <r>
      <rPr>
        <b/>
      </rPr>
      <t>Propósito:</t>
    </r>
    <r>
      <t xml:space="preserve"> desarrollar una estructura integrada y completa del proceso de enfermería como un modelo de información de dominio 
- Adecuado para el desarrollo de mensajes que potencialmente se puede utilizar al implementar un software de información clínica. 
- Presentamos las fases del modelado del proceso de enfermería, seguidas de la asignación del modelo resultante al modelo de información de referencia HL7, 
- Genera un modelo de información de mensajes de dominio de enfermería</t>
    </r>
  </si>
  <si>
    <t>Health level 7, Nursing process, Reference information model</t>
  </si>
  <si>
    <t>http://acta.tums.ac.ir/index.php/acta/article/view/7338</t>
  </si>
  <si>
    <t>An ontology-based knowledge methodology in the medical domain in the Latin america: The study case of republic of Panama</t>
  </si>
  <si>
    <t>-Este documento aporta al trabajo en el sentido que proporciona información métodologica con la cual se puede implementar una ontologia                                                       -De igual manera aporta al trabajo en el sentido que propopone diferentes leguajes como NL y varias recomendaciones para mejorar el sector de la e-Health</t>
  </si>
  <si>
    <t>Predictors of HIV-preventive behavior changes among HIV-infected patients in Iran: Application of the extended health belief model</t>
  </si>
  <si>
    <t>-Este documento aporta al trabajo ya que con indicadores permite dar instrucciones para la realización de aplicaciones y documentos que ayuden para la prevención del VIH                                                                                                                                                                                                                                            -Ofrecen garantia del modelo que están evaluando el cual es HBM(Health Belief Model)</t>
  </si>
  <si>
    <t>6
Differences in Cervical Cancer Screening Knowledge and Practices by HIV Status and Geographic Location: Implication for Program Implementation in Zambia</t>
  </si>
  <si>
    <t>Nyambe, N.a,</t>
  </si>
  <si>
    <t>Division of Global Women's Health, Department of Obstetrics and Gynecology, University of North Carolina at Chapel Hill, United States</t>
  </si>
  <si>
    <t>Preliminary Impact of the weCare Social Media Intervention to Support Health for Young Men Who Have Sex with Men and Transgender Women with HIV</t>
  </si>
  <si>
    <t>-Este documento aporta al trabajo ya que se muestra la manera en que como las redes sociales pueden ayudar para la prevención del VIH en parejas del mismo                      genero como weCare                                                                                                                                                                                                                                -Para ello  tambien dan a conocer la importancia de los mensajes como uso para la prevención el VIH</t>
  </si>
  <si>
    <t>Cervical cancer, cervical cancer knowledge and perception, HIV statusrural and urban location, screening, Zambia</t>
  </si>
  <si>
    <t>https://www.ncbi.nlm.nih.gov/pubmed/30632726</t>
  </si>
  <si>
    <t>-Este documento aporta al trabajo ya que muestra como el mHealth puede ayudar a pacientes con VIHa llevar su tratamiento</t>
  </si>
  <si>
    <t xml:space="preserve">	9
Predictors of HIV-preventive behavior changes among HIV-infected patients in Iran: Application of the extended health belief model</t>
  </si>
  <si>
    <t>Karimy, M.</t>
  </si>
  <si>
    <t>Department of Public Health, Social Determinants of Health Research Center, Saveh University of Medical Sciences, Saveh, Iran</t>
  </si>
  <si>
    <t>Acquired immunodeficiency syndrome (AIDS), Cognition, Health, HIV, Model, Social support</t>
  </si>
  <si>
    <t>https://neoscriber.org/cdn/dl/daa3ada8-0c70-11e9-8d09-73139ad2605f</t>
  </si>
  <si>
    <t>Development of a Mobile App on Contraceptive Options for Young African American and Latina Women 
13</t>
  </si>
  <si>
    <t>Se desarrolla un aplicativo móvil, el cual proporciona información importante sobre salud sexual y reproductiva, también proporciona información sobre todos los métodos anticonceptivos, las variables relacionadas con la anticoncepción y realizan una comparación sobre ellos. 
Proporciona estadisticas sobre encuestas realizadas a mujeres latinas y africanas sobre el uso de los metodos de anticoncepción.</t>
  </si>
  <si>
    <t>Individuals’ adoption of smart technologies for  preventive health care: a structural equation  modeling approach</t>
  </si>
  <si>
    <t>Desarrollan una aplicacion móvil para intervenis a personas con enfermedad cardiovascular.</t>
  </si>
  <si>
    <t>Tanner, A.E.</t>
  </si>
  <si>
    <t>Department of Public Health Education, University of North Carolina Greensboro, Greensboro, NC 27402-6170, United States</t>
  </si>
  <si>
    <t>HIV care, intervention, social media, transgender, young MSM</t>
  </si>
  <si>
    <t>https://www.liebertpub.com/doi/abs/10.1089/apc.2018.0060?journalCode=apc</t>
  </si>
  <si>
    <t>En este trabajo se propone una arquitectura de software para el desarrollo de sistemas de salud móvil basado en la nube, La arquitectura propuesta se centra en los requisitos no funcionales, incluyendo la disponibilidad, la interoperabilidad y el rendimiento.</t>
  </si>
  <si>
    <t>Esta enfocado solo en los requisitos no funcionales de los sistemas.</t>
  </si>
  <si>
    <t>Framework para el desarrollo de aplicaciones moviles sanitarias.
Aporta directrices, y un proceso estandarizado y de múltiples pasos para crear, diseñar, interpretar, analizar y evaluar las aplicaciones móviles dentro del dominio de la asistencia sanitaria</t>
  </si>
  <si>
    <t>El framework no permite la recopilación de datos, almacenamiento y agregación.</t>
  </si>
  <si>
    <t>Se realiza un estudio dentro del cual prueban los diferentes medicamentos antiretrovirales en hombre y mujeres VIH positivas según el genotipo de cada una de ellas, los resultados son analizados mediante un modelo computacional.</t>
  </si>
  <si>
    <t xml:space="preserve">En el estudio solo se plantea una comparación entre modelos computacionales referente al comportamiento del genotipo en tratamientos antirretrovirales utilizando diferentes medicamentos. </t>
  </si>
  <si>
    <t>Schnall, R</t>
  </si>
  <si>
    <t>Columbia University School of Nursing, New York, NY 10032, United States</t>
  </si>
  <si>
    <t xml:space="preserve">Feasibility trial, mHealth, Mobile technology, Self-care, Symptom management, </t>
  </si>
  <si>
    <t>https://www.ncbi.nlm.nih.gov/pubmed/29299790</t>
  </si>
  <si>
    <t xml:space="preserve">Realizan recopilación de datos por medio de entrevistas para determinar los factores que determinan poco uso de estándares en las organizaciones de la salud.
Buscan saber cuáles son las razones principales por las cuales las organizaciones en la salud no adoptan lo estándares de datos. </t>
  </si>
  <si>
    <t>Se lleva a cabo el desarrollo de una ontología llamada OBR-Scolio para mejorar el proceso de diagnóstico y seguimiento de la escoliosis idiopática según clasificación de escoliosis de Lenke (Incluye modificadores (correctores) para describir el perfil sagital torácico y la desviación de la vértebra lumbar apical).</t>
  </si>
  <si>
    <t>la ontologia que desarrollada esta explicitamente enfocada en la escoliosis y no tiene que ver con temas de salud sexual y reproductiva.</t>
  </si>
  <si>
    <t>Bick, M.A.,</t>
  </si>
  <si>
    <t>Departamento de Enfermagem. Centro de Ciências da Saúde, Universidade Federal de Santa Maria</t>
  </si>
  <si>
    <t>Este artículo se describe los métodos de desarrollo de la ontología y el desarrollo del modelo ontológico en medicina, El trabajo se basa en el enfoque teórico-modelo para la representación del conocimiento médico.
Implementan un CDSS un sistema de tecnología de información que ayuda a los médicos para estimar la condición del paciente, diagnosticar, elegir un curso de tratamiento o prescribir medicamentos el cual opera bajo un algoritmo.</t>
  </si>
  <si>
    <t>Brazil, Health information systems, HIV, Vertical transmission of infectious disease</t>
  </si>
  <si>
    <t xml:space="preserve"> la ontología solo esta basada en el dominio tema de la “deformidad espinal y enfermedades degenerativas de la columna vertebral.”</t>
  </si>
  <si>
    <t>http://www.scielo.br/scielo.php?script=sci_arttext&amp;pid=S1519-38292018000400791</t>
  </si>
  <si>
    <t xml:space="preserve">
Estimating risk factors for HIV infection among women in Mozambique using population-based survey data.</t>
  </si>
  <si>
    <t>Se toma como base datos de estudios de la base de datos de INSIDA 2009, para formular cuatro cuestionarios, un cuestionario individual para jóvenes y adultos de 15-64 años; un cuestionario individual para adolescentes de 12-14 años; y un cuestionario individual para los padres o tutores de los niños de 0-11 años. Con los cuales obtuvieron un análisis estadístico sobre los datos de las entrevistas realizadas, las cuales proporcionan una estimaciones de los factores de riesgo para la seropositividad al VIH entre mujeres de Mozambique a nivel nacional.</t>
  </si>
  <si>
    <t>El analisis realizado solo esta enfocado en factores de riesgo de VIH</t>
  </si>
  <si>
    <t xml:space="preserve">
Collecting family planning intentions and providing reproductive health information using a tablet-based video game in India</t>
  </si>
  <si>
    <t>Proporciona datos importantes sobre información acerca de la pubertad, la salud reproductiva y la planificación familiar mediante la implementación de un juego el cual es probado en 11 escuelas de la india entre estudiantes en edades de 14 a 19 años, el cual además de recolectar datos contribuye a la educación de jóvenes sobre temas que son culturalmente sensibles.</t>
  </si>
  <si>
    <t xml:space="preserve">Se realizo un estudio mediante una entrevistas co el fin de recopilar imformacion sobre salud sexual en personas adultas </t>
  </si>
  <si>
    <t>El estudio realizado solo esta enfocado a hombres y mujeres heterosexuales entre 45 y 65 años.
Tuvieron problemas para reclutar a personas para la entrevista.</t>
  </si>
  <si>
    <t>School of Applied Social Science, University of Brighton, Falmer, United Kingdom</t>
  </si>
  <si>
    <r>
      <t xml:space="preserve">aplicaciones mHealth rara vez se adoptan (usuarios las consideran de baja calidad)
Proceso de co-diseño entre las PLWH y los médicos clínicos en 5 sitios clínicos 
Desarrollo de una plataforma mHealth para integrarse en las vías de atención clínica. 
(1) obtener experiencias de vivir con VIH y trabajar en la atención del VIH, 
(2) identificar funcionalidades de mHealth  útiles para la atención del VIH 
(3) identificar beneficios potenciales así como inquietudes sobre mHealth. 
</t>
    </r>
    <r>
      <rPr>
        <b/>
      </rPr>
      <t xml:space="preserve">3 grupos temáticos: </t>
    </r>
    <r>
      <t xml:space="preserve">
(1) se acercaron a la plataforma mHealth -&gt; con inquietudes preexistentes derivadas de sus experiencias de recibir o brindar atención
(2) imaginaron la plataforma mHealth--&gt;sugirieron funcionalidades médicas (acceso a resultados de pruebas, administración de medicamentos y citas, y canales de comunicación digital), funcionalidades sociales (red de apoyo de compañeros) y características generales (seguridad, privacidad, credibilidad, lenguaje, etc). 
(3) anticiparon las implicaciones de la plataforma mHealth --&gt; la autogestión y la provisión de atención
Retroalimentación del paciente y del clínico</t>
    </r>
  </si>
  <si>
    <t>Community-based participatory research, Health services, HIV, Information technology, Medical, mHealth, Mobile applications, Patient participation, Self-management, Sexual health, Sociology, Telemedicine</t>
  </si>
  <si>
    <t xml:space="preserve">Desarrollan un sitito web el cual está enfocado a intervenir a mujeres después del parto, basados en una guía implementada a partir de un estudio realizado a en el áfrica. </t>
  </si>
  <si>
    <t>Development of an mHealth platform for HIV care: Gathering user perspectives through co-design workshops and interviews
Desarrollo de una plataforma mHealth para la atención del VIH: recopilación de perspectivas de los usuarios a través de talleres de diseño conjunto y entrevistas</t>
  </si>
  <si>
    <t>- (1) capturan experiencias de personas que viven con VIH y de personas que trabajan en la atencion del VIH
- (2) identifican las funcionalidades y características para una plataforma de mHealth para personas y médicos para el tratamiento y la atención del VIH
- (3) identifican los beneficios potenciales, riesgos y preocupaciones de dicha plataforma.
- Quieren integrar smartphones y aplicaciones web para facilitar acceso a datos personales de salud y mejora paciente-proveedor.
- Los codiseñadores definieron: funcionalidades medicas, funcionalidades sociales, características generales de la mHealth</t>
  </si>
  <si>
    <t>- Presentan problemas para reclutar los participantes, por lo cual los resultados no se pueden generalizar.
- No evaluan el impacto real de las funcionalidades establecidas para la creación de la plataforma mHealth</t>
  </si>
  <si>
    <t xml:space="preserve"> Identifying Health Experiences of Domestically Sex-Trafficked Women in the USA A Qualitative Study in Rikers Island Jail.en.es</t>
  </si>
  <si>
    <t>- Este articulo aporta para la investigación, ya que identifica las experiencias de personas que fueron víctimas de tráfico sexual, tales datos cualitativos fueron analizados con el software NVivo versión 11. - Gracias a un estudio realizado a un grupo de personas, pudiero recopilar informacion tales como la edad, nacionalidades, raza, perfiles de traficantes, nivel de estudio. - Ademas que los resultados de este estudio pueden ser utilizados para diseñar futuras investigaciones respecto de trata acceso y las prácticas de cuidado de la salud centrada en la persona para optimizar el servicio para esta población</t>
  </si>
  <si>
    <t>Ayalew, Y.,</t>
  </si>
  <si>
    <t>University of Botswana, Botswana, Botswana</t>
  </si>
  <si>
    <t>frequently asked question retrieval, frequently asked question retrieval performance evaluation, HIV/AIDS ontology, ontology evaluation, question answering system</t>
  </si>
  <si>
    <t>https://www.ncbi.nlm.nih.gov/pubmed/29792088</t>
  </si>
  <si>
    <t>Experimental evaluation of ontology-based HIV/AIDS frequently asked question retrieval system
Evaluación experimental del sistema de recuperación de preguntas del VIH / SIDA basado en la ontología.</t>
  </si>
  <si>
    <t>- Proporcionan respuestas a preguntas sobre el VIH utilizando una ontología. 
- Evaluan la calidad de la ontología utilizando el Framework de evaluación OQuaRE (basado en métricas de calidad de software y métricas de evaluación de calidad de ontología)
- Evaluan la efectividad de la ontología en la recuperación de respuestas relevantes utilizando Terrier, con los modelos de recuperación BM25 y PL2
- Muestran la imagen de la ontologia y las caracteristicas, sub y metricas utilizadas para la evaluación</t>
  </si>
  <si>
    <t xml:space="preserve">- La cantidad de preguntas utilizadas para la evaluación es pequeña (30). Los resultados son indicativos no concluyentes.
- Las preguntas utilizadas no son preguntas enviadas por usuarios reales, fueron tomadas al azar del repositorio de preguntas frecuentes. </t>
  </si>
  <si>
    <t>Provider understandings of and attitudes towards integration: Implementing an HIV and sexual and reproductive health service integration model, South Africa
Proveer entendimiento de las actitudes hacia la integración: implementación de un modelo de integración de servicios de HIV y salud sexual y reproductiva, Sudáfrica</t>
  </si>
  <si>
    <t>- Estudio enfocado en entender como debe ser el proceso de integración de la información entre proveedores
- Representación conceptual del modelo de integración</t>
  </si>
  <si>
    <t>- No aporta datos, registros para la P2.
- Si puede ser importante para el proyecto de integració de sistema</t>
  </si>
  <si>
    <t>HIV messaging on Twitter: an analysis of current practice and data-driven recommendations
Mensajes de VIH en Twitter: un análisis de la práctica actual y recomendaciones basadas en datos</t>
  </si>
  <si>
    <t xml:space="preserve">- Evaluan que tweets son mas compartidos (expertos, organizaciones, no expertos, imagenes, extensos, con URL
- Los mensajes de miedo pueden ser útiles para difundir contenido en Twitter
- Incluir contenido visual, Hashtags permite una mayor difusión
- Presentan recomendaciones a seguir para mejorar los retweets </t>
  </si>
  <si>
    <t>- Solo rastrean los tweets reenviados (conocimiento), pero no evaluan si afecta el comportamiento de quien recibe o lee
- No analizan si las imagenes/contenido que aumento los ewtweets
Datos no experimentales, los resultados no pueden ofrecer conclusiones causales.
El análisis se centró solo en Twitter, se puede hacer en otras redes sociales</t>
  </si>
  <si>
    <t>154
Provider understandings of and attitudes towards integration: Implementing an HIV and sexual and reproductive health service integration model, South Africa</t>
  </si>
  <si>
    <t>Milford, C.</t>
  </si>
  <si>
    <t>Department of Obstetrics and Gynaecology, Faculty of Health Sciences, University of the Witwatersrand, Durban, South Africa</t>
  </si>
  <si>
    <t>Falta de integración entre los servicios de salud sexual y reproductiva (SSR) y el VIH 
Pérdida de oportunidades en el tratamiento. 
Modelo para integrar los servicios de SSR y VIH en un hospital y 6 clínicas. 
Cambios en el conocimiento, actitudes y entendimientos de los proveedores de atención médica se exploraron después de la implementación del modelo. 
Luego de la implementación del modelo, se realizó una encuesta final para explorar cambios
Se realizaron cuatro GFD con 46 proveedores de atención médica.
Datos cualitativos analizados temáticamente con NVivo 11, y los datos cuantitativos se analizaron de manera descriptiva con SPSS 24. 
La comprensión de la integración mejoró en la línea final. 
La integración de servicios se consideró importante para reducir el estigma y aumentar el acceso y mejorar la calidad de la atención. 
Este modelo de integración es relevante y útil para informar la capacitación y el asesoramiento de los proveedores, así como para proporcionar recomendaciones para la implementación de políticas.</t>
  </si>
  <si>
    <t>family planning, health services integration, healt, hcare provider, HIV/AIDS</t>
  </si>
  <si>
    <t>https://www.ncbi.nlm.nih.gov/pubmed/30003849</t>
  </si>
  <si>
    <t>Detection and Prevention of HIV AIDS Using Big Data Tool
Detección y prevención del VIH SIDA utilizando la herramienta Big Data</t>
  </si>
  <si>
    <t>Proponen un framework que analiza los sintomas del VIH utilizando Bigdata.
 Utilizando el método se puede diseñar un modelo para detectar la enfermedad del VIH</t>
  </si>
  <si>
    <t>el framework es simple y enfocado al cuerpo humano
 No explican como funciona la herramienta, ni las técnicas de big data utilizadas</t>
  </si>
  <si>
    <t>A Smartphone Application to Reduce Time-to-Notification of Sexually Transmitted Infections.</t>
  </si>
  <si>
    <t xml:space="preserve">- Esta articulo aportara a la investigación ya que menciona como una aplicación móvil, notifica y permite reducir los tiempos de respuestas con referencia a las enfermedades de trasmisión sexual pudiendo así que se diagnostique esta enfermedad a tiempo.
- Esta aplicación utilizo modelos de regresión para evaluar la relación entre la aplicación Healthvana y el número de días entre la ITS prueba, notificación fi de cationes, y el tratamiento.
- Se utilizó OLS y modelos de regresión de Poisson para medir la asociación de aplicación Healthvana con el número de días de la prueba – Terminado. </t>
  </si>
  <si>
    <t>Lohmann, S</t>
  </si>
  <si>
    <t>Psychology Department, University of Illinois Urbana-Champaign, Champaign, IL, United States</t>
  </si>
  <si>
    <t>Immunology and Allergy, Immunology, Infectious Diseases</t>
  </si>
  <si>
    <t>https://www.ncbi.nlm.nih.gov/pubmed/30289801</t>
  </si>
  <si>
    <t>Design of an mHealth System for Maternal and Children HIV Care.</t>
  </si>
  <si>
    <t>- Este trabajo aporta a la investigación ya que propone el diseño de un sistema de salud móvil para la atención materna y niños con VIH que integra los diferentes elementos del sistema de salud.
- Considera que la infraestructura de telecomunicaciones es una solución que se recomienda para para garantizar un intercambio de datos seguro y sin fisuras entre los pacientes y los profesionales sanitarios
- Además, tiene en cuenta los Sistema de atención médica integrada para la gestión de la salud móvil VIH, también presenta el Diseño del sistema propuesto para el Sistema de Salud Móvil de la Madre y niños Cuidado del VIH
- El diseño propuesto tiene como objetivo servir a todos los diferentes actores del sistema de salud para las madres con VIH. 
- Incluye portales especializados para cada tipo de actores de la salud que están integrados en un servidor central. 
- La integración tiene como objetivo facilitar eficiente, oportuna y coordinada de difusión de información, el análisis y la atención.</t>
  </si>
  <si>
    <t>- Menciona que hace falta apoyo empirico.</t>
  </si>
  <si>
    <t xml:space="preserve"> Measuring health systems 
strength and its impact 
Experiences from the African 
Health Initiative.en.es</t>
  </si>
  <si>
    <t xml:space="preserve">Este articulo establece un Framework que permite medir las fortalezas de los sistemas de salud, el cual se trabaja mediante bloques de construccion para facilitar procesos analiticos  de la OMS </t>
  </si>
  <si>
    <t>bueno que utilicen bloques de construccion como 
metodos para identificar mejor las variables para así 
analizar  sus respectivos datos</t>
  </si>
  <si>
    <t xml:space="preserve">Cistian </t>
  </si>
  <si>
    <t>19
Detection and Prevention of HIV AIDS Using Big Data Tool</t>
  </si>
  <si>
    <t xml:space="preserve">	Das, N.</t>
  </si>
  <si>
    <t>Kalinga Institute of Industrial Technology (KIlT) Deemed to Be University, School of Computer Engineering, Bhubaneswar, Orissa, India</t>
  </si>
  <si>
    <t>reconocer, diagnosticar, identificar y prevenir las diversas enfermedades. 
Desarrollar un sistema centralizado de monitorización de pacientes utilizando big data. 
La atención médica es la conservación o el avance de la salud a lo largo de la evitación, la interpretación y la atención médica del trastorno, la mala salud, el abuso y otro deterioro sustancial y espiritual del mortal. 
Centrado principalmente en la predicción de enfermedades como el VIH / SIDA mediante la programación de R.</t>
  </si>
  <si>
    <t>Big Data Tools, Predictive Analysis, Proposed framework, R-Programming</t>
  </si>
  <si>
    <t>https://ieeexplore.ieee.org/abstract/document/8529703/</t>
  </si>
  <si>
    <t>Distributed electronic health record based on
 semantic interoperability using fuzzy ontology: a
 survey</t>
  </si>
  <si>
    <t>Presentan las necesidades de interoperabilidad
 Conceptos relacionados y revisión de la literatura
 requerimientos de interoperabildiad (Tipos de datos del dominio, ontología mapeada, framework flexible, modelo de referencia estandarizado, costos
 Muestran el framework de interoperabilidad semantinca EHR4CR y el framework SemanticHealthNet (de la literaruta)</t>
  </si>
  <si>
    <t>No realizan implementan ninguna herramienta, técnica o framework para interoperabilidad en salud</t>
  </si>
  <si>
    <t>Methods of Building intelligent Decision Support Systems Based on Adaptive Ontology</t>
  </si>
  <si>
    <t>Muestra como se representa matematicamente una ontología (distancia entre clases, relaciones)
 Trabaja con conceptos y pesos de importancia
 Trabaja con conocimiento explícito e implícito
 Desarrollan un sw matemático basado en determinación automatizada de conceptos</t>
  </si>
  <si>
    <t>No está enfocado en temas de salud
 no hay diagrama o representación gráfica de la ontología
 no permite búsqueda de información por palabras claves (si para info cientifica)</t>
  </si>
  <si>
    <t>Construyen un framework utilizando big data para analizar el comportamiento deportivo: descubrir patrones
 Muestran una imagen sobre el flujo del framework: entrada, proceso y salida
 Evalúan el rendimiento de la info en tiempo real</t>
  </si>
  <si>
    <t>No está enfocado en temas de salud como tal solo deporte</t>
  </si>
  <si>
    <t>Bosse, J.D</t>
  </si>
  <si>
    <t>College of Nursing, University of Massachusetts, 651 North Pleasant St, Amherst, MA 01003, United States</t>
  </si>
  <si>
    <r>
      <t xml:space="preserve">El acceso a la atención se ve comprometido en parte debido a SI inadecuados que no logran capturar datos de identidad.
Desde 2018 los registros de salud electrónicos tienen la capacidad de recopilar datos relacionados con la orientación sexual y la identidad de género de los pacientes. 
Enfermeras informáticas --&gt; proceso de desarrollar nuevos registros electrónicos de salud que sean sensibles a las necesidades e identidades de las comunidades de lesbianas, gays, bisexuales y transexuales. 
Registros electrónicos de salud más inclusivos permitirán a los proveedores monitorear el comportamiento de riesgo, evaluar el progreso hacia la reducción de las disparidades y brindar atención médica centrada en el paciente y la familia. 
</t>
    </r>
    <r>
      <rPr>
        <b/>
      </rPr>
      <t xml:space="preserve">Sugerencias </t>
    </r>
    <r>
      <t>para la modificación de los sistemas de registros de salud electrónicos</t>
    </r>
  </si>
  <si>
    <t>Framework para generación de ontologías automatizado Evalúan: recordación, precisión y identificación de conceptos de enfermedad-droga; 
 Utilizan procesamiento del lenguaje natural, enriquecimiento semántico, patrón sintáctico y algoritmo gráfico.
 Utilizan datos existentes para crear las ontologías</t>
  </si>
  <si>
    <t>Está enfocado en temas biomedicos</t>
  </si>
  <si>
    <t>Electronic health records, Health disparities, Information technology, LGBT persons, Meaningful use</t>
  </si>
  <si>
    <t>https://www.ncbi.nlm.nih.gov/pubmed/29406395</t>
  </si>
  <si>
    <t>Modelo de arquitectura de registros de salud electrónicos
 Tiene 3 capas: una física y 2 lógicas
 tiene 3 capas de interoperabildiad cubieras por: organizativa, semántica y técnica
 Buscan estandarizar la forma de compartir información por la entidades de salud y proveedores
 Integración entre la plataforma de gobierno electrónico y la plataforma de salud electrónica</t>
  </si>
  <si>
    <t>No muestran que datos se necesitaría para crear el framework</t>
  </si>
  <si>
    <t>A Decision Support System (DSS) for Colorectal Cancer Follow-Up Program via a Semantic Framework</t>
  </si>
  <si>
    <t>Sistema de apoyo a la decisión para ayudar a los médicos/ enfermeras en la atención postquirúrgica de pacientes
Framework semántico utiliza ontología y almacenamiento de DB  (consultas SPARQL)</t>
  </si>
  <si>
    <t>Adel, E</t>
  </si>
  <si>
    <t>Information Systems Department, Faculty of Computers and Information, Mansoura University, Mansoura, Egypt</t>
  </si>
  <si>
    <t>Decision making, eHealth, Electronic document exchange,Ontology,Problem solving,Records management,Semantics, Surveys</t>
  </si>
  <si>
    <t>https://www.tandfonline.com/doi/abs/10.1080/1206212X.2017.1418237</t>
  </si>
  <si>
    <t>FAMAP: A Framework for Developing m-Health Apps</t>
  </si>
  <si>
    <t>Framework para el desarrollo de aplicaciones de salud
 ABS-BedIoT (análisis de posiciones al domir)
 EmoPaint (mapas de sensaciones corporales, emociones)
 ABS-MindBurnout (ABS para toma de desiciones para la definición de programas de atención plena) 
 EmoRepair (para mejorar las emociones negativas de los usuarios reomendando ciertas posturas)
 Eric (rastrea la repercusión de una intervención basada en la atención plena en la salud de los empleados)
 - Visualizar analisis de Big data
 - Gestión de cuestionarios
 - Apoyo en toma de desiciones ABS (agent-based simulators)
 - obtener info de dispositivos IoT</t>
  </si>
  <si>
    <t xml:space="preserve">En el futuro la integración con dispositivos IoT
No muestra qué información fue necesaria con construirlo
Evaluaron las app generadas de acuerdo al número de descargas </t>
  </si>
  <si>
    <t>Integrative System of Virtual Electronic Health Record with Online Community-based Health Determinant Data for Home Care Service: mHealth Development and Usability Test</t>
  </si>
  <si>
    <t xml:space="preserve">En este articulo se menciona sobre un sistema  en  registro
de salud de la electrónica (EHR), el cual el registro médico 
del paciente no se puede acceder fuera del entorno medico.
Desarrollaron un registro de salud electrónico virtual y lo 
integraron en el sistema de datos de determinantes de salud.
con el fin de integrar el historial médico del hospital al
 equipo de atención médica domiciliaria.
La aplicacion que permite consumir estos 
servicios de ambos puntos se llama MhEALTH </t>
  </si>
  <si>
    <t>Integra varias bases de datos aumentando mas la fluidez
de informacion e integrando sistemas en diferentes 
contextos geograficamente</t>
  </si>
  <si>
    <t>Lytvyn, V.</t>
  </si>
  <si>
    <t>Information Systems and Network Department, Lviv Polytechnic National University, Lviv, Ukraine</t>
  </si>
  <si>
    <t>Ontologies for the Representation of 
Electronic Medical, Records: The Obstetric 
and Neonatal Ontology</t>
  </si>
  <si>
    <t>Artificial intelligence, Decision making,Intelligent buildings,Ontology, Semantics</t>
  </si>
  <si>
    <r>
      <t xml:space="preserve">proporcionar una información básica acerca de las teorías en
distintos  tipos de ontología , computacionales de alto nivel
ontologías y sus aplicaciones en biomedicina. 
Utilizan </t>
    </r>
    <r>
      <rPr>
        <b/>
      </rPr>
      <t>OntoNeo Ontology</t>
    </r>
    <r>
      <t xml:space="preserve"> el cual es una iniciativa para la 
construccion de una ontologia formal
Proporciona informacion necesaria para las mujeres 
embarazadas y su respectivo cuidado  
Version actual tiene algunas limitaciones (disponible en https:
//ontoneo.com/) 
En Brasil se implementa un sistema mediante esta ontologia 
que permite unificar la atencion </t>
    </r>
  </si>
  <si>
    <t>https://ieeexplore.ieee.org/document/8478500</t>
  </si>
  <si>
    <t xml:space="preserve">se limita solamente al tratamiento de las 
mujeres embarazadas </t>
  </si>
  <si>
    <t>Assessment of Evaluation Frameworks for Design of a Sexual Risk Prevention Game for
Black Adolescent Girls</t>
  </si>
  <si>
    <t>- Presentan un framework para el diseño de juegos serios para reducción de riesgo sexual en jovenes  
- Describe los componentes y subcomonentes necesarios en el diseño de juegos</t>
  </si>
  <si>
    <t>- No evaluan el framework 
- Se enfoca solo en juegos serios
- La especfiicacción del framework es a alto nivel</t>
  </si>
  <si>
    <t>Jimenez-Molina, A</t>
  </si>
  <si>
    <t>Department of Industrial Engineering, University of Chile</t>
  </si>
  <si>
    <t>Chronic disease management, Clinical decision support systems (CDSS), Data architecture, Interoperability, Ubiquitous computing, Ubiquitous health (u-health) services</t>
  </si>
  <si>
    <t>https://www.sciencedirect.com/science/article/pii/S1532046418300650?via%3Dihub</t>
  </si>
  <si>
    <t>Provider understandings of and attitudes towards
integration: Implementing an HIV and sexual and
reproductive health service integration model,
South Africa</t>
  </si>
  <si>
    <t xml:space="preserve">-Es un artículo que habla sobre la integración de servicios a nivel organizacional no describe aspectos relevantes para la integración de Sistemas </t>
  </si>
  <si>
    <t>HIV/AIDS surveillance among pregnant women: assessing the quality of the available information</t>
  </si>
  <si>
    <t>-El artículo se enfoca en evuar la calidad de la información reportada de VIH en brasil, no describe caracteristicas o variables que deban contener los reportes en este tema</t>
  </si>
  <si>
    <t>Using the Information-Motivation-Behavioral Skills Model to
Guide the Development of an HIV Prevention Smartphone
Application for High-Risk MSM</t>
  </si>
  <si>
    <t>-Describen Caracterísicas que deben tenerse en cuenta para el desarrollo de aplicaciones Moviles utoilizadas por MSM</t>
  </si>
  <si>
    <t>- El estudio tiene una limitación de revisión, lo que puede indicar que no esté completa las caracteriisticas encontradas o no sean las adecuadas según el modelo que ellos siguieron</t>
  </si>
  <si>
    <t>Opportunities for Enhanced Strategic Use of Surveys, Medical
Records, and Program Data for HIV Surveillance of Key
Populations: Scoping Review</t>
  </si>
  <si>
    <t>se resalta el aporte en la revisón de "World Health Organization (WHO) guidelines for
HIV-related strategic information (SI)"</t>
  </si>
  <si>
    <t>-Considero que el trabajo no aporta al desarrollo del proyecto, no presenta los atributos o caraceristicas e indicadores que incialmente indican que se obtendram, finalmente describe las referencias en donde se pueden identificar</t>
  </si>
  <si>
    <t>Sterling, L</t>
  </si>
  <si>
    <t>Swinburne University of Technology, Australia</t>
  </si>
  <si>
    <t>EHR, query,Electronic health records,Information retrieval,Medical informatics applications,Pathology, electronic health records,Query engineering,Search ontology</t>
  </si>
  <si>
    <t>https://jbiomedsem.biomedcentral.com/articles/10.1186/s13326-018-0180-2</t>
  </si>
  <si>
    <t>Characteristics of very recent HIV infections and transmission networks based on data from the mandatory notification system, France 2012-2014</t>
  </si>
  <si>
    <t xml:space="preserve">-Es un estudio que tiene como fin identificar caraceríasticas demograficas y sociales  para  identificar personas con VIH,tiene aportes interesantes pero para la rama de la epidemiología </t>
  </si>
  <si>
    <t>-Revisón sistemática que describe tecnologias utilizadas para hacer una intervensión en temas de VHIH
- presentan los resultados en porcentaje descritos de acuerdo con los gustos de los jovenes en estados unidos, de acuero con los resultados obtenidos.
- Concluyen que a pesar que la mayoría de los trabajos son con apps web y SMS hay una creciente en el uso de aplicacionsm moviles, los videoj juegos y la realdiad virtual. de modo que son un gran apoyo para los jovenes  como un apoyo moral en ocasiones</t>
  </si>
  <si>
    <t>-Presentan una app desarrollada para la prevención de ITS Web y Movil, además la arquitectura con la cual desarrrolaron la aplicación</t>
  </si>
  <si>
    <t>Efficacy of It’s Your Game-Tech: A Computer-Based Sexual Health Education Program for Middle School Youth</t>
  </si>
  <si>
    <t>-Describe el proceso con el cual se evaluó la eficiencia de la app YGT, demostrando que no hay una diferencia significativa entre los métodos tradicionales y los métodos usando la App, pero si hay una diferencia significativa en algúnas temáticas como el uso del condon sobre todo.</t>
  </si>
  <si>
    <t>- No describe en si el juego  y se enfoca en la demostración del uso mas no en las características del mismo</t>
  </si>
  <si>
    <t>Tseng, V.S</t>
  </si>
  <si>
    <t>Department of Computer Science, National Chiao Tung University, Hsinchu City, Taiwana</t>
  </si>
  <si>
    <t>-Su enfoque es la identificación de necesidades de información pero a nivel de programas, paara lo cual realizan una revisión sistemática, finalmente el descubrimiento es muy general para el requerimiento técnico del proyecto</t>
  </si>
  <si>
    <t>https://ieeexplore.ieee.org/document/8356932</t>
  </si>
  <si>
    <r>
      <t xml:space="preserve">Describen perpectivas de las participantes sobre la app
</t>
    </r>
    <r>
      <rPr>
        <b/>
      </rPr>
      <t xml:space="preserve">- Contenido de navegación, funciones y características </t>
    </r>
    <r>
      <t xml:space="preserve">
   - Idioma, activación por voz, diseño simple y navegación fácil; preocupaciones de seguridad y privacidad
</t>
    </r>
    <r>
      <rPr>
        <b/>
      </rPr>
      <t>- Mejorar la interacción del proveedor con los pacientes</t>
    </r>
    <r>
      <t xml:space="preserve">
   - Coordinación de la atención y programación de citas, necesidad de proveedores de VIH con conocimientos en gerontología</t>
    </r>
  </si>
  <si>
    <t>- Solo obtuvieron las perpectivas para la app, no las aplicaron en una real
- Es la fase inicial del proyecto, el próximo paso es utilizar los datos en ThE CARE</t>
  </si>
  <si>
    <t>WeChat -&gt; aplicación móvil proporciona mensajería instantánea, redes sociales, intercambio de mensajes multimedia (texto, voz, video e imagen)
Usar WeChat para mejorar el HIV self-testing oral y promover conductas de reducción del riesgo de VIH entre los HSH.</t>
  </si>
  <si>
    <t>Participantes -&gt; receptores relativamente pasivos de la información en línea diseñada y entregada por agentes externos
- La evaluación fue realizada utilizando métodos cuantitativos (versón inicial en 2011)
No muestra la app, ni como fue construída, nada relacionado con características del software
Tal vez buscar la app u otro artículo sobre la app</t>
  </si>
  <si>
    <t>Alobaidi, M.a</t>
  </si>
  <si>
    <t>Department of Computer Science and Engineering, Oakland University, Rochester, MI, United States</t>
  </si>
  <si>
    <t xml:space="preserve">- Dos problemas: la falta de datos y la demora en la notificación
</t>
  </si>
  <si>
    <t>Solo muestran estos datos que son los que se pierden: Sexo, edad, estado de migración, categoría de transición, CD+4</t>
  </si>
  <si>
    <t>Artificial intelligence, Automation, Decision support systems, Diagnosis, Extraction, Health care, Inference engines, Natural language processing, systems,Semantic Web,Syntactics,Text processing</t>
  </si>
  <si>
    <t>https://www.sciencedirect.com/science/article/pii/S0169260717315791</t>
  </si>
  <si>
    <t>A novel mHealth application for improving HIV and Hepatitis C knowledge in individuals with opioid use disorder: A pilot study</t>
  </si>
  <si>
    <t>Aplicación en un iPad
- Pre-test: sobre VIH y Hepatitis C
- Vieron videos y utilizaron un flipbook sobre los temas
- Post-test para evaluar el conocimiento</t>
  </si>
  <si>
    <t>No muestran nada sobre la aplicación, solo se habla sobre el flipbook y los videos que vieron.
Se evalúa el conocimiento, 50 items con respuestas de Falso, Verdadero, no sabe</t>
  </si>
  <si>
    <t>Zhang, M.W.B., Ho, R.C., Sockalingam, S.</t>
  </si>
  <si>
    <t>National HealthCare Group, Singapore</t>
  </si>
  <si>
    <t>Applications, Clinical, Delirium, Developmental methods, Education, Management, Mobile phones, Smartphone, Technology</t>
  </si>
  <si>
    <t>https://www.ncbi.nlm.nih.gov/pubmed/25735309</t>
  </si>
  <si>
    <t>Understanding the predisposing, enabling, and reinforcing factors influencing the use of a mobile-based HIV management app: A real-world usability evaluation</t>
  </si>
  <si>
    <t xml:space="preserve">- Aplicación movil mVIP --&gt; Realiza al usuario preguntas sobre 13 sintomas, dependiendo de la respuesta del usuario, la app entrega recomendaciones de autocuidado
- Muestran cuales son las preguntas que les hicieron </t>
  </si>
  <si>
    <t xml:space="preserve">- Se evaluaron temas de la app: facilidad de uso, funcionalidad fácil de usar, autoeficacia para el manejo de los síntomas, preferencia de diseño de estrategias ilustradas con videos y control del usuario. 
- Pero no los temas de VIH y si ayuda a dismirnuir riesgo </t>
  </si>
  <si>
    <t>Evaluating the Relationship-Oriented Information, Motivation, and Behavioral Skills Model of HIV Preventive Behaviors in Young Men Who Have Sex With Men</t>
  </si>
  <si>
    <t>El trabajo tiene como objetivo evidenciar la relación entre la información y el comportamiento sexual entre hombres (MSM), sin embargo, el enfoque es totalmente hacia aspectos de salud no evidencia variables, sistemas o métodos relacionados con sistemas de información</t>
  </si>
  <si>
    <t>Research Gaps in
Adolescent Sexual and
Reproductive Health</t>
  </si>
  <si>
    <t>Es un reporte que pone en evidencia la falta de información en temas de SSR sobre otodo en jovenes, temas de comportamiento sexual y aborto son dodne hay más deficiencias, el trabajo concluye en una serie de información que se debe requerir para hacer estudios en SSR y que en el momento no es suficiente.</t>
  </si>
  <si>
    <t>La información que proponen como necesaria para estudios se describe a un nivel muy alto lo que deja abierto para que otros investigadores avancen en cada grupo de información descrita</t>
  </si>
  <si>
    <t xml:space="preserve"> Salas-Zárate, M.D.P., Alor-Hernández, G., Valencia-García, R., (...), Rodríguez-González, A., López Cuadrado, J.L. </t>
  </si>
  <si>
    <t>Departamento de Informática y Sistemas, Universidad de Murcia, Campus de Espinardo, Murcia, 30100, Spain</t>
  </si>
  <si>
    <t>Best practices, LiftScala, Web frameworks, Web,  framework, applications, development</t>
  </si>
  <si>
    <t>https://www.sciencedirect.com/science/article/pii/S0167642314005735</t>
  </si>
  <si>
    <t>El trabajo justifica el uso de Android como sistema operativo a partir de una serie de estudios que determinan que es la plataforma movil mas usada, presentan en desarrollo de la Aplicación movil para la lectura de resultados de exámentes para personas con HIV y determinan que el uso de estas aplicaciones pueden contribuir a esta población. algunos de los retos descrtos está la integración de interoperabilidad entre registros clínicos. Como aporte del trabajo describe aspectos tenidos en cuenta en el desarrollo de la App</t>
  </si>
  <si>
    <t>falta especificación más detallada del desarrollo</t>
  </si>
  <si>
    <t>Presentan el desarrollo de una Aplicación móvil que tiene como fin mejorar lo sintomas asocialdos al VIH, el artículo describe la aplicación y la forma en que fue asumido el reto, describen el estudio y los resultados obtenidos</t>
  </si>
  <si>
    <t xml:space="preserve"> Abin, J., Nemeth, H., Friedmann, I. </t>
  </si>
  <si>
    <t>Agency for the E-Gov and the Information Society and Knowledge of Uruguay (AGESIC), Uruguay</t>
  </si>
  <si>
    <t>e-Governmente, HealtheHealth, Information Systems, HL7, IHE, Interoperability, Nationwide Healthcare Systems Architecture, System Architecture for Nationwide ehealth</t>
  </si>
  <si>
    <t>https://www.ncbi.nlm.nih.gov/pubmed/26262000</t>
  </si>
  <si>
    <t>Big Data Approach for Epidemiology
and Prevention of HIV/AIDS</t>
  </si>
  <si>
    <t>Descibre las tencnologías y la arqutiectra utilzada para soportar un analisis epidemiológico de HIV usando Big Data, sin embargo no describe aspectos metodologócios para la contruccción de Sistemas de información, o información para el desarrollo</t>
  </si>
  <si>
    <t>Sexually Transmitted Infections in Melbourne, Australia from 1918 to 2016: nearly a century of data.</t>
  </si>
  <si>
    <t>es un reporte estadisticos sobre los datos reportados de VIH en ua ciudad de Melboule por un siglo</t>
  </si>
  <si>
    <t>Coletti, P.G.S ;Mays, R.E;Widera, A.</t>
  </si>
  <si>
    <t>Dept. of Information Systems, University of Münster, Münster, Germany ;Dept. of Human-Centered Design and Engineering, University of Washington, Seattle, WA, United States</t>
  </si>
  <si>
    <t>complex systems design,effective design,hidden work,human-centered design,humanitarian technology,humanitarian values,ICT4DIS design,sociomaterality</t>
  </si>
  <si>
    <t>https://ieeexplore.ieee.org/document/8275687</t>
  </si>
  <si>
    <t>DEscribe el desarllo de un videjuego para mejorar la adherencia a los tratamientos antiretrovirales, definen las preguntas que deben responderse para garantizar la adherecia a los tratamientos. presentan en estudio realizado y el análisis a partir de los datos recolectados.</t>
  </si>
  <si>
    <t>Es un interesante aporte para la detección de HIV en centros clínicos utilizando Nanosensor, sin embargo está fuera del contexto y alcance del actual proyecto</t>
  </si>
  <si>
    <t>Passi, K.,  Zhao, H</t>
  </si>
  <si>
    <t>Laurentian University, Canada</t>
  </si>
  <si>
    <t>Decision support systems , Decision Support Systems, Clinical , guidelines CPGs</t>
  </si>
  <si>
    <t>https://www.igi-global.com/gateway/chapter/198574#pnlRecommendationForm</t>
  </si>
  <si>
    <t>IOT</t>
  </si>
  <si>
    <t>Lo que busca este articulo con esta aplicación para la salud móvil es poder educar a los pacientes a tener un mejor comportamiento en el cómo tratar una enfermedad, la cual tuvo como objetivo investigar las estructuras y las estrategias de los programas de educación del paciente entregados a través de aplicaciones de teléfonos inteligentes para las personas con diversas condiciones y enfermedades.
Los resultados de esta revisión apoyan en general que los pacientes con diversas condiciones pueden beneficiarse de intervenciones educativas basadas en móviles. Sin embargo, no hemos podido identificar ninguna estructura específica o estrategia efectiva para la entrega de este tipo de intervenciones, debido a la escasez de estudios de alta calidad y calidad de la información subóptima de los documentos revisados.</t>
  </si>
  <si>
    <t xml:space="preserve">P2
</t>
  </si>
  <si>
    <t>Incidence of first and second primary cancers diagnosed among people with HIV, 1985-2013 a population-based, registry linkage study.</t>
  </si>
  <si>
    <t>Este artículo es un estudio realizado en San Francisco, donde se identifica los riesgos en los pacientes de padecer cáncer de segundo grado a raíz de haber tenido uno de primer grado en pacientes con SIDA, En este estudio basado en la población, se utilizó el registro de casos de San Francisco el VIH / SIDA para identificar a las personas mayores de 16 años y mayores que fueron diagnosticados con VIH / SIDA en San Francisco (CA, EE.UU.) entre el 1 Ene de 1990 y 31 de diciembre, 2010,  Se calcula años, edad, sexo, raza.</t>
  </si>
  <si>
    <t>Sistema de Información</t>
  </si>
  <si>
    <t>The global epidemiology of adolescents living with HIV Time for more granular data to improve adolescent health outcomes.</t>
  </si>
  <si>
    <t>Esta revisión resume los datos más recientes sobre la epidemiología mundial de los adolescentes VIH, la contribución del VIH a la carga de la enfermedad de los adolescentes, las causas subyacentes de la mortalidad asociada al VIH y discute la prestación de servicios diferenciados como una inversión clave para mejorar los resultados.</t>
  </si>
  <si>
    <t>Knowledge of sexually transmitted infections and sex-at-risk among Italian students of health professions. Data from a one-month survey.</t>
  </si>
  <si>
    <t>El objetivo del estudio fue evaluar el conocimiento y los comportamientos de riesgo asociados con las infecciones de transmisión sexual (ITS) entre los estudiantes de profesiones de la salud de la Universidad de Palermo divididos en dos grupos de edad (18-22 años y 23-27 años).
El método que se utilizó para el desarrollo de este artículo fue la distribución de un cuestionario el cual estaba compuesto por 3 diferentes módulos donde se tuvieron como resultados una muestra que estuvo representada por 1022 encuestados (70,8% de mujeres, el 61,5% de edad 18-22 años). Donde además concluyen que es necesario implementar más programas de salud sexual para mejorar el conocimiento en términos de infecciones de trasmisión sexual y la promoción de la salud.</t>
  </si>
  <si>
    <t>aDepartment of Computer Science and Engineering of Systems, University of Zaragoza, Teruel and Zaragoza, Spain
bInstituto de Investigación Sanitaria Aragón, University of Zaragoza, Zaragoza, Spain
cDepartment of Electronic Engineering and Communications, University of Zaragoza, Teruel, Spain</t>
  </si>
  <si>
    <t>- Este artículo es importante para la investigación ya que presenta una revisión de la literatura, se centra en el uso de aplicaciones para teléfonos inteligentes, para proporcionar información sobre la salud sexual, sobre todo a las poblaciones más jóvenes, podría ayudar a aumentar la conciencia de los comportamientos sexuales de riesgo antes de la primera relación sexual.
- Ofrece datos sobre el rango de las edades en que más utilidad tenía la aplicación, además de mostrar porcentajes, del aprendizaje que se obtuve con el uso de este trabajo de investigación. 
-Este articulo demuestra que un alto porcentaje de usuarios de internet de estado unidos, realiza búsquedas sobre la salud sexual.</t>
  </si>
  <si>
    <t xml:space="preserve">P1
</t>
  </si>
  <si>
    <t>Design of a framework for the deployment of collaborative independent.</t>
  </si>
  <si>
    <t xml:space="preserve">-Este articulo menciona como el desarrollo y la implementación sostenible de los no propietarios Registros Independiente de enfermedades raras (IRDR) servirán como repositorios de datos autónomas para la recogida de información clínica, genética y terapéutica completa sobre los pacientes con enfermedades raras.
-Este articulo dice que este plan debe incluir la recolección de datos relevantes para beneficiarse todos los actores involucrados en el desarrollo y el uso de tratamientos innovadores.
-La creación de un IRDR servirá como un instrumento clave para la construcción y habilitación de las comunidades de pacientes de enfermedades raras
-Este registro permitirá a los administradores configurar los registros sin ningún esfuerzo, a los desarrolladores de software crear los elementos de los datos, secciones y formas que definirán el registro de un paciente y poder compartirlo, permitiendo a los demás niveles tener acceso y además de ello incluir clínica, genética, curador. </t>
  </si>
  <si>
    <t>Modelos</t>
  </si>
  <si>
    <t>The Evolution of a Healthcare Software Framework R.pt.</t>
  </si>
  <si>
    <t>-Este articulo menciona un HSSF(Marco de Software de Vigilancia de la Salud) cuyo objetivo es facilitar el desarrollo de aplicaciones para apoyar a los profesionales sanitarios en la prevención de enfermedades crónicas.
-Por lo tanto, el objetivo principal del marco es la creación de un nuevo software de software más eficientemente mediante la reutilización, evaluación y las lecciones aprendida.
-Además de ello menciona software que servirán como apoyo para poder desarrollar el framework para poder generar la reutilización, evaluación y las lecciones aprendida.</t>
  </si>
  <si>
    <t>aplicacón, app</t>
  </si>
  <si>
    <t>Social Support in a Virtual Community Analysis of a Clinic Affiliated Online Support Group for Persons Living with HIVAIDS</t>
  </si>
  <si>
    <t>-Este articulo habla sobre el apoyo social virtual para las personas que buscan atención del VIH e incluye la capacidad para que los usuarios interactúan en un foro comunitario a través de nombres de usuarios anónimos.
-Uno de los métodos que se aplicaron en este artículo fue el desarrollo de tablón de anuncios de la comunidad el cual se componen por muchas características como lo es recursos educativos adaptados, consultas de estrés, estado de ánimo y adherencia a la medicación; recordatorios de citas y del mismo modo muchas más.
-Las características de los pacientes.
-Análisis de tablón de anuncios de la comunidad.
-Análisis de las entrevistas con los participantes.
-Para este articulo la aplicación de estos métodos se obtuvieron muy buenos resultados.</t>
  </si>
  <si>
    <t>P2-P3</t>
  </si>
  <si>
    <t>Metodologia</t>
  </si>
  <si>
    <t>Aplicacón web</t>
  </si>
  <si>
    <t>-En este artículo se propone marco y conjunto de herramientas que pueden proporcionar un único punto de acceso seguro a la imagen completa de un cliente de su información médica personal, donde menciona la interoperabilidad en la salud, las API que se componen para la salud, menciona como la normalización y la estandarización de los datos de salud electrónica es un factor clave en las colaboraciones de la salud y la integración de sistemas.</t>
  </si>
  <si>
    <t xml:space="preserve">P1-P2
</t>
  </si>
  <si>
    <t>Ontologia</t>
  </si>
  <si>
    <t>Systematic guidance on usability methods in user-centered software development.</t>
  </si>
  <si>
    <t>aCollege of Nursing and Health Professions, Drexel University, Mail Stop 71044, 1601 Cherry St, Philadelphia, PA 19102, United States</t>
  </si>
  <si>
    <t>-Este artículo presenta un enfoque para recomendar automáticamente 43 métodos de usabilidad dependiendo de la etapa y las limitaciones del proyecto enfocado al cliente menciona que una herramienta de soporte destinado a programar y guiar en métodos de usabilidad se presenta con el fin de sistematizar el mecanismo de recomendación.
-Para este estudio fueron aplicados dos métodos uno para validar el mecanismo utilizado donde se incluye el análisis experto para comprobar la efectividad de este.
-En los resultados que se obtuvieron de este articulo fueron muy positivos para este estudio.</t>
  </si>
  <si>
    <t>Adolescent,Adolescent behavior,Adverse childhood experience,MHealth application,Nursing Informatics,Software designTrauma informed care</t>
  </si>
  <si>
    <t>Conceptual framework for the security of mobile health applications on Android platform.</t>
  </si>
  <si>
    <t>-El tema principal de este artículo es la seguridad y la privacidad de las aplicaciones de salud móvil en los teléfonos inteligentes Android. Este tema tiene dos componentes principales de investigación: la seguridad de los teléfonos inteligentes Android, y la incorporación de aplicaciones de mHealth ' la seguridad dentro del modelo de seguridad de Android.</t>
  </si>
  <si>
    <t>A Security Framework for MHealth Apps on Android Platform.</t>
  </si>
  <si>
    <t>-El objetivo de esta investigación es sobre la seguridad de las aplicaciones de salud móvil, y el objetivo principal es el de proponer un marco coherente, práctico y eficiente para mejorar la seguridad de los datos médicos asociados con las aplicaciones Android de salud móvil, así como para proteger la privacidad de sus usuarios.</t>
  </si>
  <si>
    <t>The role of Information and Communication Technologies in HealthcareTaxonomies, Perspectives, and Challenges</t>
  </si>
  <si>
    <t>Revitalizar la educación
 sexual de los adolescentes a 
 través de juegos de realidad 
 alternativa: el caso de 
 The Source</t>
  </si>
  <si>
    <t>-Es un juego de realidad alternativa (ARG).  módulos sobre salud sexual, la orientación sexual y la homofobia en un juego que fue entregado a 133 jóvenes predominantemente afroamericana y latina en Estados Unidos. Se llevaron a cabo diez grupos focales con 43 jóvenes de edades 13-18 que jugaron La fuente para entender los problemas de viabilidad y la aceptabilidad y el impacto del juego en actitudes, conocimientos y comportamientos de los jóvenes. cuatro temas principales: (1) la viabilidad y la aceptabilidad de un ARG utilizando para la educación
sexual; (2) la aceptabilidad de La fuente' Contenido específico de la salud sexual; (3) la influencia del juego en conocimiento sexual relacionada con la salud, actitudes y comportamientos; y (4) el impacto del juego en los pensamientos y respuestas de los jóvenes con la orientación sexual y la homofobia</t>
  </si>
  <si>
    <t>Morche, J.</t>
  </si>
  <si>
    <t xml:space="preserve">Abteilung Fachberatung Medizin, Gemeinsamer Bundesausschuss, Berlin, Germany
</t>
  </si>
  <si>
    <t>Building health IT capacity to improve HIV infection health outcomes.</t>
  </si>
  <si>
    <t>decision-making,GRADE,GRADEpro,guidelines,recommendations,Summary of Findings,tests</t>
  </si>
  <si>
    <t>-Software usa registros electrónicos de salud (EHR), con el fin de comprobar automáticamente, identificar e informar de los casos de enfermedades de declaración obligatoria a los departamentos de salud. Utiliza un algoritmo de detección de casos desarrollado dos detectar la infección por VIH Utilizando datos de HME, y se sigue esta especificación de informes, permite realizar consultas, con la finalidad de muejrorar la atención de salud TI para la vigilancia del VIH, manejo de casos y control de calidad.</t>
  </si>
  <si>
    <t>-La realización de este proyecto no certifica la óptima atención del VIH para la mejora de los servicios de salud pública y de respuesta.
respuesta</t>
  </si>
  <si>
    <t>Metodología(Sft. Integración de datos)</t>
  </si>
  <si>
    <t>VHI</t>
  </si>
  <si>
    <t>Aplicación</t>
  </si>
  <si>
    <t>https://linkinghub.elsevier.com/retrieve/pii/S1865921718300576</t>
  </si>
  <si>
    <t xml:space="preserve">-El alcance del presente artículo es describir los recientes avances en el VIH-1 epidemiología utilizando métodos moleculares y sus aplicaciones a la salud pública la investigación y la salud mundial. Nos centramos en el VIH, ya que proporciona una de las más patógenos en gran medida secuenciados en su mayoría debido a los esfuerzos mundiales de drogas monitoreo HΙV resistencia. </t>
  </si>
  <si>
    <t>-Plataforma de fácil uso para la orientación de la OMS con respecto a la planificación familiar posparto en una localización basada en web para su uso por los médicos, administradores de programas y los responsables políticos. Adaptación de la herramienta para una aplicación móvil, y se preparará traducciones del contenido en francés y español (Sin dependencia a conexión de red al móvil).</t>
  </si>
  <si>
    <t>Aplicación Móvil, Software</t>
  </si>
  <si>
    <t>-Sistema de información sanitaria del paciente electrónica longitudinal diseñado para ayudar a los proveedores de atención del VIH / SIDA en una gama de clínica diaria, el seguimiento, la calidad, y las actividades de información. (Información sanitaria - informes,herramientas de gestión de la población, gestión de calidad y de integración
de servicios)</t>
  </si>
  <si>
    <t>Significant Improvements Are Needed in HIV Care Continuum to Meet 90-90-90 Targets in Georgia</t>
  </si>
  <si>
    <t>Informe evaluativo del progreso de Georgia hacia las metas del Programa Conjunto de las Naciones Unidas sobre VIH / SIDA 90-90-90 durante el período comprendido entre 2011 y 2015. El número de personas VIH-positivas se estimó utilizando el software Spectrum.</t>
  </si>
  <si>
    <t>El artículo hace énfasis en informe estadísticos, mas no en el seguimiento al uso del software.</t>
  </si>
  <si>
    <t>Software Spectrum</t>
  </si>
  <si>
    <t>aplicación</t>
  </si>
  <si>
    <t>Leadership emergence: the application of the Cynefin framework during a bio-social HIV/AIDS risk-reduction pilot</t>
  </si>
  <si>
    <t>-Objetivo identificar y consolidar bajo costo, innovadoras respuestas bio-sociales
para reforzar las oportunidades biomédicas que ahora tienen el potencial de “acabar con el SIDA en 2030”. marco Cynefin se utilizó para: (1) proporcionar una
indicación a los gestores del proyecto si las primeras etapas de la intervención había sido eficaz; (2) proporcionar a los participantes una oportunidad para
identificar espacios de acción del conocimiento emergentes (oportunidades y retos); y (3) clasificarlas en dominios de toma de decisiones adecuadas en la
preparación para las siguientes fases de la intervención. Una metodología cualitativa se aplicó para recopilar y analizar los resultados.</t>
  </si>
  <si>
    <t>Milford, C.Email Author,  Greener, L.R.,  Beksinska, M.,  Greener, R.,  Mabude, Z.,  Smit, J.</t>
  </si>
  <si>
    <t>SHIVA - a web application for drug resistance and tropism testing in HIV</t>
  </si>
  <si>
    <t>MatCH Research Unit (MRU), Department of Obstetrics and Gynaecology, Faculty of Health Sciences, University of the Witwatersrand, Durban, South Africa</t>
  </si>
  <si>
    <t>-Servicio web para la predicción de la resistencia a fármacos de los medicamentos utilizados comúnmente en la terapia antirretroviral</t>
  </si>
  <si>
    <t>family planning,health services integration,healthcare provider,HIV/AIDS</t>
  </si>
  <si>
    <t>Software SHIVA</t>
  </si>
  <si>
    <t>ITS, VIH</t>
  </si>
  <si>
    <t xml:space="preserve">-El uso de la máquina de aprendizaje bayesiano para generar modelos con datos públicas para identificar nuevos compuestos para la prueba contra diferentes enfermedades.se utilizó el software quimioinformática RDKit de código abierto (http://www.rdkit.org) para generar huellasdactilares-conectividad extendida (ECFP6) 33 para los compuestos del conjunto de entrenamiento y sirvió como las características químicas para la formación modelo cuantitativo relación estructura-actividad (QSAR). el paquete de software scikit-learn (http://scikitlearn.org/) 34 se utilizó para proporcionar una variedad de algoritmos para aprender la relación entre las características químicas y la actividad de destino dentro de los compuestos de formación. </t>
  </si>
  <si>
    <t>[Efecto de los datos faltantes en la encuesta de carga viral basada en la población en hombres infectados con VIH que tienen sexo con hombres muestreados en 16 grandes ciudades, China]</t>
  </si>
  <si>
    <t>-Encuesta de carga viral basada en la población en hombres infectados con VIH que tienen sexo con hombres muestreados en 16 ciudades grandes, China</t>
  </si>
  <si>
    <t>Effectiveness of Progressive Resistive Exercise (PRE) in the context of HIV: systematic review and meta-analysis using the Cochrane Collaboration protocol</t>
  </si>
  <si>
    <t xml:space="preserve"> Un estudio. enfocado en el autocontrol que puede promover la salud de las personas que envejecen con VIH.. Se extrajeron los datos de los estudios incluidos y se evaluó el riesgo de sesgo mediante la herramienta de riesgo de sesgo de la Colaboración Cochrane. Los metanálisis se realizaron utilizando modelos de efectos aleatorios con el software informático Review Manager (RevMan).</t>
  </si>
  <si>
    <t xml:space="preserve">-Software gratuito(En Visual Studio) para facilitar el análisis, la evaluación y la toma de decisiones clínicas de acuerdo con la relevancia clínica de las interacciones farmacológicas en pacientes con VIH / SIDA.búsqueda exhaustiva en la base de datos Medline / PubMed de las interacciones de los medicamentos. </t>
  </si>
  <si>
    <t>Sadegh, S.S; Khakshour Saadat, P.Email Author,  Sepehri, M.M.Email Author,  Assadi, V.</t>
  </si>
  <si>
    <t>Faculty of Industrial and Systems Engineering, Tarbiat Modares University, Tehran, Iran</t>
  </si>
  <si>
    <t>Evaluation,Evaluation framework,Healthcare services,Mobile Health (M-Health),Service development,Service lifecycle,Service requirements,Stakeholder analysis</t>
  </si>
  <si>
    <t>A Framework for Developing
 Prediabetes Self-care Application</t>
  </si>
  <si>
    <t>- Es un marco de trabajo el cual permitira a los diseñadores
  desarrollar nuevas aplicaciones prediabetes y a sus 
  usuarios les permitira tomar mayor responsabilidad con 
  respecto a su salud,</t>
  </si>
  <si>
    <t>Se enfoca solo en la parte de diabetes</t>
  </si>
  <si>
    <t>Cistian</t>
  </si>
  <si>
    <t>Development of a web-based application 
and multicountry analysis framework for 
assessing interdicted infections and cost-
utility of screening donated blood for HIV, 
HCV and HBV</t>
  </si>
  <si>
    <t>Es el desarrollo de una herramienta web que se basa en 
un Framework el cual evalua los riesgos en las unidades 
donde es de acceso abierto y un analisis de costo - utilidad 
en el ambito del VIH</t>
  </si>
  <si>
    <t>No responde a la pregunta 1, si no a la pregunta 3 
El cual se enfoca en la parte de desarrollo de software 
existente para el ambito de la salud sexual y
 reproductiva</t>
  </si>
  <si>
    <t>Implementing Sexual Orientation and Gender
Identity Data Collection in Emergency
 Departments: Patient and 
Staff Perspectives</t>
  </si>
  <si>
    <t>German, D. ,</t>
  </si>
  <si>
    <t>Proposed Conceptual Framework of 
 Dengue Active Surveillance System (DASS)
 in Malaysia</t>
  </si>
  <si>
    <t>Se desarrolla un sistema de vigilancia de alerta temprana
 el cual predice el dengue en Malasia mediante un 
Framework que obtiene datos mediante las redes sociales</t>
  </si>
  <si>
    <t>No responde a la pregunta 1, si no a la pregunta 3 
porque en ningun momento se habla de directrices si 
no de desarrollo de un sistema para prevenir el dengue 
mediante inteligencia artificial</t>
  </si>
  <si>
    <t>El proposito de esta investigacion es realizar un modelo de 
acceso de datos que cumpla con los estandares definidos en
 la ontologia para mantener e intercambiar los datos de salud
 materna e infantil</t>
  </si>
  <si>
    <t>Tiene como enfasis solamente en la interoperabilidad de
 la salud materna en el sector medico</t>
  </si>
  <si>
    <t>Salud sexual reproductiva en estudiantes 
universitarios: conocimientos y practicas</t>
  </si>
  <si>
    <t>Este articulo aporta un estudio bastante minucioso mediante
cifras estadisticas que el grupo de jovenes ha realizado en la
universidad del cauca a 363 personas en el primer periodo 
de 2016 el cual como resultado brinda altos indices de 
desconicmiento sobre la salud sexual y todos los items que 
hay que tener encuenta para evitar ser contagiados por una 
enfermedad de transmision sexual 
Dentro de los indices se encuentran la cantidad de gente 
que utiliza alguna proteccion en su intimidad sexual, ya sea
preservatibo o alguna pildora en especifico, se observa
tambien en los resultados la tasa de mujeres en que 
intervalos son riesgosas a quedar en embarazo 
 Tambien se observa el indice de la poblacion que ha sido 
abusada sexualmente</t>
  </si>
  <si>
    <t>No responde a la pregunta uno sobre las directices pero
si responde a la pregunta dos de manera bastante 
amplia sobre la información concreta existente sobre la
salud sexual y reproductiva de manera general en este
caso en el sur occidente de Colombia durante el año 
2016</t>
  </si>
  <si>
    <t>Salud LGBT 3 (6) , pp. 416-423</t>
  </si>
  <si>
    <t xml:space="preserve">Para este articulo se recopilo informacion sobre orientacion sexual mediante
 una muestra aplicacada a un poblacion, se escogieron a pacientes y 
a proveedores de este virus,  para realizar la serie de encuentas , de igual forma estan dispuestos a que SO&amp;GI recopile datos para hacer una analisis y de acuerdo a eso los entes de emergencia poder tomar medidas mas educuadas </t>
  </si>
  <si>
    <t xml:space="preserve">Information, data, vih, health </t>
  </si>
  <si>
    <t>https://www.liebertpub.com/doi/10.1089/lgbt.2016.0069</t>
  </si>
  <si>
    <t>DESARROLLO DE UN SOFTWARE EDUCATI
VO QUE CONTRIBUYA A LA PROMOCIÓN
DE LA SALUD SEXUAL Y REPRODUCTIVA
EN LA INSTITUCIÓN TÉCNICA JORGE
ELIECER GAITAN DE GONZALEZ, CESAR</t>
  </si>
  <si>
    <t>Desarrollar un Software educativo en la insitucion Jorge 
Eliecer Gaitan con el objetivo de contribuir con una 
capacitacion sobre la promocion y prevencion en la poblacion
 que en este caso son los alumnos de dicha institucion</t>
  </si>
  <si>
    <t>No corrsponde a la pregunta 1, ya que no contiene 
ninguna directriz, mas bien se realiza un desarrollo 
de software con el fin de capacitar al personal de la 
institucion Jorge Eliecer Gaitan con la prevencion y las
 buenas practicas sobre la salud sexual y reproductiva el
 cual este articulo responde a la pregunta 3</t>
  </si>
  <si>
    <t>HIV/AIDS surveillance among pregnant women: Assessing the quality of theavailable information | [Vigilância epidemiológica de HIV/Aids em gestantes: Uma avaliação acerca da qualidade da informação disponível]</t>
  </si>
  <si>
    <t>Perceptions about data-informed decisions:
 an assessment of information-use in high
 HIV-prevalence settings in South Africa</t>
  </si>
  <si>
    <t>Este estudio contribuye a la importancia de la confiabilidad 
de la información respecto a los datos de rutina con el fin
monitorear la prevencion de los programas de transmision 
del VIH madre a hijo en el sur de Africa</t>
  </si>
  <si>
    <t>Meirelles, M.Q.B.,</t>
  </si>
  <si>
    <t>The use of online forums by people living
with HIV for help in  understanding personal
 health information</t>
  </si>
  <si>
    <t>Este proyecto se enfoca en un estudio el cual se implementa
un foro para personas contagiadas del VIH On-line con el fin 
de que estas comprendan su situacion actual de vida 
mediante la realizacion de preguntas que se hagan entre 
ellos mismos</t>
  </si>
  <si>
    <t>Depende de la curiosidad de los pacientes por preguntar
información acerca del VIH, el cual se manipulara 
información clave que despues contribuira con un 
estudio mas Exhaustivo para futuras soluciones</t>
  </si>
  <si>
    <t>Maximizing Awareness about HIV in Social 
Networks of Homeless Youth with
 Limited Information</t>
  </si>
  <si>
    <t>implementa una red social (HEALER) el cual tiene como 
proposito capacitar a niños o jovenes que no tienen algun 
tipo de hogar sobre la salud sexual y reproductiva ya que 
que esta poblacion es mas vulnerable a caer en las
enfermedades de transmision sexual como el VIH</t>
  </si>
  <si>
    <t>Se enfoca en el desarrollo de un agente Software el
cual se enfoque en capacitar a las personas (Jovenes) 
sobre la prevencion de estas enfermedades el cual 
responde a la tercera pregunta del protocolo 
no a la pregunta 2</t>
  </si>
  <si>
    <t>"A connectivity framework for the design of 
social health information systems.
 Un marco de conectividad para el diseño de
 sistemas de información social en salud ."</t>
  </si>
  <si>
    <t>Esta investigacion se enfoca en defiir la estructura de un
 sistema de información en salud social, de igual manera 
identifica todas las dimensiones en el que se comporta el 
sistema de información el cual mediante una serie de
directrices ya estandrizadas</t>
  </si>
  <si>
    <t>"Assessing the Efficacy of an App-Based 
Method of Family Planning: The Dot Study 
Protocol.
 Evaluación de la eficacia de un método de 
planificación familiar basado en 
aplicaciones: el protocolo de estudio
 de puntos"</t>
  </si>
  <si>
    <t>Este proyecto aporta en el ambito de la prevencion del 
embarazo en las mujeres mediante el uso y la efectividad 
de la aplicación DOT, igual forma evalua los ciclos 
menstruales de la mujer</t>
  </si>
  <si>
    <t>Solamente abarca esa area se la SSR, sin embargo 
contribuye a la información relacionada con el articulo</t>
  </si>
  <si>
    <t>"Girl Talk: A Smartphone Application to 
Teach Sexual Health Education to Adolescent 
Girls
 Girl Talk: una aplicación de teléfono 
inteligente para enseñar educación sobre 
salud sexual a niñas adolescentes."</t>
  </si>
  <si>
    <t>Es una aplicación el cual fue implementada para que los 
jovenes a partir de los 17 hasta los 22 puedan consultar 
temas de salud sexual y reproductiva con el fin de que los 
usuarios que la utilicen se capaciten de muchos conceptos
 que se relacionan con el tema en general y poder llegar a 
evitar futuras enfermedades de transmision sexual</t>
  </si>
  <si>
    <t>Muy buena la aplicación porque contiene diversidad de 
contenido el cual el usuario podra capacitarse en
 comunidad con otros usuarios el cual permitira estar
 actualizado con estos temas</t>
  </si>
  <si>
    <t>Aplicación Movil</t>
  </si>
  <si>
    <t>"A Population Health Measurement Framework: Evidence-Based Metrics for Assessing Community-Level Population Health in the Global Budget Context."
 "Un marco de medición de la salud de la población: métricas basadas en evidencia para evaluar la salud de la población a nivel comunitario en el contexto del presupuesto global".</t>
  </si>
  <si>
    <t>Revista Panamericana de
Salud Publica/Pan American 
Journal of Public Health 40(6), 
pp. 427-434</t>
  </si>
  <si>
    <t>Portuges</t>
  </si>
  <si>
    <t xml:space="preserve">Information, data, vih, health, mujeres
 embarazadas portadoras del virus </t>
  </si>
  <si>
    <t>https://www.ncbi.nlm.nih.gov/pubmed/28718491</t>
  </si>
  <si>
    <t>Es un Framework el cual contiene unas metricas claves para
 medir la salud de la poblacion mediante un modelo
 conceptual de varios dominios en la salud, el cual le
 permite identificar las caracteristicas especificas y analizar 
la falta de interoperabilidad en las fuentes de información 
en las entidades de emergencia</t>
  </si>
  <si>
    <t>Aporta al proyecto de la manera en que es tambien es
un marco de trabajo el cual busca identificar 
caracteristicas mediante un marco conceptual ya
estandarizado para evaluar la salud de la poblacion</t>
  </si>
  <si>
    <t>Courtenay-Quirk,</t>
  </si>
  <si>
    <t>AIDS Education and 
Prevention 28(6), pp. 472-484</t>
  </si>
  <si>
    <t xml:space="preserve">este articulo se enfoca en una implementacion de talleres que tiene como objetivo capacitar a la poblacion africana una ves ya encuentada sobre el tema de orientacion sexual con el fin de que estos aprendan mediante estas tecnologias como preveneir el  virus, el objetivo de este articulo es qe para el 2030 mediante esta serie de actividades se desaparezca el virus VIH, entonces con los registros de estas actividades se pretende mejorar cada ves mas el sistema de informacion para esta poblacion, en total la prueba se hizo en 5 paises africanos </t>
  </si>
  <si>
    <t xml:space="preserve">vih, information, sistema de informcion, health </t>
  </si>
  <si>
    <t>https://guilfordjournals.com/doi/10.1521/aeap.2016.28.6.472</t>
  </si>
  <si>
    <t>Esta investigación indica un respaldo cauteloso de WeChat como un complemento del futuro despliegue de HIVST en China. WeChat puede proporcionar una plataforma para que los usuarios obtengan información precisa y precisa antes, durante y después de la autoadministración del kit, y puede ofrecer acceso a asesores en tiempo real para responder preguntas y proporcionar referencias.
El desarrollo y uso continuo de las intervenciones de WeChat para la prevención del VIH y la promoción de la salud con HSH en China puede ayudar a que estos hombres participen en la información y los servicios de promoción de la salud. Si bien WeChat como plataforma tiene ventajas potenciales para promover el HST y proporcionar información de salud, se necesitan medidas críticas
para garantizar la privacidad, la confidencialidad y para evitar la divulgación involuntaria entre los HSH. Los comentarios continuos de los usuarios serán necesarios para garantizar que los mensajes de WeChat se perciban como confiables, precisos, relevantes y confidenciales para esta población altamente estigmatizada.</t>
  </si>
  <si>
    <t>Stephan, G</t>
  </si>
  <si>
    <t>BMC Public Health</t>
  </si>
  <si>
    <t>https://www.ncbi.nlm.nih.gov/pubmed/26494170</t>
  </si>
  <si>
    <t>Saha, M.K</t>
  </si>
  <si>
    <t>Japanese Journal of Infectious Diseases</t>
  </si>
  <si>
    <t>https://www.ncbi.nlm.nih.gov/pubmed/25420644</t>
  </si>
  <si>
    <t>Young, S.D.</t>
  </si>
  <si>
    <t>Preventive Medicine</t>
  </si>
  <si>
    <t>https://link.springer.com/chapter/10.1007/978-981-13-1498-8_21</t>
  </si>
  <si>
    <t>Aliabadi, N</t>
  </si>
  <si>
    <t>AIDS Education and Prevention</t>
  </si>
  <si>
    <t>https://www.ncbi.nlm.nih.gov/pubmed/26595265</t>
  </si>
  <si>
    <t>Handcock, M.S</t>
  </si>
  <si>
    <t>Biometrics</t>
  </si>
  <si>
    <t>https://www.ncbi.nlm.nih.gov/pubmed/25585794</t>
  </si>
  <si>
    <t>Weir, SS</t>
  </si>
  <si>
    <t>Center for Public Health and Human Rights, Department of Epidemiology, Johns Hopkins School of Public Health, Baltimore, MD, United States</t>
  </si>
  <si>
    <t>https://publichealth.jmir.org/2018/2/e28/</t>
  </si>
  <si>
    <t xml:space="preserve">Caspsec, J </t>
  </si>
  <si>
    <t>Boletín Epidemiológico 
Hebdomadaire 
2016 (41-42) , pp. 755-762</t>
  </si>
  <si>
    <t xml:space="preserve">este articulo habla de una descipcion de las caracteristicas de las infecciones 
por VIH combinando datos del sistema de notificacion que actualmente se
 maneja  en Francia con los datos de vigilancia del Centro de referencia del 
VIH: EL NUEVO SISTEMA DE NOTIFICACION OBLIGATORIA PARA LOS NUEVOS
 CASOS DE VIH   </t>
  </si>
  <si>
    <t xml:space="preserve">Aplicacion, vih, salud sexual, sistema </t>
  </si>
  <si>
    <t>https://www.ncbi.nlm.nih.gov/pmc/articles/PMC4313240/</t>
  </si>
  <si>
    <t>Fernandez-Santos, D.M.</t>
  </si>
  <si>
    <t>Internal Medicine Department, Universidad Central del Caribe, School of Medicine, PO BOX 60327, Bayamon, 00960-6032, Puerto Rico</t>
  </si>
  <si>
    <r>
      <rPr>
        <b/>
      </rPr>
      <t>ASUMA</t>
    </r>
    <r>
      <rPr/>
      <t>: Que en sus español seria Modelo de Apoyo para la Reducción del Riesgo de VIH en la Adolescencia Temprana edad, este modelo fue aplicado en jovenes de una escula en puerto rico, con un estudio piloto que les permitio evaluar al menos 135 jovenes de dferentes esculas en al rededor de 3 años, obteniendo informacion muy valiosa.</t>
    </r>
  </si>
  <si>
    <t>Adolescents, Health disparities, HispanicsHIV prevention, HIV risk factors</t>
  </si>
  <si>
    <t>https://www.ncbi.nlm.nih.gov/pmc/articles/PMC4730451/</t>
  </si>
  <si>
    <t>Walcott, M.</t>
  </si>
  <si>
    <t>Department of Medicine (Infectious Diseases), University of Alabama at Birmingham, Birmingham, United States</t>
  </si>
  <si>
    <r>
      <rPr/>
      <t>Es un estudio con base a datos tomados a mujeres estadounidenses con VIH las cuales no cuentan con una condicion economica optima, realizando un estudio cualitativo a estas mujeres en 2012 se codificaron y analizaron los datos que se obtuvieron utilizando el</t>
    </r>
    <r>
      <rPr>
        <b/>
      </rPr>
      <t xml:space="preserve"> software cualitativo NVivo</t>
    </r>
    <r>
      <rPr/>
      <t>. Permitiendoles definir que factores como la pobreza, pocas oportunidades laborales y demas problematicas son los causantes de la toma de decisiones en la búsqueda de la salud de las mujeres.</t>
    </r>
  </si>
  <si>
    <t>Engagement in care, HIV, Poverty, Structural factors, Women</t>
  </si>
  <si>
    <t>https://www.ncbi.nlm.nih.gov/pubmed/26670722</t>
  </si>
  <si>
    <t>Batte, A.</t>
  </si>
  <si>
    <t>Child Health and Development Centre, Makerere University College of Health Sciences, Kampala, Uganda</t>
  </si>
  <si>
    <r>
      <rPr/>
      <t xml:space="preserve">El objetivo de este estudio fue determinar la prevalencia y los factores asociados con la divulgación de los resultados de las pruebas de VIH realizadas por mujeres a sus parejas sexuales después de las pruebas prenatales de VIH en la comunidad de tugurios de Kamwokya, Kampala, Uganda. Utilizando herramientas como </t>
    </r>
    <r>
      <rPr>
        <b/>
      </rPr>
      <t>Epidata v.2.1b</t>
    </r>
    <r>
      <rPr/>
      <t xml:space="preserve"> donde se ingresaron los datos y se analizaron utilizando el </t>
    </r>
    <r>
      <rPr>
        <b/>
      </rPr>
      <t>software SPSS v.16.0 y StatsDirect v. 2.8.0</t>
    </r>
    <r>
      <rPr/>
      <t>.</t>
    </r>
  </si>
  <si>
    <t>adolescent, adult, cross-sectional study, family, female, HIV, Infectionshuman</t>
  </si>
  <si>
    <t>https://www.ncbi.nlm.nih.gov/pmc/articles/PMC4314734/</t>
  </si>
  <si>
    <t>Department of Medicine, University of North Carolina at Chapel Hill, 130 Mason Farm Road, Bioinformatics Building CB#7030, Chapel Hill, NC 27599, United States</t>
  </si>
  <si>
    <t>Adolescent, eHealth, HIV, Internet, Intervention, mHealth, Mobile phone, Smartphone, Social media, Teen, Youth</t>
  </si>
  <si>
    <t>Multimèdia i Telecomunicació, Universitat Oberta de Catalunya, Rambla Poblenou 156, Barcelona, Spain</t>
  </si>
  <si>
    <t>computer system, disease prevalence, infectious disease, information and communication technology, mobile communication, sexually transmitted disease, software</t>
  </si>
  <si>
    <t>Peskin, M.F.</t>
  </si>
  <si>
    <t>Center for Health Promotion and Prevention Research, University of Texas Health Science Center at Houston (UTHealth), School of Public Health, 7000 Fannin St., Ste. 2658, Houston, TX 77030, United States</t>
  </si>
  <si>
    <r>
      <rPr/>
      <t xml:space="preserve">Este articulo describe la eficacia de </t>
    </r>
    <r>
      <rPr>
        <b/>
      </rPr>
      <t>It's Your Game (IYG) -Tech</t>
    </r>
    <r>
      <rPr/>
      <t>, un programa de educación para la salud sexual de la escuela secundaria completamente basado en computadora.</t>
    </r>
  </si>
  <si>
    <t>Adolescents, HIV, Prevention, Sexual health Sexually transmitted infections, Technology, Teen pregnancy</t>
  </si>
  <si>
    <t>https://www.ncbi.nlm.nih.gov/pubmed/25739520</t>
  </si>
  <si>
    <t>Kiwanuka, A.</t>
  </si>
  <si>
    <t>Health Marc, Uganda</t>
  </si>
  <si>
    <t>Acceptance, Adoption, DhisDistrict health information, system, Vertical health programmes</t>
  </si>
  <si>
    <t>https://onlinelibrary.wiley.com/doi/abs/10.1002/j.1681-4835.2015.tb00508.x</t>
  </si>
  <si>
    <t>Lemaire, N.</t>
  </si>
  <si>
    <t>Pharmacie « médicaments », centre hospitalier de Lens, 99, route de La Bassée, Lens, 62300, France</t>
  </si>
  <si>
    <r>
      <rPr>
        <b/>
      </rPr>
      <t>NOOQUIZZ</t>
    </r>
    <r>
      <rPr/>
      <t xml:space="preserve"> es un software pedagógico que permite un enfoque positivo de la educación terapéutica y que puede seguir los esfuerzos de aprendizaje de los pacientes con VIH este software es utilizdo durante cada sesión educativa terapéutica.</t>
    </r>
  </si>
  <si>
    <t>Evaluation, HIV, Software, Therapeutic education</t>
  </si>
  <si>
    <t>https://www.sciencedirect.com/science/article/pii/S2211104215000569?via%3Dihub</t>
  </si>
  <si>
    <t>Bussone, A</t>
  </si>
  <si>
    <t>ACM International
  Conference 
 Proceeding Series</t>
  </si>
  <si>
    <t>VIH,
  tecnologias
  en salud</t>
  </si>
  <si>
    <t>https://dl.acm.org/citation.cfm?doid=2971485.2971542</t>
  </si>
  <si>
    <t>Stonbraker</t>
  </si>
  <si>
    <t>Atención del SIDA - Aspectos psicológicos 
y socio-médicos del SIDA /
 VIH 28 (10) , pp. 1223-1229</t>
  </si>
  <si>
    <t>El objetivo de este articulo es identificar, evaluar y resumir que ha realizado para 
examinar a la poblacion infectada con VIH, para ello buscaron en 6 bases de datos
 las referencias bibliograficas, se necesita informacion mas clara para ello se 
enfatizo en la educacion sexual para los pacientes que tienen dificultades para 
procesar la informacion en esta enfermedad esto se hace con el fin de que las 
organizaciones administre bien adecuadamente la salud del paciente</t>
  </si>
  <si>
    <t>VIH,
  tecnologias
  en salud, bases de datos</t>
  </si>
  <si>
    <t>https://www.ncbi.nlm.nih.gov/pmc/articles/PMC4972685/</t>
  </si>
  <si>
    <t>PattiBrooks</t>
  </si>
  <si>
    <t>International Journal of Information Management</t>
  </si>
  <si>
    <t>En este articulo se menciona el desarrollo de un marco que permita crear un modelo de madurez (BI)Inteligencia empresarial.La investigación demuestra aún más la eficacia del marco aplicándolo al desarrollo de un modelo de madurez de BI en la atención médica</t>
  </si>
  <si>
    <t>Business intelligence
Maturity level
Maturity model
Healthcare</t>
  </si>
  <si>
    <t>https://www.sciencedirect.com/science/article/pii/S0268401215000122?via%3Dihub</t>
  </si>
  <si>
    <t>Nasser F. BinDhim</t>
  </si>
  <si>
    <t xml:space="preserve"> Telemedicine and e-HealthVol. 21, No. 2 Original Research</t>
  </si>
  <si>
    <t xml:space="preserve"> Este artículo proporciona un resumen de los métodos utilizados actualmente para evaluar la calidad de las aplicaciones relacionadas con la salud de los teléfonos inteligentes y propone un conjunto de criterios para habilitar estudios futuros para revisar de forma sistemática la calidad de las aplicaciones relacionadas con la salud de una manera estandarizada</t>
  </si>
  <si>
    <t>https://www.liebertpub.com/doi/abs/10.1089/tmj.2014.0088</t>
  </si>
  <si>
    <t>A model driven approach to data privacyverification in E-Health systems</t>
  </si>
  <si>
    <t>Flora Amato</t>
  </si>
  <si>
    <t>DIETI, University of Naples Federico II, Naples, Italy</t>
  </si>
  <si>
    <t>http://www.tdp.cat/issues11/tdp.a236a15.pdf</t>
  </si>
  <si>
    <t>SulafAlmagooshi</t>
  </si>
  <si>
    <t>Procedia Manufacturing</t>
  </si>
  <si>
    <t>Simulation
Healthcare
Modelling
Agent-based software engineering</t>
  </si>
  <si>
    <t>https://doi.org/10.1016/j.promfg.2015.07.155</t>
  </si>
  <si>
    <t>Rodolfo Silva Bertoli2</t>
  </si>
  <si>
    <t>Este articulo tiene como objetivo final evaluar el comportamiento de los estudiantes universitarios respecto a las enfermedades de transmision sexual y como es la influencia del entorno de la misma universidad de la poblacion brasileña se realizo una encuentas de las cuales se puede analizar a base de la informacion obtenida que hay un alto indice de embarazos no deseados y de actividd sexual departe de  los 507 estudiantes del primer año en la universidad el 42% no utilizaron condon</t>
  </si>
  <si>
    <t>Ingles, portugais</t>
  </si>
  <si>
    <t>salud sexual, informacion, 
datos, estadisticas</t>
  </si>
  <si>
    <t>http://www.dst.uff.br/revista28-3-2016/DST%20v28n3_IN_90-95.pdf</t>
  </si>
  <si>
    <t>Nceba Nyembezi</t>
  </si>
  <si>
    <t>Journal of Social Sciences</t>
  </si>
  <si>
    <t>tiene como finalidad investigar sobre los  distintos puntos de vista de los alumnos de grado 12 sobre su exposcicion al vih y sida en dos escuelas secundarias ubicadas en el Cabo Oriental en Sudafrica, este documento utiliza metodologias cualitativas que involucra el uso de discusiones para la recoleccion de los datos, los hallazgos encontrados se puede comprobar  que la enseñanza sobre el vih y el sida no esta teniendo impacto en su contexto, tambien se  encontro que algunos estudiantes no hacen uso del condon entonces dado a esto existe la necesidad de promover de manera sistematica condones como medida preventiva a embarazos no deseados o a contagios sexuales infecciosos</t>
  </si>
  <si>
    <t>Ingles,</t>
  </si>
  <si>
    <t>HIV, sexual, 
 methodology,
  information</t>
  </si>
  <si>
    <t>https://www.tandfonline.com/doi/abs /10.1080/09718
923.2016.11893552</t>
  </si>
  <si>
    <t>Evaluating the Relationship- Oriented Information,
 Motivation and Behavioral Skills Model of HIV Preventive  Behaviors in Young Men Who Have Sex With Men</t>
  </si>
  <si>
    <t>Kathryn Macapagal</t>
  </si>
  <si>
    <t>guil ford journals</t>
  </si>
  <si>
    <t>VIH, infomration, mode
l, men, infections</t>
  </si>
  <si>
    <t>https://guilfordjournals.com/doi/ abs/10.1521/aeap.2016.28.2.165</t>
  </si>
  <si>
    <t>Research gaps in adolescent 
sexual and reproductive health</t>
  </si>
  <si>
    <t>Darroch, Jacqueline E.</t>
  </si>
  <si>
    <t>The Guttmacher Institute</t>
  </si>
  <si>
    <t>se habla de: 
 - la importancia de tomar acciones para mejorar las perspectivas de los 
    adolescentes en cuestiones de vida saludable y productiva en particular 
     para reducir la maternidad a adolescentes
 - la informacion sobre salud sexual y reproductiva de los adolescentes es vital 
    para apoyar la tonma de decisiones con el fin de apoyar todas las 
    iniciativas desarrolando programas efectivoss que complementen con las 
    necesidades de los adolescentes en ese ambito, pero lamentablemente hay
    muchos obstaculos que fortalezcan el sistema para la toma de decisiones ya 
    que hay muchos vacios en custiones de datos que impiden poner en
    marcha las cosas</t>
  </si>
  <si>
    <t>salud sexual,
  informacion, datos,
  estadisticas, sistemas 
 de informacion</t>
  </si>
  <si>
    <t>https://www.guttmacher.org/sites/default/files/report_pdf/research-gaps-in-sexual-and-reproductive-health.pdf</t>
  </si>
  <si>
    <t>alida bouris</t>
  </si>
  <si>
    <t>taylor Francis Online</t>
  </si>
  <si>
    <t>este articulo presenta una modalidad para hacer entender a los adolescentes 
sobre temas de salud sexual el cual se basa en juegos de realidad alternativa 
en el cual se desarrollan modulos de salud sexual, orientacion sexual y homofobia 
aquí se detectaron 4 caracteristicas fundamentales: 
 1. la viabilidad y aceptabilidad de utilizar un ARG para la educacion sexual
 2. la aceptabilidad de la fuente, el contenido especifico de salud sexual 
 3. la influencia del juego en el conocimiento, las actitudes y los comportamientos 
     relacionados con salud sexual
 4. el impacto en de los juegos en los pensamientos y las respuestas de los
     jovenes a la orientacion sexual y homofobia
Como conclusion se puede identificar que un ARG (juegos de realidad alternativa)
 es una forma muy intuitiva e interactiva que permite a los jovenes educar de 
mejor manera sobre temas delicados en la educacion sexual y sus temas mas 
claves</t>
  </si>
  <si>
    <t>sexual health, patients, 
 applications, informatiques</t>
  </si>
  <si>
    <t>https://www.tandfonline.com/doi/abs/10.1080/14
681811.2015.1101373</t>
  </si>
  <si>
    <t>Rettler, H.</t>
  </si>
  <si>
    <t>American Journal of Managed Care</t>
  </si>
  <si>
    <t>el objetivo de este articulo es eliminar nuevas infecciones del VIH en
 Massachusetts a largo plazo, en la actualidad hay grandes vacios de
 comunicación entre los sistemas de informacion de los hospitales el cual
 se pretende mejorar con un proyecto piloto con el fin de monitorear el
  continuo atencion del VIH en esa region</t>
  </si>
  <si>
    <t>sistemas de informacion, VIH, Salud</t>
  </si>
  <si>
    <t>https://www.ncbi.nlm.nih.gov/pubmed/27982665</t>
  </si>
  <si>
    <t>Paraskevis, D.</t>
  </si>
  <si>
    <t>Infección, genética y evolución.</t>
  </si>
  <si>
    <t>en este documento hablan de numerosas aplicaciones que contribuyen con la 
pandemia del VIH sugieren que "los metodos solos o en combinacion con modelos
 matematicos puedan proporcionar inferencias sobre la dinamica de transmision"</t>
  </si>
  <si>
    <t>VIH, aplicaciones, salud publica, software</t>
  </si>
  <si>
    <t>https://www.sciencedirect.com/science/article/pii/S1567134816302453?via%3Dihub</t>
  </si>
  <si>
    <t>Sarita Sonalkar</t>
  </si>
  <si>
    <t>Revista Internacional de Ginecología 
y Obstetricia</t>
  </si>
  <si>
    <t>aplicación movil, software, 
postparto, OMS</t>
  </si>
  <si>
    <t>https://obgyn.onlinelibrary.wiley.com/doi/full/10.
1002/ijgo.12003</t>
  </si>
  <si>
    <t>Milberg, JA</t>
  </si>
  <si>
    <t>Journal of the American 
Medical Informatics Association</t>
  </si>
  <si>
    <t>la administracion de servicios y recursos de salud lanzo CAREWare una  aplicación que recopila los datos y la capacidad de generar informes para monitorear el VIH y sus respectivos tratamientos, este docmuento realiza una guia de la aplicación y analiza el impacto de esta tecnologia en el ambito de la tecnologia en el sector de la salud</t>
  </si>
  <si>
    <t>aplicación , VIH, medical</t>
  </si>
  <si>
    <t>Chkhartishvili, N</t>
  </si>
  <si>
    <t>Revista de la Asociación Internacional
 de Prove edores de Atención del SIDA</t>
  </si>
  <si>
    <t>information, system, software, SIDA</t>
  </si>
  <si>
    <t>https://www.ncbi.nlm.nih.gov/pubmed/27629869</t>
  </si>
  <si>
    <t>La sensibilización sobre el VIH en línea 
y los beneficios de la tecnología para las
 mujeres de raza negra - quizás no: el 
caso del estigma</t>
  </si>
  <si>
    <t>Payton, FC ,</t>
  </si>
  <si>
    <t>Revista de la Asociación Americana 
de Informática Médica</t>
  </si>
  <si>
    <t>este articulo se enfoca en la raza negra de E.E.U.U estrictamente en realizar investigaciones tecnologicamente hablando para investigar los casos en estas poblaciones, existen paginas web y plataformas de redes sociales donde la idea es capacitar para la prevencion de contaer VIH, ya que esta poblacion tiene mayor riesgo de contraer VIH</t>
  </si>
  <si>
    <t>sitios web, SIDA, Herramientas
 tecnologicas, salud</t>
  </si>
  <si>
    <t>https://www.ncbi.nlm.nih.gov/pubmed/27094988</t>
  </si>
  <si>
    <t>Emergencia del liderazgo: la aplicación del marco de trabajo de Cynefin durante un programa piloto de reducción del riesgo del VIH / SIDA.
Leadership emergence: the application of the Cynefin framework during a bio-social HIV/AIDS risk-reduction pilot</t>
  </si>
  <si>
    <t>Burman, CJ ,</t>
  </si>
  <si>
    <t>Revista Africana de Investigación del SIDA</t>
  </si>
  <si>
    <t>este articulo se enfoca en el marco de Cynefin, el cual se aplico en una prueba piloto en Sudafrica el cual el principal objetivo de este Framework es acabar para el 2030 con el SIDA y esta diseñado para que los lideres identfiquen las topologias de los dominios para contribuir a la toma de decisiones como un artefacto para maximizar la efectividad de las respuestas y afrontar los nuevos desafios que vienen con el VIH a manera de intervencion</t>
  </si>
  <si>
    <t>topology, toma de decisiones, Framework, VIH</t>
  </si>
  <si>
    <t>https://www.tandfonline.com/doi/abs/10.2989/16085906.2016.1198821</t>
  </si>
  <si>
    <t>Riemenschneider, M.,</t>
  </si>
  <si>
    <t>BMC Bioinformatics</t>
  </si>
  <si>
    <t>App Web, HIV, Infection</t>
  </si>
  <si>
    <t>https://bmcbioinformatics.
biomedcentral.com/articles/1
0.1186/s12859-016-1179-2</t>
  </si>
  <si>
    <t>Marcu, G. ,</t>
  </si>
  <si>
    <t>PervasiveHealth: Tecnologías de 
computación omnipresentes para 
el cuidado de la salud</t>
  </si>
  <si>
    <t>aplicación, telefonos inteligentes,
 vih tecnologias, sistemas</t>
  </si>
  <si>
    <t>http://eudl.eu/doi/10.4108/eai.16-5-2016.2263336</t>
  </si>
  <si>
    <t>Kate Winskell</t>
  </si>
  <si>
    <t>Rollins School of Public Health, Hubert Department of Global Health, Emory University, Atlanta, GA, United States
2Kenya Medical Research Institute- Centre for Global Health Research, HIV Research Branch, Kisumu, Kenya</t>
  </si>
  <si>
    <t>https://mhealth.jmir.org/2018/8/e10482/</t>
  </si>
  <si>
    <t>Tyler Wray</t>
  </si>
  <si>
    <t>Department of Behavioral and Social Sciences
Brown University School of Public Health</t>
  </si>
  <si>
    <t>https://formative.jmir.org/2018/2/e10125/#Results</t>
  </si>
  <si>
    <t xml:space="preserve">Yan Guo </t>
  </si>
  <si>
    <t>School of Public Health, Sun Yat-sen University, #74 Zhongshan 2nd Road, Guangzhou, 510080, China</t>
  </si>
  <si>
    <t>https://bmcpublichealth.biomedcentral.com/articles/10.1186/s12889-018-5693-1</t>
  </si>
  <si>
    <t>"Data-Driven Goals for Curbing the U.S.  HIV Epidemic by 2030"</t>
  </si>
  <si>
    <t>HIV care continuum,
HIV incidence,
HIV prevalence,
Surveillance</t>
  </si>
  <si>
    <t>https://link.springer.com/article/10.1007/s10461-019-02442-7</t>
  </si>
  <si>
    <t>Chougala, N.R.</t>
  </si>
  <si>
    <t>Visvesvaraya Technological University, Belagavi, India</t>
  </si>
  <si>
    <t>Healthcare software, Information system, OOP, Software design pattern</t>
  </si>
  <si>
    <t>https://ieeexplore.ieee.org/document/8453406/</t>
  </si>
  <si>
    <t>147
Representing vaccine misinformation using ontologies</t>
  </si>
  <si>
    <t>Amith, M.</t>
  </si>
  <si>
    <t>School of Biomedical Informatics, The University of Texas Health Science Center</t>
  </si>
  <si>
    <t>Microattribution, Misinformation, Natural language processing, OntologySemantic similarity, Semantic web, Vaccine</t>
  </si>
  <si>
    <t>https://jbiomedsem.biomedcentral.com/articles/10.1186/s13326-018-0190-0</t>
  </si>
  <si>
    <t>165
Terminology Services: Standard Terminologies to Control Health Vocabulary</t>
  </si>
  <si>
    <t>González Bernaldo de Quirós, F.</t>
  </si>
  <si>
    <t>Department of Health Informatics, Hospital Italiano de Buenos Aires, Buenos Aires, Argentina</t>
  </si>
  <si>
    <t>Controlled vocabulary, electronic health record, International Classification of Diseases, natural language processing, standards, Systematized Nomenclature of Medicine</t>
  </si>
  <si>
    <t>https://www.ncbi.nlm.nih.gov/pubmed/29681027</t>
  </si>
  <si>
    <t>Department of Computer Science, School of Systems and Technology, University of Management and Technology, Lahore, Pakistan</t>
  </si>
  <si>
    <t>Conceptual frameworks, Effectiveness and efficiencies, Mobile applications development, Mobile Health (M-Health), Mobile health application, Mobile operating systems, Privacy and security, Security and privacy</t>
  </si>
  <si>
    <t>Michelle Helena Van Velthoven</t>
  </si>
  <si>
    <t>Department of Paediatrics, Healthcare Translation Research Group, University of Oxford, Oxford, UK</t>
  </si>
  <si>
    <t>https://bmjopen.bmj.com/content/bmjopen/8/8/e022969.full.pdf</t>
  </si>
  <si>
    <t>Weiler, G.</t>
  </si>
  <si>
    <t>Fraunhofer Institute for Biomedical Engineering, St. Ingbert, Germany.</t>
  </si>
  <si>
    <t>Predictive models, semantic data annotation, semantic integration</t>
  </si>
  <si>
    <t>https://www.ncbi.nlm.nih.gov/pubmed/29677915</t>
  </si>
  <si>
    <t>Hovorushchenko, T.</t>
  </si>
  <si>
    <t>Khmelnitsky National University, Institutska str., 11, Khmelnitsky, Ukraine</t>
  </si>
  <si>
    <t>Intelligent Agent (IA), Medical Software, Medical Software Requirements Specification (M-SRS), Ontology, Ontology-Based Intelligent Agent (OBIA)</t>
  </si>
  <si>
    <t>http://ceur-ws.org/Vol-2255/paper11.pdf</t>
  </si>
  <si>
    <t>Juan A.</t>
  </si>
  <si>
    <t>Journal of Medical Systems</t>
  </si>
  <si>
    <t xml:space="preserve">Visualization ,Open, source, OS MOOC </t>
  </si>
  <si>
    <t>https://link.springer.com/article/10.1007/s10916-015-0283-6</t>
  </si>
  <si>
    <t>Jane Nikles</t>
  </si>
  <si>
    <t>School of MedicineThe University of QueenslandIpswichAustralia</t>
  </si>
  <si>
    <t xml:space="preserve">Behavioural interventions Clinical decision-making N-of-1 trials Quality Use of Medicines </t>
  </si>
  <si>
    <t>https://link.springer.com/book/10.1007%2F978-94-017-7200-6#editorsandaffiliations</t>
  </si>
  <si>
    <t>Panos Balatsoukas</t>
  </si>
  <si>
    <t>J Med Internet Res. 2015</t>
  </si>
  <si>
    <t xml:space="preserve"> las redes sociales solas pueden ser insuficientes para promover la salud. Además, puede haber consecuencias no intencionadas y potencialmente dañinas de información de salud inexacta o engañosa. Dadas estas incertidumbres, es necesario comprender y sintetizar la base de evidencia para el uso de las redes sociales en línea como parte de las intervenciones de promoción de la salud para informar investigaciones y prácticas futuras.</t>
  </si>
  <si>
    <t>health behaviors, health promotion, health behavior change, health education, social media, social technology, social networking, content analysis, theoretical grounding</t>
  </si>
  <si>
    <t>https://www.ncbi.nlm.nih.gov/pmc/articles/PMC4526933/</t>
  </si>
  <si>
    <t>Kuziemsky CE</t>
  </si>
  <si>
    <t>Telfer School of Management, Universidad de Ottawa, Ottawa, ON, Canadá.</t>
  </si>
  <si>
    <t>SIS, Sistemas de informacion, framework</t>
  </si>
  <si>
    <t>https://www.ncbi.nlm.nih.gov/pmc/articles/PMC5333316/</t>
  </si>
  <si>
    <t xml:space="preserve">Rebecca G Simmons , MPH, PhD,  Dominick C Shattuck , PhD,  y Victoria H Jennings , PhD </t>
  </si>
  <si>
    <t>Instituto de Salud Reproductiva, Georgetown University, Washington, DC, Estados Unidos</t>
  </si>
  <si>
    <t>-El objetivo del estudio es evaluar el uso perfecto y típico para determinar la eficacia de la aplicación Dot para la prevención del embarazo.
- Este protocolo describe el primer estudio para probar prospectivamente la eficacia (uso correcto) y la efectividad (uso real) de una aplicación para la prevención del embarazo.</t>
  </si>
  <si>
    <t>https://www.ncbi.nlm.nih.gov/pubmed/28100441</t>
  </si>
  <si>
    <t>Sociedad Norteamericana de Ginecología Pediátrica y Adolescente</t>
  </si>
  <si>
    <t>- Una aplicación gratuita para teléfonos inteligentes que contiene información completa sobre salud sexual , y determine la conveniencia y atractivo de la aplicación entre las adolescentes. 
- Girl Talk puede potencialmente conectar a las adolescentes con más información sobre la salud sexual en comparación con los métodos tradicionales, y los participantes recomendaron la aplicación como un recurso valioso para aprender sobre la salud sexual integral .</t>
  </si>
  <si>
    <t>Health facilities’ readiness to provide friendly reproductive health services to young people aged 10-24 years in Wakisodistrict, Uganda
La disposición de los centros de salud para brindar servicios de salud reproductiva amigables para jóvenes de 10 a 24 años en el distrito de Wakiso, Uganda.</t>
  </si>
  <si>
    <t xml:space="preserve">Bukenya JN 1 , Mulogo E 1 , Kibira SPS 1 , Muhumuza C 2 , Atuyambe LM 1 </t>
  </si>
  <si>
    <t>Departamento de Salud Comunitaria , Escuela de Salud Pública de la Universidad Makerere , Uganda.
Departamentos de Epidemiología y Bioestadística, Escuela de Salud Pública de la Universidad Makerere , Uganda.</t>
  </si>
  <si>
    <t>-   Este estudio evaluó la disposición de los centros de salud para brindar servicios de salud reproductiva amigables para jóvenes en contextos rurales y periurbanos en Uganda.
- Este documento sugieren la necesidad de capacitar y equipar a los trabajadores de la salud para mejorar la prestación de servicios de salud reproductiva a los jóvenes.</t>
  </si>
  <si>
    <t>https://www.ncbi.nlm.nih.gov/pubmed/30148262</t>
  </si>
  <si>
    <t>Situational analysis of communication of HIV and AIDS information to persons with visual impairment: a case of Kang’onga Production Centre in Ndola, Zambia
Análisis situacional de la comunicación de información sobre el VIH y el SIDA a personas con discapacidad visual: un caso del Centro de Producción Kang'onga en Ndola, Zambia.</t>
  </si>
  <si>
    <t xml:space="preserve">Chintende GN </t>
  </si>
  <si>
    <t>epartamento de Salud Pública, Escuela de Salud Pública, Universidad de Zambia</t>
  </si>
  <si>
    <t xml:space="preserve">- Se estableció que la mayoría de las personas con discapacidad visual carecían de conocimientos sobre la causa, la transmisión y el tratamiento del VIH y el SIDA, lo que da lugar a ideas erróneas. Se reveló que los promotores de salud y las personas que trabajan con personas con discapacidad visual no tenían programas específicos de información sobre el VIH y el SIDA en Zambia
- Además, se descubrió que los medios de comunicación, la comunicación para la educación de la información y la educación para la salud eran canales a través de los cuales los discapacitados visuales accedían a la información sobre el VIH y el SIDA </t>
  </si>
  <si>
    <t>https://www.ncbi.nlm.nih.gov/pubmed/28376854</t>
  </si>
  <si>
    <t>Rotondo F1, Giovanelli L2, Fadda N2, Ezza A2.</t>
  </si>
  <si>
    <t>1
Department of Humanities and Social Sciences, University of Sassari, Via Roma, 151, 07100, Sassari, SS, Italy. frotondo@uniss.it.
2
Department of Economics and Business, University of Sassari, Via Muroni, 25, 07100, Sassari, SS, Italy.</t>
  </si>
  <si>
    <t>https://www.ncbi.nlm.nih.gov/pubmed/30594191</t>
  </si>
  <si>
    <t>Center for Population Health IT , Department of Health Policy and Management, Johns Hopkins Bloomberg School of Public Health, Baltimore, Maryland</t>
  </si>
  <si>
    <t>Maryland All-Payer Model, health information exchange, population health framework, population health measures</t>
  </si>
  <si>
    <t>Wang F</t>
  </si>
  <si>
    <t xml:space="preserve">
Information; clinic application; rooming-in care; safety care</t>
  </si>
  <si>
    <t>https://www.ncbi.nlm.nih.gov/pubmed/26885202</t>
  </si>
  <si>
    <t>20
Self-Management Education Through mHealth: Review of Strategies and Structures</t>
  </si>
  <si>
    <t>Australian eHealth Research Centre, Commonwealth Scientific and Industrial Research Organisation (CSIRO), Herston, Australia.</t>
  </si>
  <si>
    <t>health education, mHealth, mobile apps, mobile phone, patient education, self-management education</t>
  </si>
  <si>
    <t>15 Incidence of first and second primary cancers diagnosed among people with HIV, 1985-2013: a population-based, registry linkage study.</t>
  </si>
  <si>
    <t>Hessol NA</t>
  </si>
  <si>
    <t>Departments of Medicine, University of California San Francisco, San Francisco, CA, USA; Clinical Pharmacy, University of California San Francisco, San Francisco, CA, USA.</t>
  </si>
  <si>
    <t>https://www.ncbi.nlm.nih.gov/pubmed/30245004</t>
  </si>
  <si>
    <t>Slogrove AL</t>
  </si>
  <si>
    <t>Department of Paediatrics &amp; Child Health and Ukwanda Centre for Rural Health, Faculty of Medicine &amp; Health Sciences, Stellenbosch University, Cape Town, South Africa</t>
  </si>
  <si>
    <t>Resumen la evidencia reciente sobre la epidemiología global de los adolescentes (de 10 a 19 años) que viven con el VIH (ALHIV), la carga del VIH en la salud de los adolescentes y la mortalidad asociada al VIH.
- 2016: 2.1 millones ALHIV; 770 000 jóvenes (edad 10-14 años) y 1,03 millones de personas mayores (edad 15-19 años) ALHIV, el 84% vive en África subsahariana. 
La población de ALHIV está aumentando
Inversiones necesarias para caracterizar y mejorar los resultados de salud relacionados con el VIH en adolescentes
Fortalecimiento de los sistemas para datos desagregados por edad, sexo y modo de infección</t>
  </si>
  <si>
    <t>https://www.ncbi.nlm.nih.gov/pubmed/29432227</t>
  </si>
  <si>
    <t>Santangelo OE</t>
  </si>
  <si>
    <t>Dipartimento di Scienze per la Promozione della Salute e Materno Infantile "G. D'Alessandro", Università degli Studi di Palermo, Palermo, Italy.</t>
  </si>
  <si>
    <t>- Evaluar el conocimiento y los riesgos de comportamiento asociados con las infecciones de transmisión sexual (ITS) 
- Cuestionario autoadministrado: (1) investiga la calidad de la información proporcionada por las instituciones públicas sobre el tema, (2) conocimiento de los métodos anticonceptivos utilizados para reducir el riesgo de contagio y (3) conocimiento de las ITS y la vacunación contra el VPH. 
- 1022 encuestados (70.8% mujeres, 61.5% de 18-22 años). 
- Hombres con mayor riesgo de no conocer la vacuna contra el VPH
- El grupo de edad de 18 a 22 años tiene un riesgo mayor que el grupo de edad de 23 a 27 años para pensar que no está lo suficientemente informado para evitar el contagio</t>
  </si>
  <si>
    <t>https://www.ncbi.nlm.nih.gov/pubmed/29616673</t>
  </si>
  <si>
    <t>Dias SS</t>
  </si>
  <si>
    <t>EpiDoC Unit, Centro de Estudos de Doenças Crónicas da NOVA Medical School , Universidade Nova de Lisboa , Lisboa , Portugal.</t>
  </si>
  <si>
    <t>HIV/AIDS, HIV/AIDS knowledge and attitudes, Mozambican women, complex survey, logistic regression</t>
  </si>
  <si>
    <t>https://www.ncbi.nlm.nih.gov/pubmed/29504505</t>
  </si>
  <si>
    <t>Department of Game Design &amp; Development, Quinnipiac University, Hamden, CT, USA.</t>
  </si>
  <si>
    <t xml:space="preserve">Videojuego : para recopilar datos sobre las intenciones de planificación familiar y aumentar la aceptación de los métodos de planificación familiar en la India. 
Educa a los adolescentes sobre sexualidad y reproducción, mientras les pregunta a los jugadores cuándo les gustaría lograr cinco hitos importantes de planificación familiar. 
Pregunta: quiénes son los que más los influencian al tomar decisiones de planificación familiar. 
Los datos se recopilaron durante todo el juego y se verificaron de forma cruzada con cuestionarios en papel. Validaron: eficacia como herramienta educativa y como un medio innovador de recopilación de datos precisos. </t>
  </si>
  <si>
    <t>Family planning, India, adolescents, education, games for health, reproductive health, sexuality, videogame</t>
  </si>
  <si>
    <t>Alege SG</t>
  </si>
  <si>
    <t>Makerere University School of Public Health-CDC Fellowship Program Kampala, Uganda; Uganda Health Marketing Group, Kampala, Uganda.</t>
  </si>
  <si>
    <t>Family, planning</t>
  </si>
  <si>
    <t>Giannini B</t>
  </si>
  <si>
    <t>Department of Informatics, Bioengineering, Robotics and System Engineering (DIBRIS), University of Genoa, Via Opera Pia 13, 16145 Genoa, Italy.</t>
  </si>
  <si>
    <t xml:space="preserve">Hacen uso de herramientas de las TIC para conectar un sistema de registro de inmunización a una plataforma regional existente que permita la reutilización de datos clínicos entre varias estructuras médicas, para gestionar completamente el proceso de vacunación.
Utilizan (SOA) y las interfaces estándar HSSP (Programa de especificación de servicios de salud) </t>
  </si>
  <si>
    <t>Information System, hiv.</t>
  </si>
  <si>
    <t>https://www.ncbi.nlm.nih.gov/pubmed/27577397</t>
  </si>
  <si>
    <t>Dalrymple J</t>
  </si>
  <si>
    <t xml:space="preserve">
Clinical Academic Research Fellow, Glasgow Caledonian University and NHS Greater Glasgow and Clyde, Glasgow, UK. Electronic address: Jenny.Dalrymple@gcu.ac.uk.</t>
  </si>
  <si>
    <t>Application, Sexually transmitted infections</t>
  </si>
  <si>
    <t>https://www.ncbi.nlm.nih.gov/pubmed/28024675</t>
  </si>
  <si>
    <t>Mason-Jones AJ</t>
  </si>
  <si>
    <t xml:space="preserve">
Department of Health Sciences, University of York, Seebohm Rowntree Building, Heslington, York, UK, YO10 5DD.</t>
  </si>
  <si>
    <t xml:space="preserve">Information System, Sexually transmitted infections, hiv, </t>
  </si>
  <si>
    <t>https://www.ncbi.nlm.nih.gov/pubmed/27824221</t>
  </si>
  <si>
    <t>Perelman School of Medicine, University of Pennsylvania, Philadelphia, PA, USA.</t>
  </si>
  <si>
    <t>Application, family planning.</t>
  </si>
  <si>
    <t xml:space="preserve">
Blizard Institute, Barts and The London School of Medicine &amp; Dentistry</t>
  </si>
  <si>
    <t>Application, software, Sexually transmitted infections.</t>
  </si>
  <si>
    <t>Amanda E. Tanner</t>
  </si>
  <si>
    <t>Department of Public Health Education, University of North Carolina Greensboro</t>
  </si>
  <si>
    <t>Application, hiv.</t>
  </si>
  <si>
    <t>https://www.ncbi.nlm.nih.gov/pmc/articles/PMC5010783/</t>
  </si>
  <si>
    <t xml:space="preserve">Weininger </t>
  </si>
  <si>
    <t>De la Oficina de Laboratorios de Ciencia e
 Ingeniería, FDA / CDRH, Silver Spring,
 Maryland</t>
  </si>
  <si>
    <t xml:space="preserve">este articulo analiza que los sistemas de tecnologia en informacion son cada vez mas interdependientes con los usuarios el cual se exige que sean cada vez mas interoperables, es por ello que este articulo analiza de manera puntual el estdo actual de estos sistemas con sus respectivos estandares y sus funciones especificas  
Un claro ejemplo podria si existieran estandares para el desarrollo de dispositivos medicos seria mas facil realizar sistemas medicos seguros e interoperables 
</t>
  </si>
  <si>
    <t xml:space="preserve">Framework, software, Information System, Health </t>
  </si>
  <si>
    <t>https://www.ncbi.nlm.nih.gov/pubmed/27584685</t>
  </si>
  <si>
    <t>Esencia A</t>
  </si>
  <si>
    <t>Instituto de Investigación de la Escuela de 
Economía de Estocolmo</t>
  </si>
  <si>
    <t>Este articulo manifiesta  algunos estandares  para la recoleccion de datos que se reliazan de manera no robusta puede traer grandes problemas una vez que el sistema de informacion comience a escalar en el hospital a nivel de interoperabilidad en cuestiones de peticiones</t>
  </si>
  <si>
    <t xml:space="preserve">Standard, Information Tecnhologyes, reumatology, health  </t>
  </si>
  <si>
    <t>https://www.ncbi.nlm.nih.gov/pubmed/27882568</t>
  </si>
  <si>
    <t>Zahra Mostafavian,a Zahra Abbasi Shaye,b Arezou Faraj Pour,c and Golkoo Hosseinid,</t>
  </si>
  <si>
    <t>1 Department of Community Medicine, Mashhad Branch, Islamic Azad University, Mashhad, Iran.
2 Clinical Research and Development Unit, Akbar Hospital, Mashhad University of Medical Sciences, Mashhad, Iran.
3 School of Medical Education, Shahid Beheshti University of Medical Sciences, Tehran, Iran.
4 Department of Psychiatry, University of Pennsylvania, Philadelphia, PA, USA.</t>
  </si>
  <si>
    <t>https://www.ncbi.nlm.nih.gov/pmc/articles/PMC5998708/</t>
  </si>
  <si>
    <t>Cordova D</t>
  </si>
  <si>
    <t>School of Social Work, University of Michigan, Ann Arbor, MI, United States</t>
  </si>
  <si>
    <t>https://www.ncbi.nlm.nih.gov/pmc/articles/PMC4704933/</t>
  </si>
  <si>
    <t>Kerr CC</t>
  </si>
  <si>
    <t>The Kirby Institute, University of New South Wales, Sydney, Australia; †School of Physics, University of Sydney, Sydney, Australia</t>
  </si>
  <si>
    <t>https://insights.ovid.com/pubmed?pmid=25803164</t>
  </si>
  <si>
    <t>Se enfocan estrictamente en proporcionar la mayor 
información sobre la mayoria de metodos 
anticoncetivos, de igual manera aportan
 estadiscticas que complementan lo mencionado
 en el proyecto, con el fin de capacitar de manera 
oportuna a esta poblacion para mitigar futuras 
enferedades venerias</t>
  </si>
  <si>
    <t>Design and Development of a Sharable Clinical Decision Support System Based on a Semantic Web Service Framework
Diseño y Desarrollo de un Soporte de Decisión Clínica Compartible. Sistema basado en un marco de servicio web semántico</t>
  </si>
  <si>
    <t>Para representar los datos clinicos se basa en el
 modelo logico HL7 el cual le brinda el modelo de 
los datos 
 Para la ontologia generica fue necesario crear
 un total de 62 clases y 84 propiedades</t>
  </si>
  <si>
    <t>Diseñan un prototipo de repositorio con el fin de implementar 
un EHR (Registro de salud elecetronico) interoperable el 
cual incorpora automaticamente el estandar CEN /ISO 13606 
 De igual forma describe OntoCR como una prueba de
 concepto para una clínica mediante un repositorio impulsado
 por ontologias, algunos arquetipos reunen solamente
 informacion del cancer de mama</t>
  </si>
  <si>
    <t>Se basa en la norma ISO 13606 el cual se encarga
 de la interoperabilidad semantica en las distintas 
comunicaciones entre los sitemas clinicos
 E igualmente se plantean modelos de metamodelos 
para desarrollar arquetipos mas detallados el cual
 permite 
 Estos arquetipos estandarizados permiten un mejor 
orden en la informacion a manipular</t>
  </si>
  <si>
    <t>Towards improving information quality requirements for online health information systems: A review on the recent frameworks
 Hacia la mejora de los requisitos de calidad de la información para Sistemas de información de salud en línea: una revisión de la reciente marcos</t>
  </si>
  <si>
    <t>Para buscar de manera bien exacta la información
 que soporta la investigacion utilizaron las bases 
de datos digitales como springer ,IEEE 
adicionalmente de operadores logicos y
 se limito la busqueda de 5 años
 Se realizo un Framework de calidad basado en la 
nube el cual permite que los sistemas reduzcan 
su coste y mejoren su accesibilidad</t>
  </si>
  <si>
    <t>Semantic interoperability and pattern classification for a service-oriented architecture in pregnancy care
Interoperabilidad semántica y clasificación de patrones para una Arquitectura orientada al servicio en la atención del embarazo.</t>
  </si>
  <si>
    <t>Se desarroollara un sistema de apoyo a la decision 
basado en el conocimineto que se utilice ontologias
 para la integracion de los datos con trantornso 
hipertensiovos en el embarazo 
 Este modelo permitira cuando se trate de nuevos 
casos deducir una base de conocimientos y predicir
 situaciones de alto riesgo que pueden provocar problemas 
graves durante la gestacion</t>
  </si>
  <si>
    <t>Es un sistema interoperable el cual promueve la integracion entre los distintos tipos de sistemas 
 Mediante las ontologias se puede construir una arquitectura orientada a servicios para el soporte de decisiones clinicas 
 Se busca una solucion basada en el desarrollo y la integracion de modelos necesarios para resolver problemas relacionados con interoperabilidad
 Se pretende desarrollar un SOA que sea accesible en zonas remotas que pueda implementar mediante las ontologias</t>
  </si>
  <si>
    <t>The eClinical Care Pathway Framework:
 a novel structure for creation of online
 complex clinical care pathways and its
 application in the management of sexually
 transmitted infections
 los eClinical Care Pathway Marco:
 una nueva estructura para la creación 
de vías de atención clínica complejas en
 línea y su aplicación en el tratamiento de
 las infecciones de transmisión sexual</t>
  </si>
  <si>
    <t>80
Using internet search data to predict new HIV diagnoses in China: a modelling study.</t>
  </si>
  <si>
    <t>Zhang Q</t>
  </si>
  <si>
    <t>Department of Systems Engineering and Engineering Management, City University of Hong Kong, Kowloon, Hong Kong SAR, China</t>
  </si>
  <si>
    <t>Posibilidad de utilizar los datos de consulta de búsqueda sobre VIH para predecir el número de nuevos diagnósticos de VIH en China.
Identificaron un conjunto de consultas de búsqueda asociadas con nuevos diagnósticos de VIH en China. Modelos estadísticos para estimar el número de nuevos diagnósticos de VIH mediante el uso de datos de consultas de búsqueda y estadísticas oficiales
Demostraron: incorporación de los datos de consulta de búsqueda podría mejorar el rendimiento de la predicción en las tareas de difusión y previsión. Facilitar la toma de decisiones a tiempo basada en la evidencia y complementar los programas convencionales para la prevención del VIH.</t>
  </si>
  <si>
    <t>- Todo el enfoque del articulo esta dirigido a  la planificacion familiar.</t>
  </si>
  <si>
    <t>health informatics, internet, predictive model, search query, surveillance</t>
  </si>
  <si>
    <t>https://www.ncbi.nlm.nih.gov/pubmed/30337302</t>
  </si>
  <si>
    <t>- Explica los metodos myormente utilizados por las mujeres entre las edades evaludas y cual es el de mayor preferecia es utilizados por ellas.</t>
  </si>
  <si>
    <t xml:space="preserve">- El objetivo en este estudio fue desarrollar, dirigir y evaluar una herramienta innovadora, un juego que proporciona a los adolescentes información acerca de la pubertad, la salud reproductiva y la planificación familiar mientras que la recogida de datos.
- Donde muestra datos estadísticos de los resultados obtenidos en el desarrollo de este video juego. </t>
  </si>
  <si>
    <t>- Los metodos utilizados para el desarrollo de este video juego y la aplicacion que realizaron para obtener los datos.</t>
  </si>
  <si>
    <t xml:space="preserve">Solo se tiene en cuenta información empleada por las coferencias internacionales dobre el SIDA </t>
  </si>
  <si>
    <t>Stonbraker S</t>
  </si>
  <si>
    <t>Columbia University School of Nursing, New York, NY, USA.</t>
  </si>
  <si>
    <t xml:space="preserve">Evaluación de la relación entre la alfabetización en salud, el conocimiento relacionado con el VIH y el comportamiento de la información de salud ( buscar, recibir, y usar información).
Entrevistas individuales con base teórica que evaluaba el comportamiento de la información y el conocimiento relacionado con el VIH.
Edad entre 40.8 años y habían vivido con el VIH durante 7.7 años. 
69,2% tenía baja alfabetización en salud (conocimiento y comportamiento de información relacionados con el VIH)
39,2% con bajo nivel de alfabetización en salud tenían menos probabilidades de responder preguntas </t>
  </si>
  <si>
    <t>https://www.ncbi.nlm.nih.gov/pubmed/29285785</t>
  </si>
  <si>
    <t xml:space="preserve">Desarrollan una aplicación movil con el fin de mejorar los sintomas asociados al VIH, ademas ayuda a la recopilacion de datos y genera informes </t>
  </si>
  <si>
    <t>CAREWare esta diseñada para que se actualice en un entorno cambiante de tecnología de información de salud e intercambio de datos.</t>
  </si>
  <si>
    <t xml:space="preserve"> Desarrollan un video juego para mejorar la adherencia a los atiretrovirales en pacientes con VIH </t>
  </si>
  <si>
    <t xml:space="preserve">Los adolescentes y adultos jóvenes que viven con VIH deseaban un contenido de juego informativo que incluyera detalles nuevos  sobre el VIH, detalles  en relación con las visitas de los médicos e información general de salud. </t>
  </si>
  <si>
    <t xml:space="preserve">Proporciona datos sobre el rango de las edades en que más utilidad tenía la aplicación, además muestra porcentajes del aprendizaje que se obtiene con el uso de aplicaciones moviles en salud </t>
  </si>
  <si>
    <t>El articulo esta enfocado en enseñar sobre salud sexual a adolescentes a travez de telefonos inteligentes, la cual proporciona informacion importante que fue recolectada a travez de cuesionarios realizados a 42 perosnas.</t>
  </si>
  <si>
    <t>Raju N, Setliff I, Georgiev IS,.</t>
  </si>
  <si>
    <t>El articulo demuestra como el uso de aplicaiones moviles en la enseñanza de la salud, contribuye a gran escala a mejorar elconocimieno de las personas sobre temas que son poco usuales.
la aplicacion desarrollada proporciona datos importantes, basados en encuestas realizadas a adolescentes que utilizaron la aplicación</t>
  </si>
  <si>
    <t xml:space="preserve">
1
Vanderbilt Vaccine Center, Vanderbilt University Medical Center, Nashville, TN, USA.</t>
  </si>
  <si>
    <t>Una mejor comprensión de las respuestas de los anticuerpos a la infección por VIH- 1 en humanos puede proporcionar nuevas ideas para el desarrollo de una vacuna eficaz contra el VIH- 1. La huella digital de neutralización (PFN) es un algoritmo eficaz y preciso para delinear las especificidades del epítopo encontradas en las respuestas de anticuerpos policlonales a la infección por VIH- 1. Aquí, informamos sobre el desarrollo de NFPws, una implementación de servidor web del algoritmo NFP. El servidor toma como entrada los datos de neutralización del suero .para un conjunto de diversas cepas virales, y utiliza un modelo matemático para identificar similitudes entre el patrón de neutralización del suero y los patrones de anticuerpos monoclonales (bNAbs) ampliamente neutralizantes conocidos, con el fin de predecir la prevalencia de las especificidades del epítopo bNAb en el suero dado. Además, NFPws también calcula y muestra una serie de estimaciones relacionadas con la confianza de la predicción, así como la probabilidad de presencia de especificidades de anticuerpos novedosas, previamente sin caracterizar, en un suero dado. NFPws también implementa un visor JSmol para la visualización de la estructura molecular de los resultados de predicción. En general, el servidor NFPws será una herramienta importante para la identificación y análisis de las especificidades de los epítopos de las respuestas de bNAb contra el VIH- 1.</t>
  </si>
  <si>
    <t>- Presentan que características tenían los participantes en la evaluación de la app
- Evalúan la percepción de los participantes utilizando un tablero de mensajes de la comunidad</t>
  </si>
  <si>
    <t>- Presentan los resultados obtenidos luego de evaluar la app Positive Links
- Tiene una sección de soporte y muestra cuales son los tipos de soporta más comunes entre las personas
- Presentan los tipos de impacto que tuvo la app sobre los participanes</t>
  </si>
  <si>
    <t>https://www.ncbi.nlm.nih.gov/pubmed/30838378</t>
  </si>
  <si>
    <t>lenny</t>
  </si>
  <si>
    <t>Budhwani H</t>
  </si>
  <si>
    <t>University of Alabama at Birmingham, School of Public Health, Birmingham, AL, USA</t>
  </si>
  <si>
    <t>https://journals.sagepub.com/doi/abs/10.1177/0956462415594752?rfr_dat=cr_pub%3Dpubmed&amp;url_ver=Z39.88-2003&amp;rfr_id=ori%3Arid%3Acrossref.org&amp;journalCode=stda</t>
  </si>
  <si>
    <t>Salud sexual reproductiva en estudiantes universitarios: conocimientos y prácticas</t>
  </si>
  <si>
    <t>Es un artículo que es util para justificar el diseño de investigaciones relacionadas con la SSrR en Cauca, pero no aporta en aspectos de diseño de sistemas para la SSR.</t>
  </si>
  <si>
    <t>Desarrollo de software educativo que contribuya a la promocion de la salud sexual y reproductiva en la institucion tecnica Jorge Eliecer Gaitan de Goonzalez</t>
  </si>
  <si>
    <t>evalua la percepción de uso de un sistemas de  información de prevalencia en HIV, evidencia que hay un inadecuado uso de la información en los distintos niveles de reporte. Sin embargo, no se evidencia aportes relacionados con el diseño del sistema, información o aplicaciones utilizadas en este contexto</t>
  </si>
  <si>
    <t>Este estudio demuestra que las personas que viven con el VIH utilizan los foros en línea para hacer preguntas específicas a fin de comprender su información de salud personal. El análisis proporciona una mejor comprensión de las preguntas que tienen las personas que viven con el VIH sobre su información de salud y los tipos de apoyo que reciben de la comunidad.. Sin embargo, no se evidencia aportes relacionados con el diseño del sistema, información o aplicaciones utilizadas en este contexto</t>
  </si>
  <si>
    <t>Moiz B</t>
  </si>
  <si>
    <t>Department of Pathology and Laboratory Medicine, The Aga Khan University Hospital, Karachi, Pakistan.</t>
  </si>
  <si>
    <t>http://www.who-seajph.org/article.asp?issn=2224-3151;year=2015;volume=4;issue=2;spage=176;epage=183;aulast=Moiz</t>
  </si>
  <si>
    <t>Esta investigacion se enfoca en defiir lun framework para el desarrollo de
 sistemas de información en salud social, especificamente para la conectividad y el diseño colaborativo centrado en el paciente</t>
  </si>
  <si>
    <t>Describen los aspectos importantes en el diseño del framework para la conectividad y el trabajo colaborativo, el comportacimiento y modo de trabajo de  este tipo de sistemas sociales</t>
  </si>
  <si>
    <t>Su enfoque es hacia la conectividad y colaboración entre sistemas, dejando aspecto como la completitud de variables y componentes especifìcos para una arquitectura interoperabilidad</t>
  </si>
  <si>
    <t>https://www.ncbi.nlm.nih.gov/books/NBK299486/</t>
  </si>
  <si>
    <t>Cingolina A</t>
  </si>
  <si>
    <t xml:space="preserve">   Department of Public Health, Infectious Diseases, Catholic University, Rome, Italy.</t>
  </si>
  <si>
    <t>https://www.ncbi.nlm.nih.gov/pmc/articles/PMC4682467/</t>
  </si>
  <si>
    <t>Schnall R</t>
  </si>
  <si>
    <t>School of Nursing, Columbia University, New York, New York.</t>
  </si>
  <si>
    <t>https://www.ncbi.nlm.nih.gov/pubmed/30966769</t>
  </si>
  <si>
    <t>Beauchemin M</t>
  </si>
  <si>
    <t>School of Nursing, Columbia University, New York, NY, 10032, United States; Columbia University Irving Medical Center, New York, NY</t>
  </si>
  <si>
    <r>
      <t xml:space="preserve">Adherencia a terapia antirretroviral es difícil para personas que viven con el VIH. 
Aplicaciones mHealth para autogestión efectiva en las personas que viven con el VIH
Aplicación WiseApp para el autocontrol del VIH --&gt;  administrar la salud </t>
    </r>
    <r>
      <rPr>
        <b/>
      </rPr>
      <t xml:space="preserve">(Evaluaron la usabilidad)
</t>
    </r>
    <r>
      <t>Tres pasos para la evalución 1) un protocolo tradicional de pensar en voz alta con usuarios finales, 2) una evaluación heurística con expertos en informática y 3) un recorrido cognitivo con usuarios finales (dos dispositivos: rastreador de ejercicios y botella de seguimiento de medicamentos) vinculados a WiseApp.</t>
    </r>
  </si>
  <si>
    <t>https://www.ncbi.nlm.nih.gov/pubmed/30623782</t>
  </si>
  <si>
    <t>Mogoba P</t>
  </si>
  <si>
    <t>Centre for Infectious Disease Epidemiology and Research , School of Public Health and Family Medicine, University of Cape Town , Cape Town , South Africa</t>
  </si>
  <si>
    <r>
      <t xml:space="preserve">mHealth --&gt; una posible solución para apoyar el compromiso a largo plazo en la prevención de la transmisión maternoinfantil
Explorar aceptabilidad y viabilidad de las intervenciones de salud móvil (mHealth) --&gt; tendencias en el uso de teléfonos inteligentes en mujeres después del parto. 
Alta familiaridad con: </t>
    </r>
    <r>
      <rPr>
        <b/>
      </rPr>
      <t>WhatsApp</t>
    </r>
    <r>
      <t>, Facebook, YouTube y Twitter
Participantes estaban familiarizados con MomConnect (servicio nacional de apoyo de texto de mHealth en Sudáfrica)
Interés en futuras aplicaciones de mHealth para el VIH: con información sobre actividad física, nutrición, salud mental y servicios sociales básicos.
Las futuras intervenciones de mHealth son prometedoras en esta población.</t>
    </r>
  </si>
  <si>
    <t>https://www.ncbi.nlm.nih.gov/pubmed/30596261</t>
  </si>
  <si>
    <t>98.
Leveraging Community Engagement to Develop a Mobile Health Application for Older Women With HIV Infection.</t>
  </si>
  <si>
    <t>Njie-Carr VPS</t>
  </si>
  <si>
    <t>Department of Organizational Systems and Adult Health, University of Maryland School of Nursing</t>
  </si>
  <si>
    <t>https://www.ncbi.nlm.nih.gov/pubmed/30278158</t>
  </si>
  <si>
    <t>Zhao Y</t>
  </si>
  <si>
    <t>School of Public Health, Anhui Medical University, 81 Meishan Road, Hefei, China.</t>
  </si>
  <si>
    <t>https://www.ncbi.nlm.nih.gov/pubmed/30261856</t>
  </si>
  <si>
    <t>124.
Market-testing a smartphone application for family planning: assessing potential of the CycleBeads app in seven countries through digital monitoring.</t>
  </si>
  <si>
    <t>Haile LT</t>
  </si>
  <si>
    <t>Institute for Reproductive Health, Georgetown University, Washington, DC, USA.</t>
  </si>
  <si>
    <r>
      <t xml:space="preserve">CycleBeads: plataforma digital para el Método de Días Estándar (SDM), método planificación familiar.
Monitorear el costo y la distribución de la aplicación CycleBeads, 
Entender el perfil del usuario y evaluar la experiencia del usuario (encuestas)
Recopilar datos sobre la demografía, el modo de uso de la aplicación, las experiencias anteriores con la planificación familiar
</t>
    </r>
    <r>
      <rPr>
        <b/>
      </rPr>
      <t xml:space="preserve">Resultados: </t>
    </r>
    <r>
      <t xml:space="preserve">356,520 mujeres descargaron la aplicación, edades 20 y 29 años, casados ​​o en relaciones exclusivas. 
39,9% prevenir el embarazo, 38,5% planificar un embarazo y el 21,6% seguían ciclos. 
64,1% de las mujeres no habían usado un método de planificación familiar </t>
    </r>
  </si>
  <si>
    <t>https://www.ncbi.nlm.nih.gov/pubmed/30148140</t>
  </si>
  <si>
    <t>Magdalena Rosinska</t>
  </si>
  <si>
    <t>National Institute of Public Health – National Institute of Hygiene, Warsaw, Poland
2National and Kapodistrian University of Athens, Athens, Greece
3European Centre for Disease Prevention and Control (ECDC), Stockholm, Sweden
4Members of the ECDC HIV/AIDS Surveillance Network are listed at the end of the article</t>
  </si>
  <si>
    <t>HIV infection, surveillance, missing values, reporting delay, multiple imputations, Europe</t>
  </si>
  <si>
    <t>https://www.ncbi.nlm.nih.gov/pmc/articles/PMC6152165/</t>
  </si>
  <si>
    <t>Ochalek TA</t>
  </si>
  <si>
    <t xml:space="preserve">
Vermont Center on Behavior and Health, University of Vermont, Rm 1415 UHC, 1 S. Prospect St., Burlington</t>
  </si>
  <si>
    <t>https://www.ncbi.nlm.nih.gov/pubmed/30056321</t>
  </si>
  <si>
    <t>Cho H</t>
  </si>
  <si>
    <t>School of Nursing, Columbia University, New York, NY 10032, United States</t>
  </si>
  <si>
    <r>
      <t xml:space="preserve">Análisis de las experiencias de usuarios utilizando una app de autogestión del VIH.
</t>
    </r>
    <r>
      <rPr>
        <b/>
      </rPr>
      <t xml:space="preserve">Factores predisponentes </t>
    </r>
    <r>
      <t xml:space="preserve">1) facilidad de uso de la aplicación; 2) funcionalidad fácil de usar; 3) autoeficacia para el manejo de los síntomas; 4) preferencia de diseño de estrategias ilustradas con videos; y 5) control de usuario (conveniencia vs. seguridad). 
</t>
    </r>
    <r>
      <rPr>
        <b/>
      </rPr>
      <t>Factores habilitantes</t>
    </r>
    <r>
      <t xml:space="preserve"> 1) necesidades de información para el manejo de los síntomas; 2) seguimiento de síntomas; 3) ajuste en estilo de vida / horario / condiciones de vida; y 4) idiomas adicionales (por ejemplo, español). 
</t>
    </r>
    <r>
      <rPr>
        <b/>
      </rPr>
      <t>Factores de refuerzo</t>
    </r>
    <r>
      <t xml:space="preserve"> 1) comunicación con los proveedores de atención médica; 2) visualización de información individualizada; 3) redes sociales; 4) calidad de la información personalizada; y 5) mejora de la calidad de vida.</t>
    </r>
  </si>
  <si>
    <t>https://www.ncbi.nlm.nih.gov/pubmed/30032969</t>
  </si>
  <si>
    <t>163.
Improving Linkage to HIV Care Through Mobile Phone Apps: Randomized Controlled Trial.</t>
  </si>
  <si>
    <t>Wits Reproductive Health and HIV Institute, School of Clinical Medicine, Faculty of Health Sciences, University of the Witwatersrand, Johannesburg, South Africa.</t>
  </si>
  <si>
    <t>Nicole Dancy-Scott</t>
  </si>
  <si>
    <t xml:space="preserve"> Division of Specialized Information Services, National Library of Medicine, Bethesda, MD, United States
2 ICF, Fairfax, VA, United States,
Nicole Dancy-Scott, Division of Specialized Information Services, National Library of Medicine, 6707 Democracy </t>
  </si>
  <si>
    <t>acquired immunodeficiency syndrome, data mining, history, HIV infections, terminology</t>
  </si>
  <si>
    <t>https://www.ncbi.nlm.nih.gov/pmc/articles/PMC5960041/</t>
  </si>
  <si>
    <t>Rebecca Schnall</t>
  </si>
  <si>
    <t>Rebecca Schnall, Mary Dickey Lindsay Associate Professor of Disease Prevention and Health Promotion, Columbia University School of Nursing, NY, NY 10032, ude.aibmuloc@798br, Phone: 212-342-6886;</t>
  </si>
  <si>
    <t>https://www.ncbi.nlm.nih.gov/pmc/articles/PMC6034982/</t>
  </si>
  <si>
    <t>Departamento de Salud y Servicios Humanos
de los EE. UU. , Administración de Recursos
y Servicios de Salud, Oficina de VIH / SIDA,
 Rockville, MD, EE. UU. Jmilberg@hrsa.gov.</t>
  </si>
  <si>
    <t xml:space="preserve">data, SIDA, health , applicatin, 
software, information System </t>
  </si>
  <si>
    <t xml:space="preserve">Turner k </t>
  </si>
  <si>
    <t>un Departamento de Políticas y Gestión de
la Salud, Universidad de Carolina del Norte 
en Chapel Hill, Chapel Hill, EE. UU.</t>
  </si>
  <si>
    <t xml:space="preserve">VIH, health, data, information   </t>
  </si>
  <si>
    <t>https://www.ncbi.nlm.nih.gov/pubmed/26917113</t>
  </si>
  <si>
    <t>Das, N</t>
  </si>
  <si>
    <t>School of Computer Engineering, KIIT, Deemed to be University, Bhubaneswar, Odisha 751024, India</t>
  </si>
  <si>
    <t>Predictive analysis, Proposed flowchart, Test dataset, Training dataset</t>
  </si>
  <si>
    <t>https://www.scopus.com.acceso.unicauca.edu.co/record/display.uri?eid=2-s2.0-85053610011&amp;origin=resultslist&amp;sort=plf-f&amp;src=s&amp;nlo=&amp;nlr=&amp;nls=&amp;sid=d95c0d52e1040835b17fc00079f291ba&amp;sot=a&amp;sdt=cl&amp;cluster=scosubjabbr%2c%22MEDI%22%2ct%2c%22MATH%22%2ct%2c%22COMP%22%2ct%2bscopubyr%2c%222019%22%2ct&amp;sl=347&amp;s=TITLE%28%28Data+OR+Information+OR+Record+OR+registry%29%29+AND+TITLE%28%28%22Sexually+transmitted+infections%22+OR+HIV+OR+%22unintended+pregnancy%22+OR+%22safe+abortion%22+OR+%22violence+related+to+gender+and+sexuality%22+OR+%22sexual+health+education%22+OR+%22sexual+orientation+and+gender+identity%22+OR+%22family+planning%22+OR+%22sexual+health+programmes%22+OR+%22sexual+health+programs%22%29%29&amp;relpos=51&amp;citeCnt=0&amp;searchTerm=</t>
  </si>
  <si>
    <t>Ramasamy, V.a</t>
  </si>
  <si>
    <t>Department of Computer Science and Engineering, Park College of Engineering and Technology, Coimbatore, Tamil Nadu, India</t>
  </si>
  <si>
    <t>Big data, HIV/AID, SSmart HIV/AIDS digital system</t>
  </si>
  <si>
    <t>https://www.scopus.com.acceso.unicauca.edu.co/record/display.uri?eid=2-s2.0-85050402303&amp;origin=resultslist&amp;sort=plf-f&amp;src=s&amp;nlo=&amp;nlr=&amp;nls=&amp;sid=d95c0d52e1040835b17fc00079f291ba&amp;sot=a&amp;sdt=cl&amp;cluster=scosubjabbr%2c%22MEDI%22%2ct%2c%22MATH%22%2ct%2c%22COMP%22%2ct%2bscopubyr%2c%222019%22%2ct&amp;sl=347&amp;s=TITLE%28%28Data+OR+Information+OR+Record+OR+registry%29%29+AND+TITLE%28%28%22Sexually+transmitted+infections%22+OR+HIV+OR+%22unintended+pregnancy%22+OR+%22safe+abortion%22+OR+%22violence+related+to+gender+and+sexuality%22+OR+%22sexual+health+education%22+OR+%22sexual+orientation+and+gender+identity%22+OR+%22family+planning%22+OR+%22sexual+health+programmes%22+OR+%22sexual+health+programs%22%29%29&amp;relpos=54&amp;citeCnt=0&amp;searchTerm=</t>
  </si>
  <si>
    <t xml:space="preserve">
Department of Psychiatry, Rhode Island Hospital, Providence, RI, United States.</t>
  </si>
  <si>
    <t>pubmed</t>
  </si>
  <si>
    <t>Lerma K</t>
  </si>
  <si>
    <t>Stanford Program for International Reproductive Education and Services (SPIRES), Division of Family Planning Services and Research, Department of Obstetrics and Gynecology, Stanford School of Medicine, Stanford, CA, USA.</t>
  </si>
  <si>
    <t>https://obgyn.onlinelibrary.wiley.com/doi/abs/10.1002/ijgo.12488</t>
  </si>
  <si>
    <t>Hong H</t>
  </si>
  <si>
    <t xml:space="preserve"> 117934 Ningbo Municipal Center for Disease Control and Prevention , Ningbo, China.</t>
  </si>
  <si>
    <t>https://journals.sagepub.com/doi/abs/10.1177/0956462417738468?rfr_dat=cr_pub%3Dpubmed&amp;url_ver=Z39.88-2003&amp;rfr_id=ori%3Arid%3Acrossref.org&amp;journalCode=stda</t>
  </si>
  <si>
    <t>pubmmed</t>
  </si>
  <si>
    <t>Forman LS</t>
  </si>
  <si>
    <t xml:space="preserve"> Data Coordinating Center, School of Public Health, Boston University, Boston, MA, USA.</t>
  </si>
  <si>
    <t>https://www.ncbi.nlm.nih.gov/pmc/articles/PMC5794610/</t>
  </si>
  <si>
    <t>Ng, E</t>
  </si>
  <si>
    <t>Estimados revisores. La idea es que vamos llenando estos resultados para poder generar la revisión sistemática, vamos llenando cada etapa hasta llegar a los articulos finales en la etapa 5</t>
  </si>
  <si>
    <t>Leydi-Helder</t>
  </si>
  <si>
    <t>Cristian-Juan</t>
  </si>
  <si>
    <t>Jose L -Josue</t>
  </si>
  <si>
    <t>Etapa1 (la primea lista de artículos que aparece en las busquedas)</t>
  </si>
  <si>
    <t>Total</t>
  </si>
  <si>
    <t>1. Número Totlal de Articulos consultados</t>
  </si>
  <si>
    <t>Departamento de Bioingeniería de la Universidad de Stanford, Stanford, CA, Estados Unidos</t>
  </si>
  <si>
    <t>HIV, Leukocytosis, Magnetic nanoparticles, Magneto-nanosensor, arrayMultiplexed immunoassays, Point-of-care</t>
  </si>
  <si>
    <t>https://www.scopus.com.acceso.unicauca.edu.co/record/display.uri?eid=2-s2.0-85059057945&amp;origin=resultslist&amp;sort=plf-f&amp;src=s&amp;nlo=&amp;nlr=&amp;nls=&amp;sid=2d1a98aa7e9f5472c8071aa7a6d2b51e&amp;sot=a&amp;sdt=cl&amp;cluster=scosubjabbr%2c%22MEDI%22%2ct%2c%22SOCI%22%2ct%2c%22MATH%22%2ct%2c%22COMP%22%2ct%2bscopubyr%2c%222019%22%2ct&amp;sl=405&amp;s=TITLE-ABS-KEY%28%28application*+OR+%22app+web%22+OR+%22app+mobile%22+OR+software+OR+%22Information+System%22+OR+%22web+site%22%29%29+AND+TITLE%28%28%22Sexually+transmitted+infections%22+OR+HIV+OR+%22unintended+pregnancy%22+OR+%22safe+abortion%22+OR+%22violence+related+to+gender+and+sexuality%22+OR+%22sexual+health+education%22+OR+%22sexual+orientation+and+gender+identity%22+OR+%22family+planning%22+OR+%22sexual+health+programmes%22+OR+%22sexual+health+programs%22%29%29&amp;relpos=41&amp;citeCnt=0&amp;searchTerm=</t>
  </si>
  <si>
    <t>1,1.Scopus</t>
  </si>
  <si>
    <t>1.2. PubMed</t>
  </si>
  <si>
    <t>1.3 Revistas específicas</t>
  </si>
  <si>
    <t>1.4. otras Busquedas</t>
  </si>
  <si>
    <t>Etapa2 ( de la etapa 1 cuales fueron seleccionados y los que no porque motivo fueron descartados.</t>
  </si>
  <si>
    <t>2.Seleccionados por titulo y abstract</t>
  </si>
  <si>
    <t>2.1 Descartado por titulo</t>
  </si>
  <si>
    <t>2.2 descartados por no ser un aporte sobre Metodologías, frameworks, metodo,modelo etc.</t>
  </si>
  <si>
    <t>Villarreal V</t>
  </si>
  <si>
    <t>GITCE Research Lab; Systems and Computer Engineering Faculty, Technological University of Panama, Panama, Panama, vladimir.villarreal@utp.ac.pa.</t>
  </si>
  <si>
    <t>https://link.springer.com/article/10.1007%2Fs10916-015-0324-1</t>
  </si>
  <si>
    <t>2.3.Descartado porque está relacionado con el tema de investigación pero los resultados no son los esperados</t>
  </si>
  <si>
    <t>2.4. Descartado porque no está enfocado en temas de Salud</t>
  </si>
  <si>
    <t>2.5 Repetidos en PubMed</t>
  </si>
  <si>
    <t>Etapa3 (  se evaluan los seleecionados en la etapa 2)</t>
  </si>
  <si>
    <t>3.  evaluados y aprobados para revisión completa (Introducciòn, resultados, conclusiones)</t>
  </si>
  <si>
    <t>3.2. No presenta aportes significativos que sirvan de guía la construcción de un framework</t>
  </si>
  <si>
    <t>3.3. Descartado porque los resultados no son originales</t>
  </si>
  <si>
    <t>3.4 Descartado por la Calidad del articulo o los resultados</t>
  </si>
  <si>
    <t>3.5 Descartado porque no se tiene acceso completo</t>
  </si>
  <si>
    <t>Etapa4 (los que serán revisados por el comité de evaluadores y el director de la revisión).</t>
  </si>
  <si>
    <t xml:space="preserve">4. Revisión completa </t>
  </si>
  <si>
    <t>Zorn KM</t>
  </si>
  <si>
    <t>4.1 Descartados en comité de revisores</t>
  </si>
  <si>
    <t xml:space="preserve">
Collaborations Pharmaceuticals, Inc. , Main Campus Drive, Lab 3510 , Raleigh , North Carolina 27606 , United States.</t>
  </si>
  <si>
    <t>4.2. descartado por otros revisores</t>
  </si>
  <si>
    <t>Etapa 5 ( los que ofrecen aporte para la construcción del framework)</t>
  </si>
  <si>
    <t>https://www.ncbi.nlm.nih.gov/pubmed/?term=Multiple+Machine+Learning+Comparisons+of+HIV+Cell-based+and+Reverse+Transcriptase+Data+Sets.</t>
  </si>
  <si>
    <t>5. No Aplcan para el desarrollo de Aplicaciones para pogramas de Salud Sexual y Reproductiva</t>
  </si>
  <si>
    <t>Controlar la hepatitis C en Ruanda: un marco para una respuesta nacional.</t>
  </si>
  <si>
    <t>Mbituyumuremyi A 1 , Van Nuil JI 2 , Umuhire J 3 , Mugabo J 4 , Mwumvaneza M 1 , Makuza JD 1 , Umutesi J 1 , Nsanzimana S 1 , Gupta N 5 .</t>
  </si>
  <si>
    <t>Centro Biomédico de Ruanda, Kigali, Ruanda.</t>
  </si>
  <si>
    <t>https://www.ncbi.nlm.nih.gov/pubmed/29403100</t>
  </si>
  <si>
    <t>Infecciones de transmisión sexual en Melbourne, Australia, de 1918 a 2016: casi un siglo de datos .</t>
  </si>
  <si>
    <t>Jasek E, Chow EP, Ong JJ, Bradshaw CS, Chen MY, Hocking JS, Lee D, Phillips T, Phillips T, Temple-Smith M, Fehler G, Fairley CK.</t>
  </si>
  <si>
    <t>Staff Specialist Respiratory and General Medicine Royal Hobart Hospital.Central Clinical School, Monash University, Melbourne, Victoria, Australia.</t>
  </si>
  <si>
    <t>https://www.ncbi.nlm.nih.gov/pubmed/29720070</t>
  </si>
  <si>
    <t>Dou Z, Jiang Z , Pan PL, canción WL , Xu J, Wu ZY.</t>
  </si>
  <si>
    <t>División de Prevención e Intervención Centro Nacional para el Control y la Prevención del SIDA / ETS, Centro Chino para el Control y la Prevención de Enfermedades, Beijing 102206, China.</t>
  </si>
  <si>
    <t>English, Chinese</t>
  </si>
  <si>
    <t>https://www.ncbi.nlm.nih.gov/pubmed/29294587</t>
  </si>
  <si>
    <t xml:space="preserve">Los resultados del tratamiento de las sustituciones antirretrovirales en entornos clínicos de rutina en Asia; datos de la base de datos de observación de VIH TREAT Asia </t>
  </si>
  <si>
    <t>Jung IY 1, 2 , Boettiger D 3 , Wong WW 4 , Lee MP 5 , Kiertiburanakul S 6 , Chaiwarith R 7 , Avihingsanon A 8 , Tanuma J 9 , Kumarasamy N 10 , Kamarulzaman A 11 , Zhang F 12 , Kantipong P 13 , Ng OT 14 , Sim BLH 15 , Ley M 3 , Ross J 16 ,Choi JY 1, 2 .</t>
  </si>
  <si>
    <t>Departamento de Medicina Interna, Facultad de Medicina de la Universidad Yonsei, Seúl, Corea del Sur.
Instituto de Investigación del SIDA, Facultad de Medicina de la Universidad Yonsei, Seúl, Corea del Sur.
El Instituto Kirby, UNSW Sydney, Sydney, Australia</t>
  </si>
  <si>
    <t>https://www.ncbi.nlm.nih.gov/pubmed/29243388</t>
  </si>
  <si>
    <t>Nicol E 1, 2 , Bradshaw D 3, 4 , Uwimana-Nicol J 5, 6 , Dudley L 7 .</t>
  </si>
  <si>
    <t>Unidad de Investigación de la Carga de Enfermedades, Consejo de Investigación Médica de Sudáfrica, Ciudad del Cabo, Sudáfrica. Edward.Nicol@mrc.ac.za.</t>
  </si>
  <si>
    <t>https://www.ncbi.nlm.nih.gov/pubmed/29219085</t>
  </si>
  <si>
    <t>Nozza S 1 , Cozzi-Lepri A 2 , Bai F 3 , Rusconi S 4 , Gori A 5 , Cinque P 1 , Ammassari A 6 , Caramello P 7 , Tambussi G 1 , D'Arminio Monforte A 3 , Marchetti G 3 ; Grupo de estudio de la Fundación Icona .</t>
  </si>
  <si>
    <t>Departamento de Enfermedades Infecciosas, Instituto Científico San Raffaele, Milán, Italia.</t>
  </si>
  <si>
    <t xml:space="preserve">El diagnóstico precoz es crucial para permitir la introducción de la terapia antirretroviral (cART) en la fase reciente de la infección. El objetivo fue estimar la proporción y los determinantes de RHI entre los pacientes inscritos en la cohorte ICONA; exploramos las diferencias en el tiempo medio desde el diagnóstico del VIH hasta el inicio de la TAR y en la respuesta viroinmunológica entre las infecciones por RHI y las infecciones por VIH menos recientes (NRHI). Incluimos pacientes VIH positivos sin tratamiento antirretroviral inscritos en la cohorte con fechas documentadas de pruebas de anticuerpos positivos y negativos al VIH, agrupados en RHI (fecha estimada de seroconversión dentro de los 12 meses de la inscripción) y NRHI. Se investigaron la proporción de RHI y la tendencia de esta proporción por período de calendario (1996-2014) (prueba de Chi cuadrado). El análisis de regresión logística se empleó para identificar los factores asociados con RHI. El tiempo desde la seroconversión hasta la iniciación de cART se comparó en RHI y NRHI en general y después de la estratificación por período de calendario (análisis de supervivencia). </t>
  </si>
  <si>
    <t>https://www.ncbi.nlm.nih.gov/pubmed/29206853</t>
  </si>
  <si>
    <t>Etapa2 ( de la etapa 1 cuales fueron seleccionados y los que no porque motivo fueron descartados, poner el numero)</t>
  </si>
  <si>
    <t>Modjarrad K 1, 2 , Vermund SH 3 .</t>
  </si>
  <si>
    <t>Programa Militar de Investigación del VIH de los Estados Unidos, Instituto de Investigación Walter Reed Army, Silver Spring, MD, EE. UU.</t>
  </si>
  <si>
    <t>https://www.ncbi.nlm.nih.gov/pubmed/29172382</t>
  </si>
  <si>
    <t>Medición y comprensión de las actitudes de los hombres homosexuales y bisexuales australianos hacia la prevención biomédica del VIH utilizando datos de corte transversal y análisis de factores.</t>
  </si>
  <si>
    <t>Wilkinson AL 1, 2 , Draper BL 1 , Pedrana AE 1, 2, 3 , Asselin J 1 , Holt M 4 , Hellard ME 1, 2, 5 , Stoové M 1,2 .</t>
  </si>
  <si>
    <t>Instituto Burnet, Melbourne, Victoria, Australia.</t>
  </si>
  <si>
    <t>https://www.ncbi.nlm.nih.gov/pubmed/29162727</t>
  </si>
  <si>
    <t>3.  evaluados y aprobados para revisión completa</t>
  </si>
  <si>
    <t>[ Distribución de datos y transformación en una encuesta de muestreo poblacional de la carga viral en hombres VIH positivos que tienen sexo con hombres en China].</t>
  </si>
  <si>
    <t>Dou Z 1 , Chen J 1 , Jiang Z 1 , canción WL 1 , Xu J 1 , Wu ZY 2 .</t>
  </si>
  <si>
    <t>3.1 No aplicable en proyectos de desarrollo de soluciones informáticas para el sector salud</t>
  </si>
  <si>
    <t>División de Prevención e Intervención, Centro Nacional para el Control y la Prevención del SIDA / ETS, Centro Chino para el Control y la Prevención de Enfermedades, Beijing 102206, China.</t>
  </si>
  <si>
    <t>https://www.ncbi.nlm.nih.gov/pubmed/29141336</t>
  </si>
  <si>
    <t>Integración de la vigilancia del VIH y los servicios de campo: calidad de los datos y atención continua en el condado de King, Washington, 2010-2015.</t>
  </si>
  <si>
    <t>Hood JE 1 , Katz DA 1 , Bennett AB 1 , Buskin SE 1 , Dombrowski JC 1 , Hawes SE 1 , Golden MR 1 .</t>
  </si>
  <si>
    <t>Julia E. Hood, Amy B. Bennett, Susan E. Buskin, Julia C. Dombrowski y Matthew R. Golden están en el Programa de VIH / ETS, Salud Pública de Seattle y Condado de King, Seattle, WA. David A. Katz trabaja en el Departamento de Medicina de la Universidad de Washington, Seattle. Stephen E. Hawes trabaja en el Departamento de Epidemiología de la Universidad de Washington, Seattle.</t>
  </si>
  <si>
    <t>https://www.ncbi.nlm.nih.gov/pubmed/29048962</t>
  </si>
  <si>
    <t xml:space="preserve">Nuevos diagnósticos de VIH entre adultos de 50 años o más en 31 países europeos, 2004-15: un análisis de los datos de vigilancia </t>
  </si>
  <si>
    <t>Tavoschi L </t>
  </si>
  <si>
    <t>Centro Europeo para la Prevención y Control de Enfermedades, Solna, Suecia. Dirección electrónica: lara.tavoschi@ecdc.europa.eu.
2
Centro Europeo para la Prevención y Control de Enfermedades, Solna, Suecia.</t>
  </si>
  <si>
    <t xml:space="preserve">
En este análisis de los datos de vigilancia , comparamos los datos de las personas mayores (≥50 años) con los de las personas más jóvenes (15-49 años). Extrajimos nuevos diagnósticos de VIH informados al Sistema Europeo de Vigilancia entre el 1 de enero de 2004 y el 31 de diciembre de 2015, y los estratificamos por edad, sexo, estado de migración, ruta de transmisión y recuento de células CD4. 
</t>
  </si>
  <si>
    <t>https://www.ncbi.nlm.nih.gov/pubmed/28967582</t>
  </si>
  <si>
    <t>[Efecto de los datos faltantes en la encuesta de carga viral basada en la población en hombres infectados con VIH que tienen sexo con hombres muestreados en 16 grandes ciudades, China].</t>
  </si>
  <si>
    <t>Jiang Z 1 , Dou Z 1 , Yan ZH 1 , canción WL 1 , Chen Y 1 , Ren XL 1 , Chen J 2 , Cao W 2 , Xu J 1 , Wu ZY 3 .</t>
  </si>
  <si>
    <t xml:space="preserve">
División de Prevención e Intervención, Centro Nacional para el Control y Prevención del SIDA / ETS Centro Chino para el Control y la Prevención de Enfermedades, Beijing 102206, China.</t>
  </si>
  <si>
    <t>https://www.ncbi.nlm.nih.gov/pubmed/28910925</t>
  </si>
  <si>
    <t xml:space="preserve">Davies MA </t>
  </si>
  <si>
    <t>Centro de Epidemiología e Investigación de Enfermedades Infecciosas (CIDER), Escuela de Salud Pública y Medicina Familiar, Universidad de Ciudad del Cabo, Ciudad del Cabo, Sudáfrica.</t>
  </si>
  <si>
    <t>https://www.ncbi.nlm.nih.gov/pubmed/28530037</t>
  </si>
  <si>
    <t xml:space="preserve">O'Brien KK </t>
  </si>
  <si>
    <t xml:space="preserve">
Departamento de Terapia Física, Universidad de Toronto, 500 University Avenue, Sala 160, Toronto, ON, Canadá. kelly.obrien@utoronto.ca.</t>
  </si>
  <si>
    <t>https://www.ncbi.nlm.nih.gov/pubmed/28403830</t>
  </si>
  <si>
    <t>Giraldo NA</t>
  </si>
  <si>
    <t xml:space="preserve">
Grupo de Investigación en Prevención y Promoción Farmacéutica, Universidad de Antioquia, Medellín, Colombia; Programa de Atención Farmacéutica, Humax Farmacéutica, Medellín, Colombia.</t>
  </si>
  <si>
    <t>https://www.ncbi.nlm.nih.gov/pubmed/27751754</t>
  </si>
  <si>
    <t xml:space="preserve">Mahy M </t>
  </si>
  <si>
    <t>Programa de Naciones Unidas sobre VIH / SIDA Departamento de VIH , Organización Mundial de la Salud, Ginebra, Suiza Hospital General de Massachusetts Massachusetts, Boston, Massachusetts Fundación EliDa Glaser Pediátrica para el SIDA, Washington, Distrito de Columbia Universidad de Indiana, Indianápolis, Indiana, Universidad de Ciudad del Cabo, Ciudad del Cabo, Sudáfrica Salud, Glastonbury, Connecticut, EE.UU.</t>
  </si>
  <si>
    <t>https://www.ncbi.nlm.nih.gov/pubmed/28301337</t>
  </si>
  <si>
    <t>Oportunidades de prevención del VIH con aplicaciones de redes sociales y sexuales basadas en GPS para hombres que tienen sexo con hombres</t>
  </si>
  <si>
    <t>Jenkins Hall W</t>
  </si>
  <si>
    <t xml:space="preserve">
La Universidad de Carolina del Norte en Greensboro, Greensboro, Carolina del Norte.</t>
  </si>
  <si>
    <t>https://www.ncbi.nlm.nih.gov/pubmed/28195777</t>
  </si>
  <si>
    <t xml:space="preserve">Tablas de rendimiento comparativas que utilizan el análisis de componentes principales para mejorar la efectividad de la retroalimentación para los datos de auditoría en la atención del VIH </t>
  </si>
  <si>
    <t>Michael S 1 , Gompels M 2 , Sabin C 3, 4 , Curtis H 5 , mayo MT 6, 7 .</t>
  </si>
  <si>
    <t xml:space="preserve">
Escuela de Matemáticas, Universidad de Bristol, University Walk, Bristol, BS8 1TW, Reino Unido. skevi.michael@bris.ac.uk.</t>
  </si>
  <si>
    <t>https://www.ncbi.nlm.nih.gov/pubmed/28738800</t>
  </si>
  <si>
    <t>Clasificación</t>
  </si>
  <si>
    <t>Josúe</t>
  </si>
  <si>
    <t>Juan D</t>
  </si>
  <si>
    <t>Inicio</t>
  </si>
  <si>
    <t>Fin</t>
  </si>
  <si>
    <t>Descargar los artículos y guardar los en la carpeta 3. Artículos leídos etapa 3 que se encuentra en el GDrive del proyecto
Revisión sistemática &gt;&gt; Protocolo &gt;&gt; 3. Artículos leídos - Etapa 3
Nomenclatura para nombre del artículos que guardaremos en GDrive: Año de publicación-Nombre del artículo en idioma original
Leer introducciòn, mètodos, metodologìa, resultados, conclusiones</t>
  </si>
  <si>
    <t>Lectura de artículos #1 (Verde) Total 97
Los números que tienen relacionados son la fila donde se encuentra el artículos en la Página Resultados E1-2</t>
  </si>
  <si>
    <t>#</t>
  </si>
  <si>
    <t>1 Cristian</t>
  </si>
  <si>
    <t>2 Josúe</t>
  </si>
  <si>
    <t>3 Juan D</t>
  </si>
  <si>
    <t>4 Erika</t>
  </si>
  <si>
    <t>5 José Luis</t>
  </si>
  <si>
    <t>6 Leydi</t>
  </si>
  <si>
    <t>7 Helder</t>
  </si>
  <si>
    <t>8 Daniela</t>
  </si>
  <si>
    <t xml:space="preserve">  </t>
  </si>
  <si>
    <t>población</t>
  </si>
  <si>
    <t>Pregunta
1</t>
  </si>
  <si>
    <t>3 Daniela</t>
  </si>
  <si>
    <t>5 Leydi</t>
  </si>
  <si>
    <t>6 Helder</t>
  </si>
  <si>
    <t>7 Juan D</t>
  </si>
  <si>
    <t>Leidos</t>
  </si>
  <si>
    <t>juven</t>
  </si>
  <si>
    <t>Lectura de artículos #2 (Amarillo) Total 91
Los números que tienen relacionados son la fila donde se encuentra el artículos en la Página Resultados E 1-2</t>
  </si>
  <si>
    <t>au</t>
  </si>
  <si>
    <t>tres primeras paginas</t>
  </si>
  <si>
    <t>Suguientes tres paginas despues de Leydi</t>
  </si>
  <si>
    <r>
      <t xml:space="preserve">Inicio de pagina pra actualizar en url Scopus (Buscar donde dice </t>
    </r>
    <r>
      <rPr>
        <b/>
      </rPr>
      <t xml:space="preserve">&amp;offset= </t>
    </r>
    <r>
      <t>y cambiar el número)</t>
    </r>
  </si>
  <si>
    <t>Pregunta
2</t>
  </si>
  <si>
    <t>Pregunta
3</t>
  </si>
  <si>
    <t>Violencia de género</t>
  </si>
  <si>
    <t>Otro</t>
  </si>
  <si>
    <t>CCU y próstata</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</si>
</sst>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font>
    <font>
      <b/>
      <sz val="10.0"/>
      <color rgb="FF000000"/>
      <name val="Arial"/>
    </font>
    <font>
      <u/>
      <sz val="10.0"/>
      <color rgb="FF000000"/>
      <name val="Arial"/>
    </font>
    <font>
      <u/>
      <sz val="10.0"/>
      <color rgb="FF000000"/>
      <name val="Arial"/>
    </font>
    <font>
      <b/>
      <color rgb="FF000000"/>
      <name val="Arial"/>
    </font>
    <font>
      <color rgb="FF000000"/>
      <name val="Arial"/>
    </font>
    <font>
      <name val="Arial"/>
    </font>
    <font>
      <u/>
      <color rgb="FF000000"/>
      <name val="Arial"/>
    </font>
    <font>
      <u/>
      <sz val="10.0"/>
      <color rgb="FF000000"/>
      <name val="Arial"/>
    </font>
    <font>
      <b/>
      <u/>
      <sz val="10.0"/>
      <color rgb="FF000000"/>
      <name val="Arial"/>
    </font>
    <font>
      <sz val="10.0"/>
      <name val="Arial"/>
    </font>
    <font>
      <u/>
      <sz val="10.0"/>
      <color rgb="FF000000"/>
      <name val="Arial"/>
    </font>
    <font>
      <u/>
      <sz val="10.0"/>
      <color rgb="FF000000"/>
      <name val="Arial"/>
    </font>
    <font>
      <sz val="10.0"/>
      <color rgb="FFFF0000"/>
      <name val="Arial"/>
    </font>
    <font>
      <b/>
    </font>
    <font>
      <sz val="10.0"/>
      <color rgb="FF333333"/>
      <name val="Arial"/>
    </font>
    <font>
      <sz val="10.0"/>
      <color rgb="FF323232"/>
      <name val="Arial"/>
    </font>
    <font>
      <u/>
      <color rgb="FF0000FF"/>
    </font>
    <font>
      <u/>
      <color rgb="FF0000FF"/>
    </font>
    <font>
      <u/>
      <color rgb="FF0000FF"/>
    </font>
    <font>
      <color rgb="FF333333"/>
      <name val="Arial"/>
    </font>
    <font/>
    <font>
      <sz val="11.0"/>
      <color rgb="FF000000"/>
      <name val="Calibri"/>
    </font>
    <font>
      <color rgb="FF000000"/>
    </font>
    <font>
      <u/>
      <sz val="10.0"/>
      <color rgb="FF000000"/>
      <name val="Arial"/>
    </font>
    <font>
      <u/>
      <color rgb="FF0000FF"/>
    </font>
    <font>
      <u/>
      <color rgb="FF0000FF"/>
    </font>
    <font>
      <sz val="9.0"/>
      <color rgb="FF000000"/>
      <name val="Arial"/>
    </font>
    <font>
      <sz val="10.0"/>
      <color rgb="FF000000"/>
      <name val="NexusSan"/>
    </font>
    <font>
      <sz val="11.0"/>
      <color rgb="FF000000"/>
      <name val="Arial"/>
    </font>
    <font>
      <u/>
      <sz val="11.0"/>
      <color rgb="FF000000"/>
      <name val="Calibri"/>
    </font>
    <font>
      <b/>
      <sz val="10.0"/>
      <name val="Arial"/>
    </font>
    <font>
      <b/>
      <sz val="11.0"/>
      <color rgb="FF000000"/>
      <name val="Calibri"/>
    </font>
    <font>
      <u/>
      <sz val="10.0"/>
      <color rgb="FF000000"/>
      <name val="Arial"/>
    </font>
    <font>
      <sz val="10.0"/>
      <color rgb="FF000000"/>
    </font>
    <font>
      <u/>
      <sz val="10.0"/>
      <color rgb="FF000000"/>
    </font>
    <font>
      <u/>
      <sz val="10.0"/>
      <color rgb="FF000000"/>
    </font>
    <font>
      <u/>
      <sz val="10.0"/>
      <color rgb="FF000000"/>
    </font>
    <font>
      <u/>
      <sz val="10.0"/>
      <color rgb="FF000000"/>
      <name val="Arial"/>
    </font>
    <font>
      <u/>
      <sz val="10.0"/>
      <color rgb="FF000000"/>
      <name val="NexusSan"/>
    </font>
    <font>
      <u/>
      <sz val="10.0"/>
      <color rgb="FF000000"/>
      <name val="Arial"/>
    </font>
    <font>
      <u/>
      <sz val="10.0"/>
      <color rgb="FF000000"/>
      <name val="NexusSan"/>
    </font>
    <font>
      <u/>
      <sz val="10.0"/>
      <color rgb="FF000000"/>
    </font>
  </fonts>
  <fills count="14">
    <fill>
      <patternFill patternType="none"/>
    </fill>
    <fill>
      <patternFill patternType="lightGray"/>
    </fill>
    <fill>
      <patternFill patternType="solid">
        <fgColor rgb="FFFFFFFF"/>
        <bgColor rgb="FFFFFFFF"/>
      </patternFill>
    </fill>
    <fill>
      <patternFill patternType="solid">
        <fgColor rgb="FF00BC00"/>
        <bgColor rgb="FF00BC00"/>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CFE2F3"/>
        <bgColor rgb="FFCFE2F3"/>
      </patternFill>
    </fill>
    <fill>
      <patternFill patternType="solid">
        <fgColor rgb="FFB6D7A8"/>
        <bgColor rgb="FFB6D7A8"/>
      </patternFill>
    </fill>
    <fill>
      <patternFill patternType="solid">
        <fgColor rgb="FFF7FFEC"/>
        <bgColor rgb="FFF7FFEC"/>
      </patternFill>
    </fill>
    <fill>
      <patternFill patternType="solid">
        <fgColor rgb="FF00FF00"/>
        <bgColor rgb="FF00FF00"/>
      </patternFill>
    </fill>
    <fill>
      <patternFill patternType="solid">
        <fgColor rgb="FF9FC5E8"/>
        <bgColor rgb="FF9FC5E8"/>
      </patternFill>
    </fill>
    <fill>
      <patternFill patternType="solid">
        <fgColor rgb="FF3D85C6"/>
        <bgColor rgb="FF3D85C6"/>
      </patternFill>
    </fill>
    <fill>
      <patternFill patternType="solid">
        <fgColor rgb="FFFF00FF"/>
        <bgColor rgb="FFFF00F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1" fillId="2" fontId="0"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0" numFmtId="0" xfId="0" applyAlignment="1" applyBorder="1" applyFont="1">
      <alignment horizontal="center" shrinkToFit="0" vertical="center" wrapText="1"/>
    </xf>
    <xf borderId="1" fillId="2" fontId="1" numFmtId="0" xfId="0" applyAlignment="1" applyBorder="1" applyFont="1">
      <alignment horizontal="left" readingOrder="0" shrinkToFit="0" vertical="center" wrapText="1"/>
    </xf>
    <xf borderId="1" fillId="2" fontId="0" numFmtId="0" xfId="0" applyAlignment="1" applyBorder="1" applyFont="1">
      <alignment horizontal="left" readingOrder="0"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2" fontId="0" numFmtId="0" xfId="0" applyAlignment="1" applyBorder="1" applyFont="1">
      <alignment horizontal="left" shrinkToFit="0" vertical="center" wrapText="1"/>
    </xf>
    <xf borderId="1" fillId="2" fontId="0" numFmtId="0" xfId="0" applyAlignment="1" applyBorder="1" applyFont="1">
      <alignment horizontal="center" shrinkToFit="0" vertical="center" wrapText="1"/>
    </xf>
    <xf borderId="1" fillId="3" fontId="4" numFmtId="0" xfId="0" applyAlignment="1" applyBorder="1" applyFill="1" applyFont="1">
      <alignment horizontal="center" readingOrder="0" vertical="center"/>
    </xf>
    <xf borderId="1" fillId="2" fontId="4" numFmtId="0" xfId="0" applyAlignment="1" applyBorder="1" applyFont="1">
      <alignment horizontal="center" readingOrder="0" vertical="center"/>
    </xf>
    <xf borderId="1" fillId="2" fontId="5" numFmtId="0" xfId="0" applyAlignment="1" applyBorder="1" applyFont="1">
      <alignment horizontal="left" readingOrder="0" shrinkToFit="0" vertical="center" wrapText="1"/>
    </xf>
    <xf borderId="1" fillId="2" fontId="5" numFmtId="0" xfId="0" applyAlignment="1" applyBorder="1" applyFont="1">
      <alignment horizontal="left" readingOrder="0" vertical="center"/>
    </xf>
    <xf borderId="1" fillId="2" fontId="6" numFmtId="0" xfId="0" applyAlignment="1" applyBorder="1" applyFont="1">
      <alignment horizontal="center" readingOrder="0" vertical="center"/>
    </xf>
    <xf borderId="1" fillId="2" fontId="7" numFmtId="0" xfId="0" applyAlignment="1" applyBorder="1" applyFont="1">
      <alignment horizontal="left" readingOrder="0" shrinkToFit="0" vertical="center" wrapText="1"/>
    </xf>
    <xf borderId="1" fillId="2" fontId="6" numFmtId="0" xfId="0" applyAlignment="1" applyBorder="1" applyFont="1">
      <alignment horizontal="left" readingOrder="0" shrinkToFit="0" vertical="center" wrapText="1"/>
    </xf>
    <xf borderId="1" fillId="2" fontId="6" numFmtId="0" xfId="0" applyAlignment="1" applyBorder="1" applyFont="1">
      <alignment horizontal="left" vertical="center"/>
    </xf>
    <xf borderId="1" fillId="2" fontId="0" numFmtId="0" xfId="0" applyAlignment="1" applyBorder="1" applyFont="1">
      <alignment readingOrder="0" shrinkToFit="0" vertical="center" wrapText="1"/>
    </xf>
    <xf borderId="1" fillId="2" fontId="6" numFmtId="0" xfId="0" applyAlignment="1" applyBorder="1" applyFont="1">
      <alignment horizontal="left" readingOrder="0" vertical="center"/>
    </xf>
    <xf borderId="1" fillId="2" fontId="8" numFmtId="0" xfId="0" applyAlignment="1" applyBorder="1" applyFont="1">
      <alignment horizontal="center" shrinkToFit="0" vertical="center" wrapText="1"/>
    </xf>
    <xf borderId="1" fillId="2" fontId="9"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2" fontId="0" numFmtId="0" xfId="0" applyAlignment="1" applyBorder="1" applyFont="1">
      <alignment horizontal="center" readingOrder="0"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left" readingOrder="0" shrinkToFit="0" vertical="center" wrapText="1"/>
    </xf>
    <xf borderId="1" fillId="2" fontId="11" numFmtId="0" xfId="0" applyAlignment="1" applyBorder="1" applyFont="1">
      <alignment horizontal="left" readingOrder="0" shrinkToFit="0" vertical="center" wrapText="1"/>
    </xf>
    <xf borderId="1" fillId="2" fontId="1" numFmtId="0" xfId="0" applyAlignment="1" applyBorder="1" applyFont="1">
      <alignment readingOrder="0" shrinkToFit="0" vertical="center" wrapText="1"/>
    </xf>
    <xf borderId="1" fillId="4" fontId="1" numFmtId="0" xfId="0" applyAlignment="1" applyBorder="1" applyFill="1" applyFont="1">
      <alignment horizontal="center" readingOrder="0" shrinkToFit="0" vertical="center" wrapText="1"/>
    </xf>
    <xf borderId="1" fillId="4" fontId="0" numFmtId="0" xfId="0" applyAlignment="1" applyBorder="1" applyFont="1">
      <alignment horizontal="left" readingOrder="0" shrinkToFit="0" vertical="center" wrapText="1"/>
    </xf>
    <xf borderId="1" fillId="4" fontId="10" numFmtId="0" xfId="0" applyAlignment="1" applyBorder="1" applyFont="1">
      <alignment horizontal="center" readingOrder="0" shrinkToFit="0" vertical="center" wrapText="1"/>
    </xf>
    <xf borderId="1" fillId="4" fontId="12" numFmtId="0" xfId="0" applyAlignment="1" applyBorder="1" applyFont="1">
      <alignment horizontal="left" readingOrder="0" shrinkToFit="0" vertical="center" wrapText="1"/>
    </xf>
    <xf borderId="1" fillId="4" fontId="0" numFmtId="0" xfId="0" applyAlignment="1" applyBorder="1" applyFont="1">
      <alignment horizontal="center" readingOrder="0" shrinkToFit="0" vertical="center" wrapText="1"/>
    </xf>
    <xf borderId="1" fillId="4" fontId="13" numFmtId="0" xfId="0" applyAlignment="1" applyBorder="1" applyFont="1">
      <alignment horizontal="left" readingOrder="0" shrinkToFit="0" vertical="center" wrapText="1"/>
    </xf>
    <xf borderId="1" fillId="2" fontId="0" numFmtId="0" xfId="0" applyAlignment="1" applyBorder="1" applyFont="1">
      <alignment horizontal="left" readingOrder="0" shrinkToFit="0" vertical="center" wrapText="1"/>
    </xf>
    <xf borderId="1" fillId="0" fontId="14" numFmtId="0" xfId="0" applyAlignment="1" applyBorder="1" applyFont="1">
      <alignment horizontal="center" readingOrder="0"/>
    </xf>
    <xf borderId="1" fillId="2" fontId="13" numFmtId="0" xfId="0" applyAlignment="1" applyBorder="1" applyFont="1">
      <alignment horizontal="left" readingOrder="0" shrinkToFit="0" vertical="center" wrapText="1"/>
    </xf>
    <xf borderId="1" fillId="2" fontId="14" numFmtId="0" xfId="0" applyAlignment="1" applyBorder="1" applyFont="1">
      <alignment horizontal="center" readingOrder="0"/>
    </xf>
    <xf borderId="1" fillId="2" fontId="15" numFmtId="0" xfId="0" applyAlignment="1" applyBorder="1" applyFont="1">
      <alignment horizontal="left" readingOrder="0" shrinkToFit="0" vertical="center" wrapText="1"/>
    </xf>
    <xf borderId="1" fillId="3" fontId="1" numFmtId="0" xfId="0" applyAlignment="1" applyBorder="1" applyFont="1">
      <alignment horizontal="center" readingOrder="0" shrinkToFit="0" vertical="center" wrapText="1"/>
    </xf>
    <xf borderId="1" fillId="2" fontId="15" numFmtId="0" xfId="0" applyAlignment="1" applyBorder="1" applyFont="1">
      <alignment horizontal="center" readingOrder="0" shrinkToFit="0" vertical="center" wrapText="1"/>
    </xf>
    <xf borderId="1" fillId="2" fontId="16" numFmtId="0" xfId="0" applyAlignment="1" applyBorder="1" applyFont="1">
      <alignment horizontal="left" readingOrder="0" shrinkToFit="0" vertical="center" wrapText="1"/>
    </xf>
    <xf borderId="1" fillId="0" fontId="17" numFmtId="0" xfId="0" applyAlignment="1" applyBorder="1" applyFont="1">
      <alignment readingOrder="0" shrinkToFit="0" vertical="center" wrapText="1"/>
    </xf>
    <xf borderId="1" fillId="2" fontId="18" numFmtId="0" xfId="0" applyAlignment="1" applyBorder="1" applyFont="1">
      <alignment readingOrder="0" shrinkToFit="0" wrapText="1"/>
    </xf>
    <xf borderId="1" fillId="0" fontId="19" numFmtId="0" xfId="0" applyAlignment="1" applyBorder="1" applyFont="1">
      <alignment readingOrder="0" shrinkToFit="0" wrapText="1"/>
    </xf>
    <xf borderId="1" fillId="2" fontId="20" numFmtId="0" xfId="0" applyAlignment="1" applyBorder="1" applyFont="1">
      <alignment horizontal="left" readingOrder="0" shrinkToFit="0" vertical="center" wrapText="1"/>
    </xf>
    <xf borderId="1" fillId="0" fontId="21" numFmtId="0" xfId="0" applyAlignment="1" applyBorder="1" applyFont="1">
      <alignment readingOrder="0" shrinkToFit="0" wrapText="1"/>
    </xf>
    <xf borderId="1" fillId="2" fontId="1" numFmtId="0" xfId="0" applyAlignment="1" applyBorder="1" applyFont="1">
      <alignment horizontal="left" shrinkToFit="0" vertical="center" wrapText="1"/>
    </xf>
    <xf borderId="1" fillId="2" fontId="1" numFmtId="0" xfId="0" applyAlignment="1" applyBorder="1" applyFont="1">
      <alignment readingOrder="0" vertical="center"/>
    </xf>
    <xf borderId="1" fillId="2" fontId="0" numFmtId="0" xfId="0" applyAlignment="1" applyBorder="1" applyFont="1">
      <alignment horizontal="left" shrinkToFit="0" vertical="center" wrapText="1"/>
    </xf>
    <xf borderId="1" fillId="2" fontId="0" numFmtId="0" xfId="0" applyAlignment="1" applyBorder="1" applyFont="1">
      <alignment horizontal="left" vertical="center"/>
    </xf>
    <xf borderId="1" fillId="3" fontId="0" numFmtId="0" xfId="0" applyAlignment="1" applyBorder="1" applyFont="1">
      <alignment horizontal="center" shrinkToFit="0" vertical="center" wrapText="1"/>
    </xf>
    <xf borderId="0" fillId="0" fontId="21" numFmtId="0" xfId="0" applyAlignment="1" applyFont="1">
      <alignment readingOrder="0" shrinkToFit="0" wrapText="1"/>
    </xf>
    <xf borderId="1" fillId="2" fontId="5" numFmtId="0" xfId="0" applyAlignment="1" applyBorder="1" applyFont="1">
      <alignment horizontal="left" readingOrder="0" shrinkToFit="0" vertical="center" wrapText="1"/>
    </xf>
    <xf borderId="1" fillId="2" fontId="6" numFmtId="0" xfId="0" applyAlignment="1" applyBorder="1" applyFont="1">
      <alignment horizontal="left" readingOrder="0" shrinkToFit="0" vertical="center" wrapText="1"/>
    </xf>
    <xf borderId="1" fillId="0" fontId="22" numFmtId="0" xfId="0" applyAlignment="1" applyBorder="1" applyFont="1">
      <alignment horizontal="left" readingOrder="0"/>
    </xf>
    <xf borderId="0" fillId="2" fontId="5" numFmtId="0" xfId="0" applyAlignment="1" applyFont="1">
      <alignment horizontal="left" readingOrder="0"/>
    </xf>
    <xf borderId="0" fillId="2" fontId="15" numFmtId="0" xfId="0" applyAlignment="1" applyFont="1">
      <alignment horizontal="left" readingOrder="0" shrinkToFit="0" vertical="center" wrapText="1"/>
    </xf>
    <xf borderId="0" fillId="2" fontId="5" numFmtId="0" xfId="0" applyAlignment="1" applyFont="1">
      <alignment horizontal="left" readingOrder="0" shrinkToFit="0" wrapText="1"/>
    </xf>
    <xf borderId="1" fillId="2" fontId="10" numFmtId="0" xfId="0" applyAlignment="1" applyBorder="1" applyFont="1">
      <alignment horizontal="left" shrinkToFit="0" vertical="center" wrapText="1"/>
    </xf>
    <xf borderId="1" fillId="2" fontId="0" numFmtId="0" xfId="0" applyAlignment="1" applyBorder="1" applyFont="1">
      <alignment horizontal="center" vertical="center"/>
    </xf>
    <xf borderId="1" fillId="2" fontId="0" numFmtId="0" xfId="0" applyAlignment="1" applyBorder="1" applyFont="1">
      <alignment horizontal="left" readingOrder="0" vertical="center"/>
    </xf>
    <xf borderId="0" fillId="0" fontId="23" numFmtId="0" xfId="0" applyAlignment="1" applyFont="1">
      <alignment horizontal="left"/>
    </xf>
    <xf borderId="0" fillId="2" fontId="10" numFmtId="0" xfId="0" applyAlignment="1" applyFont="1">
      <alignment horizontal="left" readingOrder="0" shrinkToFit="0" vertical="center" wrapText="1"/>
    </xf>
    <xf borderId="1" fillId="2" fontId="4" numFmtId="0" xfId="0" applyAlignment="1" applyBorder="1" applyFont="1">
      <alignment horizontal="left" readingOrder="0" vertical="center"/>
    </xf>
    <xf borderId="1" fillId="2" fontId="20" numFmtId="0" xfId="0" applyAlignment="1" applyBorder="1" applyFont="1">
      <alignment horizontal="left" readingOrder="0" vertical="center"/>
    </xf>
    <xf borderId="1" fillId="2" fontId="20" numFmtId="0" xfId="0" applyAlignment="1" applyBorder="1" applyFont="1">
      <alignment horizontal="left" readingOrder="0" vertical="center"/>
    </xf>
    <xf borderId="1" fillId="2" fontId="5" numFmtId="0" xfId="0" applyAlignment="1" applyBorder="1" applyFont="1">
      <alignment horizontal="left" readingOrder="0" vertical="center"/>
    </xf>
    <xf borderId="1" fillId="2" fontId="6" numFmtId="0" xfId="0" applyAlignment="1" applyBorder="1" applyFont="1">
      <alignment horizontal="left" readingOrder="0" vertical="center"/>
    </xf>
    <xf borderId="1" fillId="2" fontId="20" numFmtId="0" xfId="0" applyAlignment="1" applyBorder="1" applyFont="1">
      <alignment horizontal="left" vertical="center"/>
    </xf>
    <xf borderId="1" fillId="2" fontId="6" numFmtId="0" xfId="0" applyAlignment="1" applyBorder="1" applyFont="1">
      <alignment horizontal="left" vertical="center"/>
    </xf>
    <xf borderId="1" fillId="0" fontId="1" numFmtId="0" xfId="0" applyAlignment="1" applyBorder="1" applyFont="1">
      <alignment horizontal="left" readingOrder="0" shrinkToFit="0" vertical="center" wrapText="1"/>
    </xf>
    <xf borderId="1" fillId="0" fontId="0" numFmtId="0" xfId="0" applyAlignment="1" applyBorder="1" applyFont="1">
      <alignment horizontal="left" readingOrder="0" shrinkToFit="0" vertical="center" wrapText="1"/>
    </xf>
    <xf borderId="1" fillId="3" fontId="1" numFmtId="0" xfId="0" applyAlignment="1" applyBorder="1" applyFont="1">
      <alignment horizontal="center" shrinkToFit="0" vertical="center" wrapText="1"/>
    </xf>
    <xf borderId="1" fillId="2" fontId="5" numFmtId="0" xfId="0" applyAlignment="1" applyBorder="1" applyFont="1">
      <alignment horizontal="center" readingOrder="0" vertical="center"/>
    </xf>
    <xf borderId="1" fillId="3" fontId="0" numFmtId="0" xfId="0" applyAlignment="1" applyBorder="1" applyFont="1">
      <alignment horizontal="center" readingOrder="0" shrinkToFit="0" vertical="center" wrapText="1"/>
    </xf>
    <xf borderId="1" fillId="3" fontId="0" numFmtId="0" xfId="0" applyAlignment="1" applyBorder="1" applyFont="1">
      <alignment horizontal="left" shrinkToFit="0" vertical="center" wrapText="1"/>
    </xf>
    <xf borderId="1" fillId="3" fontId="24"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1" fillId="2" fontId="23" numFmtId="0" xfId="0" applyAlignment="1" applyBorder="1" applyFont="1">
      <alignment readingOrder="0" shrinkToFit="0" vertical="center" wrapText="1"/>
    </xf>
    <xf borderId="1" fillId="2" fontId="4" numFmtId="0" xfId="0" applyAlignment="1" applyBorder="1" applyFont="1">
      <alignment horizontal="left" shrinkToFit="0" vertical="center" wrapText="1"/>
    </xf>
    <xf borderId="1" fillId="2" fontId="4" numFmtId="0" xfId="0" applyAlignment="1" applyBorder="1" applyFont="1">
      <alignment horizontal="left" readingOrder="0" shrinkToFit="0" vertical="center" wrapText="1"/>
    </xf>
    <xf borderId="1" fillId="3" fontId="0" numFmtId="0" xfId="0" applyAlignment="1" applyBorder="1" applyFont="1">
      <alignment horizontal="left" readingOrder="0" shrinkToFit="0" vertical="center" wrapText="1"/>
    </xf>
    <xf borderId="0" fillId="3" fontId="25" numFmtId="0" xfId="0" applyAlignment="1" applyFont="1">
      <alignment readingOrder="0"/>
    </xf>
    <xf borderId="1" fillId="2" fontId="5" numFmtId="0" xfId="0" applyAlignment="1" applyBorder="1" applyFont="1">
      <alignment horizontal="center" shrinkToFit="0" wrapText="1"/>
    </xf>
    <xf borderId="2" fillId="2" fontId="5" numFmtId="0" xfId="0" applyAlignment="1" applyBorder="1" applyFont="1">
      <alignment horizontal="center" shrinkToFit="0" wrapText="1"/>
    </xf>
    <xf borderId="0" fillId="0" fontId="26" numFmtId="0" xfId="0" applyAlignment="1" applyFont="1">
      <alignment readingOrder="0"/>
    </xf>
    <xf borderId="2" fillId="2" fontId="5" numFmtId="0" xfId="0" applyAlignment="1" applyBorder="1" applyFont="1">
      <alignment horizontal="center" readingOrder="0" shrinkToFit="0" wrapText="1"/>
    </xf>
    <xf borderId="1" fillId="2" fontId="4" numFmtId="0" xfId="0" applyAlignment="1" applyBorder="1" applyFont="1">
      <alignment horizontal="center" shrinkToFit="0" wrapText="1"/>
    </xf>
    <xf borderId="3" fillId="2" fontId="4" numFmtId="0" xfId="0" applyAlignment="1" applyBorder="1" applyFont="1">
      <alignment horizontal="center" shrinkToFit="0" wrapText="1"/>
    </xf>
    <xf borderId="1" fillId="2" fontId="4" numFmtId="0" xfId="0" applyAlignment="1" applyBorder="1" applyFont="1">
      <alignment horizontal="left" readingOrder="0" shrinkToFit="0" vertical="center" wrapText="1"/>
    </xf>
    <xf borderId="1" fillId="2" fontId="5" numFmtId="0" xfId="0" applyAlignment="1" applyBorder="1" applyFont="1">
      <alignment readingOrder="0" shrinkToFit="0" vertical="center" wrapText="1"/>
    </xf>
    <xf borderId="1" fillId="2" fontId="27" numFmtId="0" xfId="0" applyAlignment="1" applyBorder="1" applyFont="1">
      <alignment horizontal="left" readingOrder="0" shrinkToFit="0" wrapText="1"/>
    </xf>
    <xf borderId="1" fillId="2" fontId="27" numFmtId="0" xfId="0" applyAlignment="1" applyBorder="1" applyFont="1">
      <alignment horizontal="center" readingOrder="0" shrinkToFit="0" vertical="center" wrapText="1"/>
    </xf>
    <xf borderId="1" fillId="2" fontId="27" numFmtId="0" xfId="0" applyAlignment="1" applyBorder="1" applyFont="1">
      <alignment horizontal="left" readingOrder="0" shrinkToFit="0" vertical="center" wrapText="1"/>
    </xf>
    <xf borderId="0" fillId="2" fontId="5" numFmtId="0" xfId="0" applyAlignment="1" applyFont="1">
      <alignment readingOrder="0" shrinkToFit="0" vertical="center" wrapText="1"/>
    </xf>
    <xf borderId="0" fillId="2" fontId="0" numFmtId="0" xfId="0" applyAlignment="1" applyFont="1">
      <alignment readingOrder="0" shrinkToFit="0" vertical="bottom" wrapText="1"/>
    </xf>
    <xf borderId="0" fillId="2" fontId="4" numFmtId="0" xfId="0" applyAlignment="1" applyFont="1">
      <alignment horizontal="center" readingOrder="0" shrinkToFit="0" vertical="center" wrapText="1"/>
    </xf>
    <xf borderId="0" fillId="2" fontId="28" numFmtId="0" xfId="0" applyAlignment="1" applyFont="1">
      <alignment readingOrder="0" shrinkToFit="0" vertical="bottom" wrapText="1"/>
    </xf>
    <xf borderId="1" fillId="2" fontId="5" numFmtId="0" xfId="0" applyAlignment="1" applyBorder="1" applyFont="1">
      <alignment horizontal="left" readingOrder="0" shrinkToFit="0" vertical="center" wrapText="1"/>
    </xf>
    <xf borderId="0" fillId="0" fontId="4" numFmtId="0" xfId="0" applyAlignment="1" applyFont="1">
      <alignment horizontal="center" readingOrder="0" shrinkToFit="0" wrapText="1"/>
    </xf>
    <xf borderId="1" fillId="0" fontId="5" numFmtId="0" xfId="0" applyAlignment="1" applyBorder="1" applyFont="1">
      <alignment horizontal="left" readingOrder="0" shrinkToFit="0" wrapText="0"/>
    </xf>
    <xf borderId="1" fillId="0" fontId="29" numFmtId="0" xfId="0" applyAlignment="1" applyBorder="1" applyFont="1">
      <alignment horizontal="center" readingOrder="0" vertical="bottom"/>
    </xf>
    <xf borderId="4" fillId="0" fontId="5" numFmtId="0" xfId="0" applyAlignment="1" applyBorder="1" applyFont="1">
      <alignment readingOrder="0" shrinkToFit="0" vertical="bottom" wrapText="0"/>
    </xf>
    <xf borderId="1" fillId="0" fontId="5" numFmtId="0" xfId="0" applyAlignment="1" applyBorder="1" applyFont="1">
      <alignment readingOrder="0" shrinkToFit="0" vertical="bottom" wrapText="0"/>
    </xf>
    <xf borderId="1" fillId="0" fontId="29" numFmtId="0" xfId="0" applyAlignment="1" applyBorder="1" applyFont="1">
      <alignment horizontal="center" readingOrder="0" shrinkToFit="0" vertical="bottom" wrapText="0"/>
    </xf>
    <xf borderId="1" fillId="0" fontId="22" numFmtId="0" xfId="0" applyAlignment="1" applyBorder="1" applyFont="1">
      <alignment horizontal="center" readingOrder="0" shrinkToFit="0" vertical="bottom" wrapText="0"/>
    </xf>
    <xf borderId="1" fillId="0" fontId="30" numFmtId="0" xfId="0" applyAlignment="1" applyBorder="1" applyFont="1">
      <alignment readingOrder="0" shrinkToFit="0" vertical="bottom" wrapText="0"/>
    </xf>
    <xf borderId="1" fillId="0" fontId="22" numFmtId="0" xfId="0" applyAlignment="1" applyBorder="1" applyFont="1">
      <alignment horizontal="center" readingOrder="0" vertical="bottom"/>
    </xf>
    <xf borderId="1" fillId="0" fontId="23" numFmtId="0" xfId="0" applyBorder="1" applyFont="1"/>
    <xf borderId="1" fillId="0" fontId="23" numFmtId="0" xfId="0" applyAlignment="1" applyBorder="1" applyFont="1">
      <alignment horizontal="left" shrinkToFit="0" vertical="center" wrapText="1"/>
    </xf>
    <xf borderId="1" fillId="2" fontId="0" numFmtId="0" xfId="0" applyAlignment="1" applyBorder="1" applyFont="1">
      <alignment shrinkToFit="0" vertical="center" wrapText="1"/>
    </xf>
    <xf borderId="1" fillId="2" fontId="31" numFmtId="0" xfId="0" applyAlignment="1" applyBorder="1" applyFont="1">
      <alignment readingOrder="0" vertical="center"/>
    </xf>
    <xf borderId="1" fillId="2" fontId="10" numFmtId="0" xfId="0" applyAlignment="1" applyBorder="1" applyFont="1">
      <alignment horizontal="center" shrinkToFit="0" vertical="center" wrapText="1"/>
    </xf>
    <xf borderId="1" fillId="5" fontId="1" numFmtId="0" xfId="0" applyAlignment="1" applyBorder="1" applyFill="1" applyFont="1">
      <alignment horizontal="center" readingOrder="0" shrinkToFit="0" vertical="center" wrapText="1"/>
    </xf>
    <xf borderId="1" fillId="0" fontId="22" numFmtId="0" xfId="0" applyAlignment="1" applyBorder="1" applyFont="1">
      <alignment horizontal="center" readingOrder="0"/>
    </xf>
    <xf borderId="1" fillId="2" fontId="32" numFmtId="0" xfId="0" applyAlignment="1" applyBorder="1" applyFont="1">
      <alignment horizontal="center" readingOrder="0" vertical="center"/>
    </xf>
    <xf borderId="1" fillId="5" fontId="22" numFmtId="0" xfId="0" applyAlignment="1" applyBorder="1" applyFont="1">
      <alignment horizontal="center" readingOrder="0"/>
    </xf>
    <xf borderId="0" fillId="2" fontId="4" numFmtId="0" xfId="0" applyAlignment="1" applyFont="1">
      <alignment horizontal="left" readingOrder="0" shrinkToFit="0" wrapText="1"/>
    </xf>
    <xf borderId="0" fillId="0" fontId="23" numFmtId="0" xfId="0" applyFont="1"/>
    <xf borderId="1" fillId="5" fontId="4" numFmtId="0" xfId="0" applyAlignment="1" applyBorder="1" applyFont="1">
      <alignment horizontal="center" readingOrder="0" vertical="center"/>
    </xf>
    <xf borderId="1" fillId="2" fontId="6" numFmtId="0" xfId="0" applyAlignment="1" applyBorder="1" applyFont="1">
      <alignment horizontal="center" readingOrder="0" shrinkToFit="0" vertical="center" wrapText="1"/>
    </xf>
    <xf borderId="1" fillId="2" fontId="4" numFmtId="0" xfId="0" applyAlignment="1" applyBorder="1" applyFont="1">
      <alignment horizontal="left" readingOrder="0" vertical="center"/>
    </xf>
    <xf borderId="1" fillId="2" fontId="6" numFmtId="0" xfId="0" applyAlignment="1" applyBorder="1" applyFont="1">
      <alignment horizontal="center" readingOrder="0" vertical="center"/>
    </xf>
    <xf borderId="1" fillId="2" fontId="4" numFmtId="0" xfId="0" applyAlignment="1" applyBorder="1" applyFont="1">
      <alignment horizontal="left" readingOrder="0" shrinkToFit="0" vertical="center" wrapText="1"/>
    </xf>
    <xf borderId="1" fillId="2" fontId="33" numFmtId="0" xfId="0" applyAlignment="1" applyBorder="1" applyFont="1">
      <alignment readingOrder="0" shrinkToFit="0" vertical="center" wrapText="1"/>
    </xf>
    <xf borderId="1" fillId="2" fontId="0" numFmtId="0" xfId="0" applyAlignment="1" applyBorder="1" applyFont="1">
      <alignment horizontal="right" readingOrder="0" shrinkToFit="0" vertical="center" wrapText="1"/>
    </xf>
    <xf borderId="1" fillId="2" fontId="34" numFmtId="0" xfId="0" applyAlignment="1" applyBorder="1" applyFont="1">
      <alignment readingOrder="0" shrinkToFit="0" vertical="center" wrapText="1"/>
    </xf>
    <xf borderId="1" fillId="0" fontId="35" numFmtId="0" xfId="0" applyAlignment="1" applyBorder="1" applyFont="1">
      <alignment horizontal="center" readingOrder="0" shrinkToFit="0" vertical="center" wrapText="1"/>
    </xf>
    <xf borderId="1" fillId="2" fontId="0" numFmtId="0" xfId="0" applyAlignment="1" applyBorder="1" applyFont="1">
      <alignment horizontal="left" readingOrder="0"/>
    </xf>
    <xf borderId="1" fillId="0" fontId="36" numFmtId="0" xfId="0" applyAlignment="1" applyBorder="1" applyFont="1">
      <alignment readingOrder="0"/>
    </xf>
    <xf borderId="0" fillId="2" fontId="0" numFmtId="0" xfId="0" applyAlignment="1" applyFont="1">
      <alignment horizontal="left" readingOrder="0" shrinkToFit="0" vertical="center" wrapText="1"/>
    </xf>
    <xf borderId="1" fillId="0" fontId="14" numFmtId="0" xfId="0" applyAlignment="1" applyBorder="1" applyFont="1">
      <alignment horizontal="left" readingOrder="0"/>
    </xf>
    <xf borderId="1" fillId="2" fontId="1" numFmtId="0" xfId="0" applyAlignment="1" applyBorder="1" applyFont="1">
      <alignment horizontal="left" readingOrder="0" shrinkToFit="0" vertical="center" wrapText="1"/>
    </xf>
    <xf borderId="1" fillId="2" fontId="0" numFmtId="0" xfId="0" applyAlignment="1" applyBorder="1" applyFont="1">
      <alignment readingOrder="0" shrinkToFit="0" vertical="center" wrapText="1"/>
    </xf>
    <xf borderId="1" fillId="0" fontId="37" numFmtId="0" xfId="0" applyAlignment="1" applyBorder="1" applyFont="1">
      <alignment readingOrder="0" shrinkToFit="0" vertical="center" wrapText="1"/>
    </xf>
    <xf borderId="1" fillId="2" fontId="38" numFmtId="0" xfId="0" applyAlignment="1" applyBorder="1" applyFont="1">
      <alignment horizontal="center" readingOrder="0" shrinkToFit="0" vertical="center" wrapText="0"/>
    </xf>
    <xf borderId="1" fillId="2" fontId="5" numFmtId="0" xfId="0" applyAlignment="1" applyBorder="1" applyFont="1">
      <alignment horizontal="left" readingOrder="0" shrinkToFit="0" vertical="center" wrapText="1"/>
    </xf>
    <xf borderId="1" fillId="2" fontId="0" numFmtId="0" xfId="0" applyAlignment="1" applyBorder="1" applyFont="1">
      <alignment horizontal="left" readingOrder="0" shrinkToFit="0" wrapText="1"/>
    </xf>
    <xf borderId="1" fillId="2" fontId="0" numFmtId="0" xfId="0" applyAlignment="1" applyBorder="1" applyFont="1">
      <alignment horizontal="center" readingOrder="0" shrinkToFit="0" vertical="center" wrapText="1"/>
    </xf>
    <xf borderId="1" fillId="2" fontId="0" numFmtId="0" xfId="0" applyAlignment="1" applyBorder="1" applyFont="1">
      <alignment horizontal="left" readingOrder="0" vertical="bottom"/>
    </xf>
    <xf borderId="1" fillId="0" fontId="39" numFmtId="0" xfId="0" applyAlignment="1" applyBorder="1" applyFont="1">
      <alignment horizontal="center" readingOrder="0" vertical="center"/>
    </xf>
    <xf borderId="1" fillId="2" fontId="28" numFmtId="0" xfId="0" applyAlignment="1" applyBorder="1" applyFont="1">
      <alignment horizontal="left" readingOrder="0" shrinkToFit="0" vertical="center" wrapText="1"/>
    </xf>
    <xf borderId="1" fillId="2" fontId="0" numFmtId="0" xfId="0" applyAlignment="1" applyBorder="1" applyFont="1">
      <alignment readingOrder="0" shrinkToFit="0" vertical="bottom" wrapText="1"/>
    </xf>
    <xf borderId="1" fillId="2" fontId="40" numFmtId="0" xfId="0" applyAlignment="1" applyBorder="1" applyFont="1">
      <alignment horizontal="center" readingOrder="0" shrinkToFit="0" vertical="center" wrapText="0"/>
    </xf>
    <xf borderId="0" fillId="0" fontId="21" numFmtId="0" xfId="0" applyAlignment="1" applyFont="1">
      <alignment readingOrder="0"/>
    </xf>
    <xf borderId="0" fillId="0" fontId="14" numFmtId="0" xfId="0" applyAlignment="1" applyFont="1">
      <alignment readingOrder="0"/>
    </xf>
    <xf borderId="0" fillId="0" fontId="14" numFmtId="0" xfId="0" applyAlignment="1" applyFont="1">
      <alignment horizontal="center" readingOrder="0"/>
    </xf>
    <xf borderId="0" fillId="0" fontId="14" numFmtId="0" xfId="0" applyFont="1"/>
    <xf borderId="1" fillId="0" fontId="41" numFmtId="0" xfId="0" applyAlignment="1" applyBorder="1" applyFont="1">
      <alignment horizontal="center" readingOrder="0" shrinkToFit="0" vertical="center" wrapText="1"/>
    </xf>
    <xf borderId="0" fillId="6" fontId="21" numFmtId="0" xfId="0" applyAlignment="1" applyFill="1" applyFont="1">
      <alignment readingOrder="0"/>
    </xf>
    <xf borderId="1" fillId="2" fontId="28" numFmtId="0" xfId="0" applyAlignment="1" applyBorder="1" applyFont="1">
      <alignment readingOrder="0" shrinkToFit="0" vertical="bottom" wrapText="1"/>
    </xf>
    <xf borderId="0" fillId="6" fontId="21" numFmtId="0" xfId="0" applyFont="1"/>
    <xf borderId="0" fillId="2" fontId="21" numFmtId="0" xfId="0" applyAlignment="1" applyFont="1">
      <alignment readingOrder="0"/>
    </xf>
    <xf borderId="0" fillId="7" fontId="21" numFmtId="0" xfId="0" applyAlignment="1" applyFill="1" applyFont="1">
      <alignment readingOrder="0"/>
    </xf>
    <xf borderId="0" fillId="8" fontId="21" numFmtId="0" xfId="0" applyAlignment="1" applyFill="1" applyFont="1">
      <alignment readingOrder="0"/>
    </xf>
    <xf borderId="1" fillId="0" fontId="42"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0" fillId="6" fontId="14" numFmtId="0" xfId="0" applyAlignment="1" applyFont="1">
      <alignment readingOrder="0"/>
    </xf>
    <xf borderId="0" fillId="6" fontId="14" numFmtId="0" xfId="0" applyFont="1"/>
    <xf borderId="0" fillId="9" fontId="21" numFmtId="0" xfId="0" applyAlignment="1" applyFill="1" applyFont="1">
      <alignment readingOrder="0"/>
    </xf>
    <xf borderId="0" fillId="2" fontId="1" numFmtId="0" xfId="0" applyAlignment="1" applyFont="1">
      <alignment horizontal="left" readingOrder="0" shrinkToFit="0" wrapText="1"/>
    </xf>
    <xf borderId="0" fillId="8" fontId="14" numFmtId="0" xfId="0" applyAlignment="1" applyFont="1">
      <alignment readingOrder="0"/>
    </xf>
    <xf borderId="1" fillId="0" fontId="14" numFmtId="0" xfId="0" applyAlignment="1" applyBorder="1" applyFont="1">
      <alignment readingOrder="0"/>
    </xf>
    <xf borderId="1" fillId="0" fontId="21" numFmtId="0" xfId="0" applyAlignment="1" applyBorder="1" applyFont="1">
      <alignment readingOrder="0"/>
    </xf>
    <xf borderId="1" fillId="0" fontId="21" numFmtId="0" xfId="0" applyBorder="1" applyFont="1"/>
    <xf borderId="4" fillId="8" fontId="14" numFmtId="0" xfId="0" applyAlignment="1" applyBorder="1" applyFont="1">
      <alignment horizontal="center" readingOrder="0" shrinkToFit="0" wrapText="1"/>
    </xf>
    <xf borderId="5" fillId="0" fontId="21" numFmtId="0" xfId="0" applyBorder="1" applyFont="1"/>
    <xf borderId="2" fillId="0" fontId="21" numFmtId="0" xfId="0" applyBorder="1" applyFont="1"/>
    <xf borderId="1" fillId="3" fontId="21" numFmtId="0" xfId="0" applyAlignment="1" applyBorder="1" applyFont="1">
      <alignment readingOrder="0"/>
    </xf>
    <xf borderId="1" fillId="10" fontId="21" numFmtId="0" xfId="0" applyAlignment="1" applyBorder="1" applyFill="1" applyFont="1">
      <alignment readingOrder="0"/>
    </xf>
    <xf borderId="1" fillId="5" fontId="21" numFmtId="0" xfId="0" applyAlignment="1" applyBorder="1" applyFont="1">
      <alignment readingOrder="0"/>
    </xf>
    <xf borderId="1" fillId="4" fontId="21" numFmtId="0" xfId="0" applyAlignment="1" applyBorder="1" applyFont="1">
      <alignment readingOrder="0"/>
    </xf>
    <xf borderId="1" fillId="2" fontId="21" numFmtId="0" xfId="0" applyAlignment="1" applyBorder="1" applyFont="1">
      <alignment readingOrder="0"/>
    </xf>
    <xf borderId="1" fillId="11" fontId="21" numFmtId="0" xfId="0" applyAlignment="1" applyBorder="1" applyFill="1" applyFont="1">
      <alignment readingOrder="0"/>
    </xf>
    <xf borderId="1" fillId="12" fontId="21" numFmtId="0" xfId="0" applyAlignment="1" applyBorder="1" applyFill="1" applyFont="1">
      <alignment readingOrder="0"/>
    </xf>
    <xf borderId="1" fillId="11" fontId="21" numFmtId="0" xfId="0" applyBorder="1" applyFont="1"/>
    <xf borderId="6" fillId="8" fontId="14" numFmtId="0" xfId="0" applyAlignment="1" applyBorder="1" applyFont="1">
      <alignment horizontal="center" readingOrder="0" vertical="center"/>
    </xf>
    <xf borderId="1" fillId="8" fontId="14" numFmtId="0" xfId="0" applyAlignment="1" applyBorder="1" applyFont="1">
      <alignment horizontal="center" readingOrder="0"/>
    </xf>
    <xf borderId="0" fillId="0" fontId="21" numFmtId="9" xfId="0" applyAlignment="1" applyFont="1" applyNumberFormat="1">
      <alignment readingOrder="0"/>
    </xf>
    <xf borderId="7" fillId="0" fontId="21" numFmtId="0" xfId="0" applyBorder="1" applyFont="1"/>
    <xf borderId="4" fillId="4" fontId="14" numFmtId="0" xfId="0" applyAlignment="1" applyBorder="1" applyFont="1">
      <alignment horizontal="center" readingOrder="0" shrinkToFit="0" wrapText="1"/>
    </xf>
    <xf borderId="1" fillId="0" fontId="21" numFmtId="0" xfId="0" applyAlignment="1" applyBorder="1" applyFont="1">
      <alignment readingOrder="0"/>
    </xf>
    <xf borderId="0" fillId="0" fontId="21" numFmtId="0" xfId="0" applyAlignment="1" applyFont="1">
      <alignment horizontal="center" readingOrder="0"/>
    </xf>
    <xf borderId="0" fillId="13" fontId="21" numFmtId="0" xfId="0" applyAlignment="1" applyFill="1" applyFont="1">
      <alignment readingOrder="0"/>
    </xf>
    <xf borderId="0" fillId="10" fontId="21" numFmtId="0" xfId="0" applyAlignment="1" applyFont="1">
      <alignment readingOrder="0"/>
    </xf>
    <xf borderId="3" fillId="0" fontId="21" numFmtId="0" xfId="0" applyBorder="1" applyFont="1"/>
    <xf borderId="0" fillId="10" fontId="21" numFmtId="0" xfId="0" applyFont="1"/>
    <xf borderId="0" fillId="13" fontId="21" numFmtId="0" xfId="0" applyFont="1"/>
    <xf borderId="0" fillId="2" fontId="21" numFmtId="0" xfId="0" applyFont="1"/>
    <xf borderId="0" fillId="0" fontId="29" numFmtId="0" xfId="0" applyAlignment="1" applyFont="1">
      <alignment readingOrder="0"/>
    </xf>
    <xf borderId="0" fillId="2" fontId="29" numFmtId="0" xfId="0" applyAlignment="1" applyFont="1">
      <alignment horizontal="left" readingOrder="0"/>
    </xf>
  </cellXfs>
  <cellStyles count="1">
    <cellStyle xfId="0" name="Normal" builtinId="0"/>
  </cellStyles>
  <dxfs count="3">
    <dxf>
      <font/>
      <fill>
        <patternFill patternType="solid">
          <fgColor rgb="FFFFFF00"/>
          <bgColor rgb="FFFFFF00"/>
        </patternFill>
      </fill>
      <border/>
    </dxf>
    <dxf>
      <font/>
      <fill>
        <patternFill patternType="solid">
          <fgColor rgb="FF00BC00"/>
          <bgColor rgb="FF00BC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pivotCacheDefinition" Target="pivotCache/pivotCacheDefinition1.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Total y Leidos</a:t>
            </a:r>
          </a:p>
        </c:rich>
      </c:tx>
      <c:overlay val="0"/>
    </c:title>
    <c:plotArea>
      <c:layout/>
      <c:areaChart>
        <c:ser>
          <c:idx val="0"/>
          <c:order val="0"/>
          <c:tx>
            <c:strRef>
              <c:f>Resumen!$H$5</c:f>
            </c:strRef>
          </c:tx>
          <c:spPr>
            <a:solidFill>
              <a:srgbClr val="4285F4">
                <a:alpha val="30000"/>
              </a:srgbClr>
            </a:solidFill>
            <a:ln cmpd="sng" w="19050">
              <a:solidFill>
                <a:srgbClr val="4285F4"/>
              </a:solidFill>
            </a:ln>
          </c:spPr>
          <c:cat>
            <c:strRef>
              <c:f>Resumen!$E$6:$E$10</c:f>
            </c:strRef>
          </c:cat>
          <c:val>
            <c:numRef>
              <c:f>Resumen!$H$6:$H$11</c:f>
            </c:numRef>
          </c:val>
        </c:ser>
        <c:ser>
          <c:idx val="1"/>
          <c:order val="1"/>
          <c:tx>
            <c:strRef>
              <c:f>Resumen!$I$5</c:f>
            </c:strRef>
          </c:tx>
          <c:spPr>
            <a:solidFill>
              <a:srgbClr val="DB4437">
                <a:alpha val="30000"/>
              </a:srgbClr>
            </a:solidFill>
            <a:ln cmpd="sng" w="19050">
              <a:solidFill>
                <a:srgbClr val="DB4437"/>
              </a:solidFill>
            </a:ln>
          </c:spPr>
          <c:cat>
            <c:strRef>
              <c:f>Resumen!$E$6:$E$10</c:f>
            </c:strRef>
          </c:cat>
          <c:val>
            <c:numRef>
              <c:f>Resumen!$I$6:$I$11</c:f>
            </c:numRef>
          </c:val>
        </c:ser>
        <c:axId val="778058291"/>
        <c:axId val="1099741658"/>
      </c:areaChart>
      <c:catAx>
        <c:axId val="778058291"/>
        <c:scaling>
          <c:orientation val="minMax"/>
        </c:scaling>
        <c:delete val="0"/>
        <c:axPos val="b"/>
        <c:title>
          <c:tx>
            <c:rich>
              <a:bodyPr/>
              <a:lstStyle/>
              <a:p>
                <a:pPr lvl="0">
                  <a:defRPr b="0">
                    <a:solidFill>
                      <a:srgbClr val="000000"/>
                    </a:solidFill>
                    <a:latin typeface="Roboto"/>
                  </a:defRPr>
                </a:pPr>
                <a:r>
                  <a:t>Año</a:t>
                </a:r>
              </a:p>
            </c:rich>
          </c:tx>
          <c:overlay val="0"/>
        </c:title>
        <c:majorTickMark val="none"/>
        <c:minorTickMark val="none"/>
        <c:spPr/>
        <c:txPr>
          <a:bodyPr/>
          <a:lstStyle/>
          <a:p>
            <a:pPr lvl="0">
              <a:defRPr b="0">
                <a:solidFill>
                  <a:srgbClr val="000000"/>
                </a:solidFill>
                <a:latin typeface="Roboto"/>
              </a:defRPr>
            </a:pPr>
          </a:p>
        </c:txPr>
        <c:crossAx val="1099741658"/>
      </c:catAx>
      <c:valAx>
        <c:axId val="1099741658"/>
        <c:scaling>
          <c:orientation val="minMax"/>
          <c:max val="1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78058291"/>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Total y Leidos</a:t>
            </a:r>
          </a:p>
        </c:rich>
      </c:tx>
      <c:overlay val="0"/>
    </c:title>
    <c:plotArea>
      <c:layout/>
      <c:areaChart>
        <c:ser>
          <c:idx val="0"/>
          <c:order val="0"/>
          <c:tx>
            <c:strRef>
              <c:f>Resumen!$H$17</c:f>
            </c:strRef>
          </c:tx>
          <c:spPr>
            <a:solidFill>
              <a:srgbClr val="4285F4">
                <a:alpha val="30000"/>
              </a:srgbClr>
            </a:solidFill>
            <a:ln cmpd="sng" w="19050">
              <a:solidFill>
                <a:srgbClr val="4285F4"/>
              </a:solidFill>
            </a:ln>
          </c:spPr>
          <c:cat>
            <c:strRef>
              <c:f>Resumen!$E$18:$E$22</c:f>
            </c:strRef>
          </c:cat>
          <c:val>
            <c:numRef>
              <c:f>Resumen!$H$18:$H$22</c:f>
            </c:numRef>
          </c:val>
        </c:ser>
        <c:ser>
          <c:idx val="1"/>
          <c:order val="1"/>
          <c:tx>
            <c:strRef>
              <c:f>Resumen!$I$17</c:f>
            </c:strRef>
          </c:tx>
          <c:spPr>
            <a:solidFill>
              <a:srgbClr val="DB4437">
                <a:alpha val="30000"/>
              </a:srgbClr>
            </a:solidFill>
            <a:ln cmpd="sng" w="19050">
              <a:solidFill>
                <a:srgbClr val="DB4437"/>
              </a:solidFill>
            </a:ln>
          </c:spPr>
          <c:cat>
            <c:strRef>
              <c:f>Resumen!$E$18:$E$22</c:f>
            </c:strRef>
          </c:cat>
          <c:val>
            <c:numRef>
              <c:f>Resumen!$I$18:$I$22</c:f>
            </c:numRef>
          </c:val>
        </c:ser>
        <c:axId val="1413233350"/>
        <c:axId val="610878712"/>
      </c:areaChart>
      <c:catAx>
        <c:axId val="1413233350"/>
        <c:scaling>
          <c:orientation val="minMax"/>
        </c:scaling>
        <c:delete val="0"/>
        <c:axPos val="b"/>
        <c:title>
          <c:tx>
            <c:rich>
              <a:bodyPr/>
              <a:lstStyle/>
              <a:p>
                <a:pPr lvl="0">
                  <a:defRPr b="0">
                    <a:solidFill>
                      <a:srgbClr val="000000"/>
                    </a:solidFill>
                    <a:latin typeface="Roboto"/>
                  </a:defRPr>
                </a:pPr>
                <a:r>
                  <a:t>Año</a:t>
                </a:r>
              </a:p>
            </c:rich>
          </c:tx>
          <c:overlay val="0"/>
        </c:title>
        <c:majorTickMark val="none"/>
        <c:minorTickMark val="none"/>
        <c:spPr/>
        <c:txPr>
          <a:bodyPr/>
          <a:lstStyle/>
          <a:p>
            <a:pPr lvl="0">
              <a:defRPr b="0">
                <a:solidFill>
                  <a:srgbClr val="000000"/>
                </a:solidFill>
                <a:latin typeface="Roboto"/>
              </a:defRPr>
            </a:pPr>
          </a:p>
        </c:txPr>
        <c:crossAx val="610878712"/>
      </c:catAx>
      <c:valAx>
        <c:axId val="610878712"/>
        <c:scaling>
          <c:orientation val="minMax"/>
          <c:max val="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13233350"/>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Total y Leidos</a:t>
            </a:r>
          </a:p>
        </c:rich>
      </c:tx>
      <c:overlay val="0"/>
    </c:title>
    <c:plotArea>
      <c:layout/>
      <c:areaChart>
        <c:ser>
          <c:idx val="0"/>
          <c:order val="0"/>
          <c:tx>
            <c:strRef>
              <c:f>Resumen!$H$30</c:f>
            </c:strRef>
          </c:tx>
          <c:spPr>
            <a:solidFill>
              <a:srgbClr val="4285F4">
                <a:alpha val="30000"/>
              </a:srgbClr>
            </a:solidFill>
            <a:ln cmpd="sng" w="19050">
              <a:solidFill>
                <a:srgbClr val="4285F4"/>
              </a:solidFill>
            </a:ln>
          </c:spPr>
          <c:cat>
            <c:strRef>
              <c:f>Resumen!$E$31:$E$35</c:f>
            </c:strRef>
          </c:cat>
          <c:val>
            <c:numRef>
              <c:f>Resumen!$H$31:$H$35</c:f>
            </c:numRef>
          </c:val>
        </c:ser>
        <c:ser>
          <c:idx val="1"/>
          <c:order val="1"/>
          <c:tx>
            <c:strRef>
              <c:f>Resumen!$I$30</c:f>
            </c:strRef>
          </c:tx>
          <c:spPr>
            <a:solidFill>
              <a:srgbClr val="DB4437">
                <a:alpha val="30000"/>
              </a:srgbClr>
            </a:solidFill>
            <a:ln cmpd="sng" w="19050">
              <a:solidFill>
                <a:srgbClr val="DB4437"/>
              </a:solidFill>
            </a:ln>
          </c:spPr>
          <c:cat>
            <c:strRef>
              <c:f>Resumen!$E$31:$E$35</c:f>
            </c:strRef>
          </c:cat>
          <c:val>
            <c:numRef>
              <c:f>Resumen!$I$31:$I$35</c:f>
            </c:numRef>
          </c:val>
        </c:ser>
        <c:axId val="2075467049"/>
        <c:axId val="218664810"/>
      </c:areaChart>
      <c:catAx>
        <c:axId val="2075467049"/>
        <c:scaling>
          <c:orientation val="minMax"/>
        </c:scaling>
        <c:delete val="0"/>
        <c:axPos val="b"/>
        <c:title>
          <c:tx>
            <c:rich>
              <a:bodyPr/>
              <a:lstStyle/>
              <a:p>
                <a:pPr lvl="0">
                  <a:defRPr b="0">
                    <a:solidFill>
                      <a:srgbClr val="000000"/>
                    </a:solidFill>
                    <a:latin typeface="Roboto"/>
                  </a:defRPr>
                </a:pPr>
                <a:r>
                  <a:t>Año</a:t>
                </a:r>
              </a:p>
            </c:rich>
          </c:tx>
          <c:overlay val="0"/>
        </c:title>
        <c:majorTickMark val="none"/>
        <c:minorTickMark val="none"/>
        <c:spPr/>
        <c:txPr>
          <a:bodyPr/>
          <a:lstStyle/>
          <a:p>
            <a:pPr lvl="0">
              <a:defRPr b="0">
                <a:solidFill>
                  <a:srgbClr val="000000"/>
                </a:solidFill>
                <a:latin typeface="Roboto"/>
              </a:defRPr>
            </a:pPr>
          </a:p>
        </c:txPr>
        <c:crossAx val="218664810"/>
      </c:catAx>
      <c:valAx>
        <c:axId val="218664810"/>
        <c:scaling>
          <c:orientation val="minMax"/>
          <c:max val="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75467049"/>
      </c:valAx>
    </c:plotArea>
    <c:legend>
      <c:legendPos val="r"/>
      <c:overlay val="0"/>
      <c:txPr>
        <a:bodyPr/>
        <a:lstStyle/>
        <a:p>
          <a:pPr lvl="0">
            <a:defRPr b="0">
              <a:solidFill>
                <a:srgbClr val="000000"/>
              </a:solidFill>
              <a:latin typeface="Roboto"/>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104775</xdr:colOff>
      <xdr:row>0</xdr:row>
      <xdr:rowOff>133350</xdr:rowOff>
    </xdr:from>
    <xdr:ext cx="4638675" cy="23050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114300</xdr:colOff>
      <xdr:row>14</xdr:row>
      <xdr:rowOff>38100</xdr:rowOff>
    </xdr:from>
    <xdr:ext cx="4619625" cy="22955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114300</xdr:colOff>
      <xdr:row>28</xdr:row>
      <xdr:rowOff>0</xdr:rowOff>
    </xdr:from>
    <xdr:ext cx="4600575" cy="22860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40" sheet="Extracción de info"/>
  </cacheSource>
  <cacheFields>
    <cacheField name="Categ" numFmtId="0">
      <sharedItems containsSemiMixedTypes="0" containsString="0" containsNumber="1" containsInteger="1">
        <n v="1.0"/>
        <n v="3.0"/>
      </sharedItems>
    </cacheField>
    <cacheField name="Posición" numFmtId="0">
      <sharedItems containsSemiMixedTypes="0" containsString="0" containsNumber="1" containsInteger="1">
        <n v="58.0"/>
        <n v="79.0"/>
        <n v="81.0"/>
        <n v="109.0"/>
        <n v="115.0"/>
        <n v="118.0"/>
        <n v="220.0"/>
        <n v="69.0"/>
        <n v="219.0"/>
        <n v="215.0"/>
        <n v="214.0"/>
        <n v="61.0"/>
        <n v="162.0"/>
        <n v="163.0"/>
        <n v="243.0"/>
        <n v="246.0"/>
        <n v="250.0"/>
        <n v="44.0"/>
        <n v="50.0"/>
        <n v="209.0"/>
        <n v="203.0"/>
        <n v="207.0"/>
        <n v="17.0"/>
        <n v="39.0"/>
        <n v="45.0"/>
        <n v="52.0"/>
        <n v="54.0"/>
        <n v="56.0"/>
        <n v="180.0"/>
        <n v="7.0"/>
        <n v="8.0"/>
        <n v="13.0"/>
        <n v="41.0"/>
        <n v="127.0"/>
        <n v="144.0"/>
        <n v="145.0"/>
        <n v="24.0"/>
        <n v="30.0"/>
        <n v="202.0"/>
      </sharedItems>
    </cacheField>
    <cacheField name="Autor" numFmtId="0">
      <sharedItems containsBlank="1">
        <s v="Akinola, M.a,  Hebert, L.E.a,   Hill, B.J.a,  Quinn, M.a,  Holl, J.L.b,  Whitaker, A.K.a,  Gilliam, M.L.a  "/>
        <s v="Zhang, Y.-F.,"/>
        <s v="Lozano-Rubí, R., Muñoz Carrero, A., Serrano Balazote, P., Pastor, X."/>
        <s v="Ighe, M.A., "/>
        <s v="Moreira, M.W.L"/>
        <s v="Katehakis, D.G"/>
        <s v="Gibbs J"/>
        <s v="Naydanov, C., Palchunov, D., Sazonova, P."/>
        <s v="Sonalkar S"/>
        <s v="Alege SG, Matovu JK, Ssensalire S, Nabiwemba E"/>
        <s v="Bertozzi E"/>
        <s v="Tahmasbi A,&#10;Adabi, S.&#10;Rezaee, A."/>
        <s v="Hightow-Weidman, L.B."/>
        <s v="Besoain, F."/>
        <s v="Venter W"/>
        <s v="Milberg JA "/>
        <s v="Whiteley L"/>
        <s v="S.Eleuteri"/>
        <s v="Bellgard, M.I."/>
        <s v="Bashi N"/>
        <s v="Brayboy LM, Sepolen A, Mezoian T, Schultz L, Landgren-Mills BS, Spencer N, Wheeler C, Clark MA"/>
        <s v="Hatef E"/>
        <s v="Cameron Teoh &#10;Leong Joyce WS "/>
        <s v="Flickinger, TE , DeBolt, C. , Waldman, AL , (...), Ingersoll, K. , Dillingham, R."/>
        <s v="Mana Azarm, Liam Peyton"/>
        <s v="Hussain, M.a"/>
        <s v="Hussain, M."/>
        <s v="Alessandra Macedo, José Augusto Baranauskas, Renato Bulcão-Neto"/>
        <m/>
        <s v="Sherr, K."/>
        <s v="Boonchieng, W."/>
        <s v="Mauricio Barcellos Almeida&#10;Fernanda Farinelli"/>
        <s v="Marent, B"/>
        <s v="García-Magariño;Gonzalez Bedia, M; Palacios-Navarro, G"/>
        <s v="Sockolow, P.a"/>
        <s v="Ismail, S. , Alshmari, M. , Latif, K. , Ahmad, HF"/>
        <s v="BENJUMEA PENALOZA, ANGELICA ROCIO &#10;RODRIGUEZ SANCHEZ, YANDRI YURANI"/>
      </sharedItems>
    </cacheField>
    <cacheField name="Título" numFmtId="0">
      <sharedItems>
        <s v="Development of a Mobile App on&#10; Contraceptive Options for Young African&#10; American and Latina Women&#10; &#10; Desarrollo de una aplicación móvil en&#10; Opciones anticonceptivas para mujeres&#10; jóvenes afroamericanas y latinas"/>
        <s v="Design and Development of a Sharable Clinical Decision Support System Based on a Semantic Web Service Framework"/>
        <s v="OntoCR: A CEN/ISO-13606 clinical repository based on ontologies"/>
        <s v="Towards improving information quality requirements for online health information systems: A review on the recent frameworks"/>
        <s v="Semantic interoperability and pattern classification for a service-oriented architecture in pregnancy care&#10; &#10;Interoperabilidad semántica y clasificación de patrones para una Arquitectura orientada al servicio en la atención del embarazo."/>
        <s v="Trust Requirements in E-Health System: A Conceptual Framework &#10; &#10; &#10; Requisitos de confianza en el sistema de&#10; salud electrónica: un marco conceptual"/>
        <s v="The eClinical Care Pathway Framework: a novel structure for creation of online complex clinical care pathways and its application in the management of sexually transmitted infections"/>
        <s v="Development of automated methods for the critical condition risk prevention, based on the analysis of the knowledge obtained from patient medical records."/>
        <s v="Introducing the World Health Organization Postpartum Family Planning Compendium.."/>
        <s v="Knowledge, sources and use of family planning methods among women aged 15-49 years in Uganda a cross-sectional study"/>
        <s v="Collecting family planning intentions and providing reproductive health information using a tablet-based video game in India"/>
        <s v="Behavioral Reference Model for Pervasive Healthcare Systems"/>
        <s v="Youth, Technology, and HIV: Recent Advances and Future Directions"/>
        <s v="Prevention of sexually transmitted infections using mobile devices and ubiquitous computing"/>
        <s v="Improving Linkage to HIV Care Through Mobile Phone Apps: Randomized Controlled Trial."/>
        <s v="Development, use, and integration of a nationally-distributed HIV/AIDS electronic health information system."/>
        <s v="A Mobile Gaming Intervention to Increase Adherence to Antiretroviral Treatment for Youth Living With HIV: Development Guided by the Information, Motivation, and Behavioral Skills Model"/>
        <s v="Sexual health in your hands How the smartphone apps can improve your sexua lwellbeing"/>
        <s v="Design of a framework for the deployment of collaborative independent rare disease-centric registries: Gaucher disease registry model"/>
        <s v="Self-Management Education Through mHealth Review of Strategies and Structures"/>
        <s v="Girl Talk: A Smartphone Application to Teach Sexual Health Education to Adolescent Girls"/>
        <s v="A Population Health Measurement Framework: Evidence-Based Metrics for Assessing Community-Level Population Health in the Global Budget Context."/>
        <s v="A Framework for Developing &#10;Prediabetes Self-care Application"/>
        <s v="Social Support in a Virtual Community: Analysis of a Clinic-Affiliated Online Support Group for Persons Living with HIV/AIDS"/>
        <s v="An Ontology for a Patient-Centric Healthcare Interoperability Framework"/>
        <s v="Conceptual framework for the security of mobile health applications on Android platform"/>
        <s v="A Security Framework for MHealth Apps on Android Platform"/>
        <s v="The Evolution of a Healthcare Software Framework: Reuse, Evaluation and Lessons Learned"/>
        <s v="Introducing the World Health Organization Postpartum Family Planning Compendium"/>
        <s v="Measuring health systems strength and its impact: Experiences from the African Health Initiative"/>
        <s v="Integrative system of virtual electronic health record with online community-based health determinant data for home care service: MHealth development and usability test"/>
        <s v="Ontologies for the Representation of Electronic Medical Records: The Obstetric and Neonatal Ontology"/>
        <s v="Design of an mHealth System for Maternal and Children HIV care&#10;&#10;&#10;Diseño de un sistema mHealth para el cuidado maternoinfantil del VIH."/>
        <s v="Development of an mHealth platform for HIV care: Gathering user perspectives through co-design workshops and interviews"/>
        <s v="FAMAP: A framework for developing m-health apps"/>
        <s v="Assessment of evaluation frameworks for design of a sexual risk prevention game for black adolescent girls"/>
        <s v="A Granular Ontology Model for Maternal and &#10;Child Health  Information System"/>
        <s v="Desarrollo de software educativo que contribuya a la promoción de la salud sexual y reproductiva en la institución técnica Jorge Eliécer Gaitán de Gonzalez"/>
        <s v="&quot;Assessing the Efficacy of an App-Based Method of Family Planning: The Dot Study Protocol.&#10; &#10; Evaluación de la eficacia de un método de planificación familiar basado en aplicaciones: el protocolo de estudio de puntos&quot;"/>
      </sharedItems>
    </cacheField>
    <cacheField name="Pregunta" numFmtId="0">
      <sharedItems>
        <s v="P3"/>
        <s v="P1"/>
        <s v="P2"/>
      </sharedItems>
    </cacheField>
    <cacheField name="año" numFmtId="0">
      <sharedItems containsString="0" containsBlank="1" containsNumber="1" containsInteger="1">
        <n v="2019.0"/>
        <n v="2016.0"/>
        <n v="2018.0"/>
        <n v="2015.0"/>
        <n v="2017.0"/>
        <m/>
      </sharedItems>
    </cacheField>
    <cacheField name="link" numFmtId="0">
      <sharedItems containsBlank="1">
        <s v="https://www.ncbi.nlm.nih.gov/pubmed/29896969"/>
        <s v="https://link.springer.com/article/10.1007/s10916-016-0472-y"/>
        <s v="https://www.sciencedirect.com/science/article/pii/S1532046416000290?via%3Dihub"/>
        <s v="https://ieeexplore.ieee.org/abstract/document/8567110"/>
        <s v="https://www.sciencedirect.com/science/article/pii/S0167739X17325438"/>
        <s v="http://journal.utem.edu.my/index.php/jtec/article/view/3954"/>
        <s v="https://www.ncbi.nlm.nih.gov/pubmed/27448797"/>
        <s v="https://ieeexplore.ieee.org/document/7361845/"/>
        <s v="https://www.ncbi.nlm.nih.gov/pubmed/28099711"/>
        <s v="https://www.ncbi.nlm.nih.gov/pubmed/27583102"/>
        <s v="https://www.ncbi.nlm.nih.gov/pubmed/29984358"/>
        <s v="https://www.ncbi.nlm.nih.gov/pubmed/27743241"/>
        <s v="https://www.ncbi.nlm.nih.gov/pubmed/26385582"/>
        <s v="https://www.ncbi.nlm.nih.gov/pubmed/25935151"/>
        <s v="https://www.ncbi.nlm.nih.gov/pubmed/30021706"/>
        <s v="https://www.ncbi.nlm.nih.gov/pubmed/27107448"/>
        <s v="https://www.ncbi.nlm.nih.gov/pmc/articles/pmid/29685863/"/>
        <s v="https://www.sciencedirect.com/science/article/pii/S1158136018300677"/>
        <s v="https://www.sciencedirect.com/science/article/pii/S1079979616301668?via%3Dihub"/>
        <s v="https://www.ncbi.nlm.nih.gov/pubmed/30341042"/>
        <s v="https://www.ncbi.nlm.nih.gov/pubmed/27393638"/>
        <s v="https://www.ncbi.nlm.nih.gov/pubmed/29035630"/>
        <s v="https://ieeexplore.ieee.org/document/8002463"/>
        <s v="https://link.springer.com/article/10.1007%2Fs10461-016-1587-3"/>
        <s v="https://ieeexplore.ieee.org/abstract/document/8452639/keywords#keywords"/>
        <s v="https://www.sciencedirect.com/science/article/abs/pii/S0736585317308225"/>
        <s v="https://www.sciencedirect.com/science/article/pii/S0167404818300798"/>
        <s v="https://www.researchgate.net/publication/327893363_The_Evolution_of_a_Healthcare_Software_Framework_Reuse_Evaluation_and_Lessons_Learned"/>
        <m/>
        <s v="https://bmchealthservres.biomedcentral.com/articles/10.1186/s12913-017-2658-5"/>
        <s v="https://ieeexplore.ieee.org/document/8227571/"/>
        <s v="https://www.researchgate.net/publication/318154728_Ontologies_for_the_representation_of_electronic_medical_records_The_obstetric_and_neonatal_ontology"/>
        <s v="https://mhealth.jmir.org/2018/10/e184/"/>
        <s v="https://link.springer.com/chapter/10.1007%2F978-3-319-77703-0_83"/>
        <s v="http://ebooks.iospress.nl/publication/49094"/>
        <s v="https://www.hindawi.com/journals/jhe/2017/9519321/"/>
        <s v="http://repositorio.ufpso.edu.co:8080/dspaceufpso/bitstream/123456789/1730/1/30625.pdf"/>
      </sharedItems>
    </cacheField>
    <cacheField name="Marco de trabajo" numFmtId="0">
      <sharedItems containsBlank="1">
        <s v="Modelo"/>
        <s v="Framework"/>
        <s v="Ontología"/>
        <s v="Guia"/>
        <m/>
        <s v="Arquitectura"/>
        <s v="Metodología"/>
      </sharedItems>
    </cacheField>
    <cacheField name="Salud" numFmtId="0">
      <sharedItems containsBlank="1">
        <s v="SSR"/>
        <s v="Otras"/>
        <s v="Maternidad Segura"/>
        <s v="Planificación familiar"/>
        <s v="Uso de métodos anticonceptivos"/>
        <s v="ITS y VIH"/>
        <m/>
        <s v="Maternidad segura "/>
        <s v="otros"/>
      </sharedItems>
    </cacheField>
    <cacheField name="Aportes general" numFmtId="0">
      <sharedItems>
        <s v="De las personas seleccionadas para este proyectos mujeres&#10; Africanas y Latinas se puede observar que en estos temas &#10;prefieren consultar por internet que ir a donde un medico&#10; especialista en SSR es por ello que se ha ralizado el siguiente &#10;proyecto el cu"/>
        <s v="Proponer un sistema de decisiones clinicas para apoyar al &#10;medico en sus respectivas actividades, para ello se desarrollo &#10;un marco de servicio web semantico con el fin de mejorar las&#10; configuraciones de atencion clinica agilizando sus distintos &#10;procesos"/>
        <s v="Diseñan un prototipo de repositorio con el fin de implementar un EHR (Registro de salud elecetronico) interoperable el cual incorpora automaticamente el estandar CEN /ISO 13606 &#10; &#10; De igual forma describe OntoCR como una prueba de concepto para una clínic"/>
        <s v="Esta investigacion propone realizar una revision de &#10;la literatura sobre Framework que mejoren la calidad &#10;de la información cumpliendo como referencia los 4 &#10;aributos de calidad &#10; &#10; Por otro lado plantea la creacion de un Framework basado &#10;en los requeri"/>
        <s v="Se desarroollara un sistema de apoyo a la decision basado en el conocimineto que se utilice ontologias  para la integracion de los datos con trantornso hipertensiovos en el embarazo &#10;&#10; Este modelo permitira cuando se trate de nuevos &#10;casos deducir una bas"/>
        <s v="Analiza los requerimientos de confianza en la salud electrónica &#10; &#10; Plantea un Framework conceptual que sugiere al sistema de cibersalud construir una relacion de confianza entre los actores y comprender la confianza basada en perpectivas sociotecnicas y "/>
        <s v="Se implementa un Framework para el desarrollo de vias &#10;complejas el cual como solucion plantea realizar una serie &#10;cambios en la secuencia de la atención tradicional con el fin&#10; de tener una consulta totalmente automatizada"/>
        <s v="- Es de gran utilidad la información que proporciona este documento no solamente por el desarrollo planteado en su título sino también por los tipos de métodos y modelos que menciona serán utilizados para el proceso de este documento, sin embargo, el enfo"/>
        <s v="- Se considera apropiado el aporte que genera esta información ya que está dirigido a la planificación familiar y además de eso menciona precauciones que  debe tener la mujer después del posparto y así mismo la bebe todo esto fue desarrollado con el con e"/>
        <s v="- Brinda métodos de planificación familiar (PF) específicamente para mujeres en las edades de 15 a 49 donde se realizaron estadísticas las cuales fueron analizadas con el software STATA, versión 12. Donde además menciona según el estudio que los proveedor"/>
        <s v="- El objetivo en este estudio fue desarrollar, dirigir y evaluar una herramienta innovadora, un juego que proporciona a los adolescentes información acerca de la pubertad, la salud reproductiva y la planificación familiar mientras que la recogida de datos"/>
        <s v="- El propósito de este trabajo es proponer una arquitectura de software para un sistema de salud basado en la nube para los pacientes móviles. La arquitectura propuesta se centra en los requisitos no funcionales, incluyendo la disponibilidad, la interoper"/>
        <s v="Se discute el uso de las tecnologias en jovendes diferentes edades que tiene VIH, el uso del internet y las aplicaciones moviles son un importante &quot;aliado&quot; , para esta poblacion, finalmente mencionan que hay una creciente en el uso de aplicacionsm moviles"/>
        <s v="Investigacion que busca usar el uso de los telefonos inteligentes para promover el uso de condones y otros metodos de prevenciosn para reducir practucas sexuales de riesgo,"/>
        <s v="En este articulo se evalua la evolución del uso del lenguaje relacionado con el VIH en los resúmenes presentadosen la Conferencia Internacional sobre el SIDA desde los años 1989 - 2014 "/>
        <s v="Desarrollan una aplicación movil con el fin de mejorar los sintomas asociados al VIH, ademas ayuda a la recopilacion de datos y genera informes  CAREWare esta diseñada para que se actualice en un entorno cambiante de tecnología de información de salud e i"/>
        <s v=" Desarrollan un video juego para mejorar la adherencia a los atiretrovirales en pacientes con VIH Los adolescentes y adultos jóvenes que viven con VIH deseaban un contenido de juego informativo que incluyera detalles nuevos  sobre el VIH, detalles  en rel"/>
        <s v="Realizan una revision sistematica en el uso de aplicaciones para teléfonos inteligentes que proporciona información sobre la salud sexual"/>
        <s v="Establecen un repositorio de datos para la  recolección  de información clínica, genética y terapéutica completa sobre los pacientes con enfermedades raras."/>
        <s v="Realizan un estudio el cual esta enfocado a analisar el impacto de las intervenciones medicas atravez de dispositivos moviles"/>
        <s v="El articulo esta enfocado en enseñar sobre salud sexual a adolescentes a travez de telefonos inteligentes, la cual proporciona informacion importante que fue recolectada a travez de cuesionarios realizados a 42 perosnas. &quot;El articulo demuestra como el uso"/>
        <s v="Desarrollan un framework el cual está enfocado en medir la salud de la población compuesto por un modelo conceptual de varios dominios, dentro del cual identificaron características clave y problemas de interoperabilidad con las fuentes de datos, con lo c"/>
        <s v="- Estudio cualitativo para evaluar el framework: Revisión de expertos (TI, Salud y sicología)"/>
        <s v="- Presentan que características tenían los participantes en la evaluación de la app&#10;- Evalúan la percepción de los participantes utilizando un tablero de mensajes de la comunidad - Presentan los resultados obtenidos luego de evaluar la app Positive Links&#10;"/>
        <s v="- Creación del MyPHR framework para interoperabilidad en temas de salud en general&#10;- Definen una ontología y un modelos de datos "/>
        <s v="- Framework para mejorar la seguridad de datos en salud de Android app&#10;- Hecho en 3 fases: proceso de diseño, implementación de prototipo, evaluación efectividad y eficiencia del Framework"/>
        <s v="- Framework MASF y sus capas de componentes &#10;- Cada uno de los componentes para asegurar la seguridad en app Android son descritos&#10;- Se especifica en que equipos y sus características hicieron las evaluaciones"/>
        <s v="- Framework para desarrollo de aplicaciones de vigilancia en salud. Tiene 3 componentes core: Automatic-SL, CISS, and theFREDS&#10;- a partir de los 3 componentes, se crean 3 nuevas applicaciones (reuso) &#10;- Cuestionario para saber que tanto se puede reusar de"/>
        <s v="- Crean un compendio para el posparto (Planificación familiar)"/>
        <s v="Describe como crear un framework de evaluación para medir la fortaleza de los sistemas de salud y asociar las medidas con los resultados de salud. Utilizan el framework de bloques de construcción de sistemas de salud de la OMS. Evaluaron topicos como inte"/>
        <s v="Describe que existe una limitación del sistema de registro de salud de la electrónica (EHR), el registro médico del paciente no se puede acceder fuera del entorno de atención médica.&#10;Desarrollaron un registro de salud electrónico virtual y lo integraron e"/>
        <s v="Información básica acerca de las teorías subyacentes distintos ontología , computacionales de alto nivel ontologías y sus aplicaciones en biomedicina. A continuación, presentamos la metodología empleada en el desarrollo.de OntoNeo y los resultados obtenid"/>
        <s v="El diseño de un sistema mHealth para la atención maternoinfantil del VIH. Incluye portales especializados para pacientes, familiares / miembros de la comunidad, proveedores de atención médica, sistema de derivación de atención médica, pagadores y cadena d"/>
        <s v="Aplicaciones mHealth rara vez se adoptan (usuarios las consideran de baja calidad)&#10;Proceso de co-diseño entre las PLWH y los médicos clínicos en 5 sitios clínicos &#10;Desarrollo de una plataforma mHealth para integrarse en las vías de atención clínica. &#10;(1) "/>
        <s v="Presenta un proyecto de investigación en curso sobre la creación de un marco para ayudar a los desarrolladores e investigadores a crear aplicaciones m-Health utilizando un framweork llamado  FAMAP, (1) recopilar datos, (2) visualizar análisis de datos, (3"/>
        <s v="Comportamiento y afectación sexual en jovenes de raza negra, y por lo cual se ha desarrollado una app movil que presenta elementos de cuidado y teoría congnitiva, cuenta con un Framework, para el diseño y evaluación de juegos en salud pública. "/>
        <s v="Desarrollo de una Modelo de Ontología granular para sistema de información en salud para maternas y niños,  describe los requeriminentos necesarios para el diseño de la Ontología, describen los estandares y tecnologías necesarias para implementar el model"/>
        <s v="Presentan el desarrollo de un software educativo que contribuya a la promoción de la salud sexual y reproductiva en la Institución Técnica Jorge Eliecer Gaitán de González, Cesar (Colombia), de acuerdo a una encuesta aplicada previamente justifican que el"/>
        <s v="Este proyecto aporta en el ambito de la prevencion del embarazo en las mujeres mediante el uso y la efectividad de la aplicación DOT,  el objetivo del proyecto es demostrar que es posible usar este método como una alternativa de planificación para mujeres"/>
      </sharedItems>
    </cacheField>
    <cacheField name="Aportes específico a la pregunta" numFmtId="0">
      <sharedItems containsBlank="1">
        <s v="Se enfocan estrictamente en proporcionar la mayor información sobre la mayoria de metodos anticoncetivos, de igual manera aportan estadiscticas que complementan lo mencionado en el proyecto, con el fin de capacitar de manera oportuna a esta poblacion para"/>
        <s v="Para representar los datos clinicos se basa en el&#10; modelo logico HL7 el cual le brinda el modelo de &#10;los datos &#10; Para la ontologia generica fue necesario crear&#10; un total de 62 clases y 84 propiedades"/>
        <s v="- Se basa en la norma ISO 13606 el cual se encarga de la interoperabilidad semantica en las distintas comunicaciones entre los sitemas clinicos&#10;-  E igualmente se plantean modelos de metamodelos para desarrollar arquetipos mas detallados el cual permite &#10;"/>
        <s v="- Para buscar de manera bien exacta la información que soporta la investigacion utilizaron las bases de datos digitales como springer ,IEEE adicionalmente de operadores logicos y se limito la busqueda de 5 años&#10;- Se realizo un Framework de calidad basado "/>
        <s v="- Es un sistema interoperable el cual promueve la integracion entre los distintos tipos de sistemas &#10;- Mediante las ontologias se puede construir una arquitectura orientada a servicios para el soporte de decisiones clinicas  &#10;- Se busca una solucion basad"/>
        <s v="La e-Ciencia implica hoy en dia una revolucion en cuanto a la vision colectiva en beneficio de recursos entre las organizaciones, los individuos y los sistemas &#10; &#10; Se centra en aplicar este concepto en el campo de la salud &#10; &#10; El requsito es de vital impo"/>
        <s v="Realizan una serie de pasos el cual lo llaman &#10;Framework eClinical Care Pathway el cual es &#10;un proceso iterativo, el cual una ves finalizado los &#10;9 pasos se le aplica el Framwork para crear una &#10;atención medica en linea &#10; &#10; El marco proporciona una estruc"/>
        <s v="- Proporciona metos muy utiles para el desarrollo de la ontologia que se quiere desarrollar en el proyecto."/>
        <s v="Educativo,Web"/>
        <s v="- Explica los metodos myormente utilizados por las mujeres entre las edades evaludas y cual es el de mayor preferecia es utilizados por ellas.&#10;&#10;-Realiazan un cuestionario de preguntas &#10;&#10;Conocimiento de Planificacion Familiar (PF)&#10;-fuentes de información d"/>
        <s v="Educativo,movil"/>
        <s v="- Muestra puntualmente la arqitectura que se desea implementar en el desarrollo del trabajo, aportando a lo que se desea desarrollar en este trabajo."/>
        <s v="Se mencionan las tendencias que actualemente  en el mundo involucran el manejo del VIH y pueden ayudar intervenciones basadas en la tecnologia."/>
        <s v="El resultado de esta investigación es una aplicacion de Android de mensajes preventivos antes de tener relaciones sexuales, ademas de que explica la arquitectura y de mas pasos para el diseño y desarrollo de la aplicacion."/>
        <s v="Resaltan los cambios en el uso de la terminología del VIH durante más de 25 años, incluida la adición, desaparición y uso cambiante de términos que reflejan los avances en la investigación del VIH y la práctica médica y los esfuerzos para utilizar un leng"/>
        <s v="Software de apoyo,movil"/>
        <s v="Educativo,videojuegos,movil"/>
        <s v="La revision menciona que los adolescentes prefieren encontrar en una app movil de salud sexual que&#10;- ayude recordar los dias fertiles en las mujeres &#10;-  asegurar el uso oportuno de anticonceptivos&#10;- identificar ITS y un comprobador de embarazo síntoma &#10;-i"/>
        <s v="La recolección de datos relevantes es importante para beneficiarse todos los actores involucrados en el desarrollo y el uso de tratamientos innovadores."/>
        <s v="Proporciona informacion sobre el impacto del uso aplicaciones móviles para educar a las personas, prevenir enfermedades y controlar enfermedades crónicas. "/>
        <s v="Educativo, movil"/>
        <s v="Se desarrollan una metrica para medir la salud, ademas que sirve como modelo para sistemas de salud"/>
        <s v="- Framework para prevenir la diabetes con: 4 partes (Cada una con subpartes)&#10;- Imagen de organización del framework"/>
        <s v="Social network, movil"/>
        <s v="- Una ontología en el dominio de Salud (General) con las categorías: Individual Data, Medical Data, Auxiliary Data, Location Data, Device Data, Activity Data, and Environment Data&#10;- Listado de la terminología del dominio&#10;Atributos, tipos de datos e instan"/>
        <s v="- Presentan el diseño (grafíca) del Framework&#10;- Describen cada una de las partes del Framework (componentes)&#10;- Presentan la descripción de cada una de las fases para la construcción y evaluación del FW&#10;- Efectividad: prueba contra ataques, resticciones de"/>
        <s v="- Se realizan 7 experimmentos para realizar la evaluación de la efectividad y eficiencia en la seguridad que proporciona el Fw&#10;- Se describen los componentes del Framework"/>
        <s v="- Presentan la arquitectura del Framework, 3 aplicacioens que fueron desarrolladas utilizando el FW&#10;- Tiene 3 capas: presentación, Businees y Almacenamiento&#10;- Evaluaron la capacidad de reuso de los componentes del FW&#10;- Tiene una ontología de dominio"/>
        <s v="- Página web informativa sobre temas de posparto"/>
        <s v="-Presenta la metodología, clasificación y características que contiene el Framework."/>
        <s v="-Describe el desarrollo de un registro de salud electrónico, integradondo diversos datos de independientes mediante la plataforma de comunicación móvil (mHealth).Además los diversos métodos y etapas.Diagramas técnicos del sistema integrado.Visualización e"/>
        <s v="-Presenta fases de metodologías utilizadas en la aplicación de ontologías,  presentando diversas estrcturas de registros médicos en OntoNeo.-Muestra los atributos y la estructura de la BD que se maneja(Mapa BD)."/>
        <s v="- Página informativa dirigida a la comunidad, con diversa temática.Muestra el diseño del sistema propuesto para el Sistema de Salud Móvil de la Madre y niños Cuidado del VIH."/>
        <s v="sowfware de apoyo, Movil"/>
        <s v="-Muestra el diseño del app."/>
        <s v="-Presenta los marcos y datos de evaluación para el diseño de un juego de Prevención de Riesgos sexual-"/>
        <s v="el enfoque del sistema es a nivel agregado, e indicadores, las variables que proponen en la ontología son de alto nivel, es un  aporte importante pero no es suficiente para el diseño de sistemas de información donde los  registros se hacen de forma indivi"/>
        <s v="Software Educativo, Web"/>
        <m/>
      </sharedItems>
    </cacheField>
    <cacheField name="Crítica" numFmtId="0">
      <sharedItems containsBlank="1">
        <m/>
        <s v="No hace enfasis a una ontologia con dominio &#10;especifico y la que esta, tiene muchas falencias &#10;el cual es dificil para su integracion, reutilizacion &#10;y mantenimiento"/>
        <s v="Solamente trabaja con partes de la &#10;norma omitiendo la partde de seguridad y auditoria"/>
        <s v="Satisface la pregunta 1"/>
        <s v="En la actualidad no hay orientacion &#10;disponible sobre el desarrollo de vias &#10;de atención online &#10; &#10; Solo se enfoca en Clamidia"/>
        <s v="- No esta enfocado en la Salud Sexual y Reproductiva."/>
        <s v="El enfoque es solo para la poblacion con VIH"/>
        <s v="La aplicacion esta dirigida para la poblacion con VIH, ademas la prueba que realizo fue en hombres que tienen sexo con hombres "/>
        <s v="No se evidencia como hacen la recopilacion de información a pacientes con VIH para el desarrollo de la aplicación"/>
        <s v="El juego esta diseñado para dispositivos Iphone"/>
        <s v="Mencionan que es posible que las aplicaciones en salud alejen al paciente de asistir a los profesionales en el tema, se plantea como incognita para trabajos futuros"/>
        <s v="El enfoque es relacionado con enfermedades raras, sin embargo no mencionan que solo se pueda implementar para este tema en especifico "/>
        <s v="El estudio se realiza solo a pacientes con enfermedades cronicas."/>
        <s v="- No muestra como podrían ser creadas las apps o que información es relevante&#10;- Estrictamente relacionado con diabetes"/>
        <s v="- No muestra mayor información sobre la aplicación, ni como fue contruída&#10;- Los resultados están encaminados sobre la percepción de los participantes en el uso de la app. Y el soporte que sintieron utilizando la app"/>
        <s v="- No presentan la gráfica de la ontología o del Framework &#10;- No presentan alguna instanciación o evaluación del Framework y la ontología"/>
        <s v="- Solo es un Framework conceptual, no muestran una implementación del Framework en una app&#10;- Definien como se debe evaluar, pero no realizan la evaluación"/>
        <s v="- Solo fue implementado para Android, para utilizarlo en otra app deben hacerse cambios"/>
        <s v="-Aplica a la P2, puesto que habla de varias ontologías, utilizadas para el desarrollo de un sistema integrado de datos."/>
        <s v="-Lo más relevante son los datos de la investigación."/>
        <s v="La validación de la herramienta desarrollada no es conluyente"/>
      </sharedItems>
    </cacheField>
    <cacheField name="Revisor" numFmtId="0">
      <sharedItems>
        <s v="Cristian"/>
        <s v="Josue"/>
        <s v="Erika"/>
        <s v="Erika "/>
        <s v="Juan David"/>
        <s v="Leydi"/>
        <s v="Daniela"/>
        <s v="Held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cacheId="0" dataCaption="" compact="0" compactData="0">
  <location ref="A4:G13" firstHeaderRow="0" firstDataRow="1" firstDataCol="1" rowPageCount="2" colPageCount="1"/>
  <pivotFields>
    <pivotField name="Categ" axis="axisPage" compact="0" outline="0" multipleItemSelectionAllowed="1" showAll="0">
      <items>
        <item x="0"/>
        <item h="1" x="1"/>
        <item t="default"/>
      </items>
    </pivotField>
    <pivotField name="Posi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u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ítu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Pregunta" axis="axisPage" compact="0" outline="0" multipleItemSelectionAllowed="1" showAll="0">
      <items>
        <item h="1" x="0"/>
        <item x="1"/>
        <item h="1" x="2"/>
        <item t="default"/>
      </items>
    </pivotField>
    <pivotField name="año" compact="0" outline="0" multipleItemSelectionAllowed="1" showAll="0">
      <items>
        <item x="0"/>
        <item x="1"/>
        <item x="2"/>
        <item x="3"/>
        <item x="4"/>
        <item x="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Marco de trabajo" axis="axisRow" compact="0" outline="0" multipleItemSelectionAllowed="1" showAll="0" sortType="ascending">
      <items>
        <item x="4"/>
        <item x="5"/>
        <item x="1"/>
        <item x="3"/>
        <item x="6"/>
        <item x="0"/>
        <item x="2"/>
        <item t="default"/>
      </items>
    </pivotField>
    <pivotField name="Salud" axis="axisCol" compact="0" outline="0" multipleItemSelectionAllowed="1" showAll="0" sortType="ascending">
      <items>
        <item x="6"/>
        <item x="5"/>
        <item x="2"/>
        <item x="7"/>
        <item x="1"/>
        <item x="8"/>
        <item x="3"/>
        <item x="0"/>
        <item x="4"/>
        <item t="default"/>
      </items>
    </pivotField>
    <pivotField name="Aportes gene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portes específico a la pregun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rític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Revisor" compact="0" outline="0" multipleItemSelectionAllowed="1" showAll="0">
      <items>
        <item x="0"/>
        <item x="1"/>
        <item x="2"/>
        <item x="3"/>
        <item x="4"/>
        <item x="5"/>
        <item x="6"/>
        <item x="7"/>
        <item t="default"/>
      </items>
    </pivotField>
  </pivotFields>
  <rowFields>
    <field x="7"/>
  </rowFields>
  <colFields>
    <field x="8"/>
  </colFields>
  <pageFields>
    <pageField fld="0"/>
    <pageField fld="4"/>
  </pageFields>
  <dataFields>
    <dataField name="COUNTA of Título" fld="3" subtotal="count" baseField="0"/>
  </dataFields>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s://link.springer.com/article/10.1007%2Fs10461-016-1587-3" TargetMode="External"/><Relationship Id="rId190" Type="http://schemas.openxmlformats.org/officeDocument/2006/relationships/hyperlink" Target="https://www.scopus.com.acceso.unicauca.edu.co/authid/detail.uri?origin=resultslist&amp;authorId=25227423400&amp;zone=" TargetMode="External"/><Relationship Id="rId42" Type="http://schemas.openxmlformats.org/officeDocument/2006/relationships/hyperlink" Target="https://ieeexplore.ieee.org/document/8037397" TargetMode="External"/><Relationship Id="rId41" Type="http://schemas.openxmlformats.org/officeDocument/2006/relationships/hyperlink" Target="https://link.springer.com/article/10.1007%2Fs10461-017-1743-4" TargetMode="External"/><Relationship Id="rId44" Type="http://schemas.openxmlformats.org/officeDocument/2006/relationships/hyperlink" Target="https://www.sciencedirect.com/science/article/pii/S1084804518300456" TargetMode="External"/><Relationship Id="rId194" Type="http://schemas.openxmlformats.org/officeDocument/2006/relationships/hyperlink" Target="https://www.scopus.com.acceso.unicauca.edu.co/authid/detail.uri?origin=resultslist&amp;authorId=56641046700&amp;zone=" TargetMode="External"/><Relationship Id="rId43" Type="http://schemas.openxmlformats.org/officeDocument/2006/relationships/hyperlink" Target="https://insights.ovid.com/crossref?an=01222929-201709000-00012" TargetMode="External"/><Relationship Id="rId193" Type="http://schemas.openxmlformats.org/officeDocument/2006/relationships/hyperlink" Target="https://www.ncbi.nlm.nih.gov/pubmed/27094988" TargetMode="External"/><Relationship Id="rId46" Type="http://schemas.openxmlformats.org/officeDocument/2006/relationships/hyperlink" Target="https://ieeexplore.ieee.org/abstract/document/8452639/keywords" TargetMode="External"/><Relationship Id="rId192" Type="http://schemas.openxmlformats.org/officeDocument/2006/relationships/hyperlink" Target="https://www.scopus.com.acceso.unicauca.edu.co/authid/detail.uri?origin=resultslist&amp;authorId=6602156446&amp;zone=" TargetMode="External"/><Relationship Id="rId45" Type="http://schemas.openxmlformats.org/officeDocument/2006/relationships/hyperlink" Target="https://www.sciencedirect.com/science/article/pii/S1158136018300677" TargetMode="External"/><Relationship Id="rId191" Type="http://schemas.openxmlformats.org/officeDocument/2006/relationships/hyperlink" Target="https://www.ncbi.nlm.nih.gov/pubmed/27629869" TargetMode="External"/><Relationship Id="rId48" Type="http://schemas.openxmlformats.org/officeDocument/2006/relationships/hyperlink" Target="https://www.sciencedirect.com.acceso.unicauca.edu.co/science/article/pii/S0167739X17307677?via%3Dihub" TargetMode="External"/><Relationship Id="rId187" Type="http://schemas.openxmlformats.org/officeDocument/2006/relationships/hyperlink" Target="https://www.sciencedirect.com/science/article/pii/S1567134816302453?via%3Dihub" TargetMode="External"/><Relationship Id="rId47" Type="http://schemas.openxmlformats.org/officeDocument/2006/relationships/hyperlink" Target="https://www.sciencedirect.com/science/article/abs/pii/S0736585318303666" TargetMode="External"/><Relationship Id="rId186" Type="http://schemas.openxmlformats.org/officeDocument/2006/relationships/hyperlink" Target="https://www.scopus.com.acceso.unicauca.edu.co/sourceid/14677?origin=resultslist" TargetMode="External"/><Relationship Id="rId185" Type="http://schemas.openxmlformats.org/officeDocument/2006/relationships/hyperlink" Target="https://www.scopus.com.acceso.unicauca.edu.co/authid/detail.uri?origin=resultslist&amp;authorId=6603346862&amp;zone=" TargetMode="External"/><Relationship Id="rId49" Type="http://schemas.openxmlformats.org/officeDocument/2006/relationships/hyperlink" Target="https://ac.els-cdn.com/S1532046418301771/1-s2.0-S1532046418301771-main.pdf?_tid=f5d1d6eb-84e2-4cdf-831d-0d4da509a44a&amp;acdnat=1542326192_65d901786874d406de386e15a315a427" TargetMode="External"/><Relationship Id="rId184" Type="http://schemas.openxmlformats.org/officeDocument/2006/relationships/hyperlink" Target="https://www.ncbi.nlm.nih.gov/pubmed/27982665" TargetMode="External"/><Relationship Id="rId189" Type="http://schemas.openxmlformats.org/officeDocument/2006/relationships/hyperlink" Target="https://www.ncbi.nlm.nih.gov/pubmed/27107448" TargetMode="External"/><Relationship Id="rId188" Type="http://schemas.openxmlformats.org/officeDocument/2006/relationships/hyperlink" Target="https://www.scopus.com.acceso.unicauca.edu.co/authid/detail.uri?origin=resultslist&amp;authorId=56897810000&amp;zone=" TargetMode="External"/><Relationship Id="rId31" Type="http://schemas.openxmlformats.org/officeDocument/2006/relationships/hyperlink" Target="http://repositorio.ufpso.edu.co:8080/dspaceufpso/bitstream/123456789/1730/1/30625.pdf" TargetMode="External"/><Relationship Id="rId30" Type="http://schemas.openxmlformats.org/officeDocument/2006/relationships/hyperlink" Target="https://goo.gl/mxinX4" TargetMode="External"/><Relationship Id="rId33" Type="http://schemas.openxmlformats.org/officeDocument/2006/relationships/hyperlink" Target="https://onlinelibrary.wiley.com/doi/full/10.1111/sifp.12031" TargetMode="External"/><Relationship Id="rId183" Type="http://schemas.openxmlformats.org/officeDocument/2006/relationships/hyperlink" Target="https://www.scopus.com.acceso.unicauca.edu.co/sourceid/69138?origin=resultslist" TargetMode="External"/><Relationship Id="rId32" Type="http://schemas.openxmlformats.org/officeDocument/2006/relationships/hyperlink" Target="https://bmchealthservres.biomedcentral.com/articles/10.1186/s12913-017-2641-1" TargetMode="External"/><Relationship Id="rId182" Type="http://schemas.openxmlformats.org/officeDocument/2006/relationships/hyperlink" Target="https://www.scopus.com.acceso.unicauca.edu.co/authid/detail.uri?origin=resultslist&amp;authorId=57192718260&amp;zone=" TargetMode="External"/><Relationship Id="rId35" Type="http://schemas.openxmlformats.org/officeDocument/2006/relationships/hyperlink" Target="https://www.sciencedirect.com/science/article/pii/S0268401216307885?via%3Dihub" TargetMode="External"/><Relationship Id="rId181" Type="http://schemas.openxmlformats.org/officeDocument/2006/relationships/hyperlink" Target="https://www.guttmacher.org/sites/default/files/report_pdf/research-gaps-in-sexual-and-reproductive-health.pdf" TargetMode="External"/><Relationship Id="rId34" Type="http://schemas.openxmlformats.org/officeDocument/2006/relationships/hyperlink" Target="https://www.sciencedirect.com/science/article/pii/S138650561730357X?via%3Dihub" TargetMode="External"/><Relationship Id="rId180" Type="http://schemas.openxmlformats.org/officeDocument/2006/relationships/hyperlink" Target="http://repositorio.gire.org.mx/browse?type=author&amp;value=Darroch%2C+Jacqueline+E." TargetMode="External"/><Relationship Id="rId37" Type="http://schemas.openxmlformats.org/officeDocument/2006/relationships/hyperlink" Target="https://onlinelibrary.wiley.com/doi/epdf/10.1002/j.1681-4835.2017.tb00581.x" TargetMode="External"/><Relationship Id="rId176" Type="http://schemas.openxmlformats.org/officeDocument/2006/relationships/hyperlink" Target="https://doi.org/10.1016/j.promfg.2015.07.155" TargetMode="External"/><Relationship Id="rId36" Type="http://schemas.openxmlformats.org/officeDocument/2006/relationships/hyperlink" Target="https://www.ijcai.org/proceedings/2017/702" TargetMode="External"/><Relationship Id="rId175" Type="http://schemas.openxmlformats.org/officeDocument/2006/relationships/hyperlink" Target="http://www.tdp.cat/issues11/tdp.a236a15.pdf" TargetMode="External"/><Relationship Id="rId39" Type="http://schemas.openxmlformats.org/officeDocument/2006/relationships/hyperlink" Target="https://ajph.aphapublications.org/doi/pdf/10.2105/AJPH.2017.303999" TargetMode="External"/><Relationship Id="rId174" Type="http://schemas.openxmlformats.org/officeDocument/2006/relationships/hyperlink" Target="https://www.liebertpub.com/doi/abs/10.1089/tmj.2014.0088" TargetMode="External"/><Relationship Id="rId38" Type="http://schemas.openxmlformats.org/officeDocument/2006/relationships/hyperlink" Target="https://link.springer.com/article/10.1007/s11524-016-0128-8" TargetMode="External"/><Relationship Id="rId173" Type="http://schemas.openxmlformats.org/officeDocument/2006/relationships/hyperlink" Target="https://www.sciencedirect.com/science/article/pii/S0268401215000122?via%3Dihub" TargetMode="External"/><Relationship Id="rId179" Type="http://schemas.openxmlformats.org/officeDocument/2006/relationships/hyperlink" Target="https://guilfordjournals.com/doi/abs/10.1521/aeap.2016.28.2.165" TargetMode="External"/><Relationship Id="rId178" Type="http://schemas.openxmlformats.org/officeDocument/2006/relationships/hyperlink" Target="https://www.tandfonline.com/author/Nyembezi%2C+Nceba" TargetMode="External"/><Relationship Id="rId177" Type="http://schemas.openxmlformats.org/officeDocument/2006/relationships/hyperlink" Target="http://www.dst.uff.br/revista28-3-2016/DST%20v28n3_IN_90-95.pdf" TargetMode="External"/><Relationship Id="rId20" Type="http://schemas.openxmlformats.org/officeDocument/2006/relationships/hyperlink" Target="https://ieeexplore.ieee.org/document/7985878" TargetMode="External"/><Relationship Id="rId22" Type="http://schemas.openxmlformats.org/officeDocument/2006/relationships/hyperlink" Target="https://www.ncbi.nlm.nih.gov/pmc/articles/PMC5676602/" TargetMode="External"/><Relationship Id="rId21" Type="http://schemas.openxmlformats.org/officeDocument/2006/relationships/hyperlink" Target="https://www.igi-global.com/gateway/chapter/186724" TargetMode="External"/><Relationship Id="rId24" Type="http://schemas.openxmlformats.org/officeDocument/2006/relationships/hyperlink" Target="https://ieeexplore.ieee.org/document/7890783" TargetMode="External"/><Relationship Id="rId23" Type="http://schemas.openxmlformats.org/officeDocument/2006/relationships/hyperlink" Target="https://implementationscience.biomedcentral.com/articles/10.1186/s13012-017-0607-7" TargetMode="External"/><Relationship Id="rId26" Type="http://schemas.openxmlformats.org/officeDocument/2006/relationships/hyperlink" Target="https://ieeexplore.ieee.org/document/7827914" TargetMode="External"/><Relationship Id="rId25" Type="http://schemas.openxmlformats.org/officeDocument/2006/relationships/hyperlink" Target="https://www.hindawi.com/journals/jhe/2017/9519321/" TargetMode="External"/><Relationship Id="rId28" Type="http://schemas.openxmlformats.org/officeDocument/2006/relationships/hyperlink" Target="https://goo.gl/go6F6W" TargetMode="External"/><Relationship Id="rId27" Type="http://schemas.openxmlformats.org/officeDocument/2006/relationships/hyperlink" Target="https://ieeexplore.ieee.org/document/7994799/keywords" TargetMode="External"/><Relationship Id="rId29" Type="http://schemas.openxmlformats.org/officeDocument/2006/relationships/hyperlink" Target="https://goo.gl/BnsV1f" TargetMode="External"/><Relationship Id="rId11" Type="http://schemas.openxmlformats.org/officeDocument/2006/relationships/hyperlink" Target="https://goo.gl/Epe8Xy" TargetMode="External"/><Relationship Id="rId10" Type="http://schemas.openxmlformats.org/officeDocument/2006/relationships/hyperlink" Target="https://ieeexplore.ieee.org/document/8169903/keywords" TargetMode="External"/><Relationship Id="rId13" Type="http://schemas.openxmlformats.org/officeDocument/2006/relationships/hyperlink" Target="https://goo.gl/XnQaN4" TargetMode="External"/><Relationship Id="rId12" Type="http://schemas.openxmlformats.org/officeDocument/2006/relationships/hyperlink" Target="https://goo.gl/k1Z2vG" TargetMode="External"/><Relationship Id="rId15" Type="http://schemas.openxmlformats.org/officeDocument/2006/relationships/hyperlink" Target="https://goo.gl/Zqmvwp" TargetMode="External"/><Relationship Id="rId198" Type="http://schemas.openxmlformats.org/officeDocument/2006/relationships/hyperlink" Target="https://www.scopus.com.acceso.unicauca.edu.co/sourceid/17929?origin=resultslist" TargetMode="External"/><Relationship Id="rId14" Type="http://schemas.openxmlformats.org/officeDocument/2006/relationships/hyperlink" Target="https://goo.gl/EdW2AE" TargetMode="External"/><Relationship Id="rId197" Type="http://schemas.openxmlformats.org/officeDocument/2006/relationships/hyperlink" Target="https://www.scopus.com.acceso.unicauca.edu.co/authid/detail.uri?origin=resultslist&amp;authorId=54389750500&amp;zone=" TargetMode="External"/><Relationship Id="rId17" Type="http://schemas.openxmlformats.org/officeDocument/2006/relationships/hyperlink" Target="https://ieeexplore.ieee.org/document/8002458" TargetMode="External"/><Relationship Id="rId196" Type="http://schemas.openxmlformats.org/officeDocument/2006/relationships/hyperlink" Target="https://www.tandfonline.com/doi/abs/10.2989/16085906.2016.1198821" TargetMode="External"/><Relationship Id="rId16" Type="http://schemas.openxmlformats.org/officeDocument/2006/relationships/hyperlink" Target="https://www.sciencedirect.com/science/article/abs/pii/S0306437917301631?via%3Dihub" TargetMode="External"/><Relationship Id="rId195" Type="http://schemas.openxmlformats.org/officeDocument/2006/relationships/hyperlink" Target="https://www.scopus.com.acceso.unicauca.edu.co/sourceid/21304?origin=resultslist" TargetMode="External"/><Relationship Id="rId19" Type="http://schemas.openxmlformats.org/officeDocument/2006/relationships/hyperlink" Target="https://onlinelibrary.wiley.com/doi/abs/10.1111/vox.12538" TargetMode="External"/><Relationship Id="rId18" Type="http://schemas.openxmlformats.org/officeDocument/2006/relationships/hyperlink" Target="https://ieeexplore.ieee.org/document/8002463" TargetMode="External"/><Relationship Id="rId199" Type="http://schemas.openxmlformats.org/officeDocument/2006/relationships/hyperlink" Target="https://www.scopus.com.acceso.unicauca.edu.co/authid/detail.uri?origin=resultslist&amp;authorId=35180130600&amp;zone=" TargetMode="External"/><Relationship Id="rId84" Type="http://schemas.openxmlformats.org/officeDocument/2006/relationships/hyperlink" Target="https://www.sciencedirect.com/science/article/pii/B9780128031353000086?via%3Dihub" TargetMode="External"/><Relationship Id="rId83" Type="http://schemas.openxmlformats.org/officeDocument/2006/relationships/hyperlink" Target="https://link.springer.com/article/10.1007%2Fs10586-016-0531-7" TargetMode="External"/><Relationship Id="rId86" Type="http://schemas.openxmlformats.org/officeDocument/2006/relationships/hyperlink" Target="https://www.worldscientific.com/doi/abs/10.1142/9789813146976_0097" TargetMode="External"/><Relationship Id="rId85" Type="http://schemas.openxmlformats.org/officeDocument/2006/relationships/hyperlink" Target="https://www.igi-global.com/gateway/chapter/146010" TargetMode="External"/><Relationship Id="rId88" Type="http://schemas.openxmlformats.org/officeDocument/2006/relationships/hyperlink" Target="https://link.springer.com/chapter/10.1007%2F978-3-319-32703-7_156" TargetMode="External"/><Relationship Id="rId150" Type="http://schemas.openxmlformats.org/officeDocument/2006/relationships/hyperlink" Target="https://www.scopus.com.acceso.unicauca.edu.co/authid/detail.uri?origin=resultslist&amp;authorId=14033708200&amp;zone=" TargetMode="External"/><Relationship Id="rId271" Type="http://schemas.openxmlformats.org/officeDocument/2006/relationships/hyperlink" Target="https://www.scopus.com.acceso.unicauca.edu.co/record/display.uri?eid=2-s2.0-85059057945&amp;origin=resultslist&amp;sort=plf-f&amp;src=s&amp;nlo=&amp;nlr=&amp;nls=&amp;sid=2d1a98aa7e9f5472c8071aa7a6d2b51e&amp;sot=a&amp;sdt=cl&amp;cluster=scosubjabbr%2c%22MEDI%22%2ct%2c%22SOCI%22%2ct%2c%22MATH%22%2ct%2c%22COMP%22%2ct%2bscopubyr%2c%222019%22%2ct&amp;sl=405&amp;s=TITLE-ABS-KEY%28%28application*+OR+%22app+web%22+OR+%22app+mobile%22+OR+software+OR+%22Information+System%22+OR+%22web+site%22%29%29+AND+TITLE%28%28%22Sexually+transmitted+infections%22+OR+HIV+OR+%22unintended+pregnancy%22+OR+%22safe+abortion%22+OR+%22violence+related+to+gender+and+sexuality%22+OR+%22sexual+health+education%22+OR+%22sexual+orientation+and+gender+identity%22+OR+%22family+planning%22+OR+%22sexual+health+programmes%22+OR+%22sexual+health+programs%22%29%29&amp;relpos=41&amp;citeCnt=0&amp;searchTerm=" TargetMode="External"/><Relationship Id="rId87" Type="http://schemas.openxmlformats.org/officeDocument/2006/relationships/hyperlink" Target="https://link.springer.com/chapter/10.1007%2F978-3-319-31307-8_9" TargetMode="External"/><Relationship Id="rId270" Type="http://schemas.openxmlformats.org/officeDocument/2006/relationships/hyperlink" Target="https://www.scopus.com.acceso.unicauca.edu.co/authid/detail.uri?authorId=56939935100&amp;amp;eid=2-s2.0-85059057945" TargetMode="External"/><Relationship Id="rId89" Type="http://schemas.openxmlformats.org/officeDocument/2006/relationships/hyperlink" Target="http://ksiresearchorg.ipage.com/seke/seke16paper/seke16paper_155.pdf" TargetMode="External"/><Relationship Id="rId80" Type="http://schemas.openxmlformats.org/officeDocument/2006/relationships/hyperlink" Target="https://link.springer.com/article/10.1007/s10916-016-0472-y" TargetMode="External"/><Relationship Id="rId82" Type="http://schemas.openxmlformats.org/officeDocument/2006/relationships/hyperlink" Target="https://www.sciencedirect.com/science/article/pii/S1532046416000290?via%3Dihub" TargetMode="External"/><Relationship Id="rId81" Type="http://schemas.openxmlformats.org/officeDocument/2006/relationships/hyperlink" Target="https://ieeexplore.ieee.org/document/7455934" TargetMode="External"/><Relationship Id="rId1" Type="http://schemas.openxmlformats.org/officeDocument/2006/relationships/comments" Target="../comments1.xml"/><Relationship Id="rId2" Type="http://schemas.openxmlformats.org/officeDocument/2006/relationships/hyperlink" Target="https://www.ncbi.nlm.nih.gov/pubmed/25480397" TargetMode="External"/><Relationship Id="rId3" Type="http://schemas.openxmlformats.org/officeDocument/2006/relationships/hyperlink" Target="https://www.guttmacher.org/sites/default/files/report_downloads/addingitup2014-methodology-appendix-b.pdf" TargetMode="External"/><Relationship Id="rId149" Type="http://schemas.openxmlformats.org/officeDocument/2006/relationships/hyperlink" Target="https://www.sciencedirect.com/science/article/pii/S1386505618300030" TargetMode="External"/><Relationship Id="rId4" Type="http://schemas.openxmlformats.org/officeDocument/2006/relationships/hyperlink" Target="https://www.sciencedirect.com/science/article/abs/pii/S0377221717310196" TargetMode="External"/><Relationship Id="rId148" Type="http://schemas.openxmlformats.org/officeDocument/2006/relationships/hyperlink" Target="https://www.ncbi.nlm.nih.gov/pubmed/30003849" TargetMode="External"/><Relationship Id="rId269" Type="http://schemas.openxmlformats.org/officeDocument/2006/relationships/hyperlink" Target="https://www.ncbi.nlm.nih.gov/pmc/articles/PMC5794610/" TargetMode="External"/><Relationship Id="rId9" Type="http://schemas.openxmlformats.org/officeDocument/2006/relationships/hyperlink" Target="https://ieeexplore.ieee.org/document/8227571/" TargetMode="External"/><Relationship Id="rId143" Type="http://schemas.openxmlformats.org/officeDocument/2006/relationships/hyperlink" Target="https://ieeexplore.ieee.org/document/8275687" TargetMode="External"/><Relationship Id="rId264" Type="http://schemas.openxmlformats.org/officeDocument/2006/relationships/hyperlink" Target="https://www.scopus.com.acceso.unicauca.edu.co/authid/detail.uri?authorId=57194348274&amp;amp;eid=2-s2.0-85050402303" TargetMode="External"/><Relationship Id="rId142" Type="http://schemas.openxmlformats.org/officeDocument/2006/relationships/hyperlink" Target="https://www.ncbi.nlm.nih.gov/pubmed/26262000" TargetMode="External"/><Relationship Id="rId263" Type="http://schemas.openxmlformats.org/officeDocument/2006/relationships/hyperlink" Target="https://www.scopus.com.acceso.unicauca.edu.co/record/display.uri?eid=2-s2.0-85053610011&amp;origin=resultslist&amp;sort=plf-f&amp;src=s&amp;nlo=&amp;nlr=&amp;nls=&amp;sid=d95c0d52e1040835b17fc00079f291ba&amp;sot=a&amp;sdt=cl&amp;cluster=scosubjabbr%2c%22MEDI%22%2ct%2c%22MATH%22%2ct%2c%22COMP%22%2ct%2bscopubyr%2c%222019%22%2ct&amp;sl=347&amp;s=TITLE%28%28Data+OR+Information+OR+Record+OR+registry%29%29+AND+TITLE%28%28%22Sexually+transmitted+infections%22+OR+HIV+OR+%22unintended+pregnancy%22+OR+%22safe+abortion%22+OR+%22violence+related+to+gender+and+sexuality%22+OR+%22sexual+health+education%22+OR+%22sexual+orientation+and+gender+identity%22+OR+%22family+planning%22+OR+%22sexual+health+programmes%22+OR+%22sexual+health+programs%22%29%29&amp;relpos=51&amp;citeCnt=0&amp;searchTerm=" TargetMode="External"/><Relationship Id="rId141" Type="http://schemas.openxmlformats.org/officeDocument/2006/relationships/hyperlink" Target="https://www.sciencedirect.com/science/article/pii/S0167642314005735" TargetMode="External"/><Relationship Id="rId262" Type="http://schemas.openxmlformats.org/officeDocument/2006/relationships/hyperlink" Target="https://www.ncbi.nlm.nih.gov/pubmed/26917113" TargetMode="External"/><Relationship Id="rId140" Type="http://schemas.openxmlformats.org/officeDocument/2006/relationships/hyperlink" Target="https://www.ncbi.nlm.nih.gov/pubmed/25735309" TargetMode="External"/><Relationship Id="rId261" Type="http://schemas.openxmlformats.org/officeDocument/2006/relationships/hyperlink" Target="https://www.ncbi.nlm.nih.gov/pubmed/27107448" TargetMode="External"/><Relationship Id="rId5" Type="http://schemas.openxmlformats.org/officeDocument/2006/relationships/hyperlink" Target="https://www.sciencedirect.com/science/article/pii/S1877050917323177" TargetMode="External"/><Relationship Id="rId147" Type="http://schemas.openxmlformats.org/officeDocument/2006/relationships/hyperlink" Target="https://linkinghub.elsevier.com/retrieve/pii/S1865921718300576" TargetMode="External"/><Relationship Id="rId268" Type="http://schemas.openxmlformats.org/officeDocument/2006/relationships/hyperlink" Target="https://journals.sagepub.com/doi/abs/10.1177/0956462417738468?rfr_dat=cr_pub%3Dpubmed&amp;url_ver=Z39.88-2003&amp;rfr_id=ori%3Arid%3Acrossref.org&amp;journalCode=stda" TargetMode="External"/><Relationship Id="rId6" Type="http://schemas.openxmlformats.org/officeDocument/2006/relationships/hyperlink" Target="https://www.sciencedirect.com/science/article/pii/S1877050917323177" TargetMode="External"/><Relationship Id="rId146" Type="http://schemas.openxmlformats.org/officeDocument/2006/relationships/hyperlink" Target="http://ebooks.iospress.nl/publication/49094" TargetMode="External"/><Relationship Id="rId267" Type="http://schemas.openxmlformats.org/officeDocument/2006/relationships/hyperlink" Target="https://obgyn.onlinelibrary.wiley.com/doi/abs/10.1002/ijgo.12488" TargetMode="External"/><Relationship Id="rId7" Type="http://schemas.openxmlformats.org/officeDocument/2006/relationships/hyperlink" Target="https://www.iapsmupuk.org/journal/index.php/IJCH/article/view/783" TargetMode="External"/><Relationship Id="rId145" Type="http://schemas.openxmlformats.org/officeDocument/2006/relationships/hyperlink" Target="https://link.springer.com/chapter/10.1007%2F978-3-319-77703-0_83" TargetMode="External"/><Relationship Id="rId266" Type="http://schemas.openxmlformats.org/officeDocument/2006/relationships/hyperlink" Target="https://www.ncbi.nlm.nih.gov/pmc/articles/pmid/29685863/" TargetMode="External"/><Relationship Id="rId8" Type="http://schemas.openxmlformats.org/officeDocument/2006/relationships/hyperlink" Target="https://bmchealthservres.biomedcentral.com/articles/10.1186/s12913-017-2658-5" TargetMode="External"/><Relationship Id="rId144" Type="http://schemas.openxmlformats.org/officeDocument/2006/relationships/hyperlink" Target="https://www.igi-global.com/gateway/chapter/198574" TargetMode="External"/><Relationship Id="rId265" Type="http://schemas.openxmlformats.org/officeDocument/2006/relationships/hyperlink" Target="https://www.scopus.com.acceso.unicauca.edu.co/record/display.uri?eid=2-s2.0-85050402303&amp;origin=resultslist&amp;sort=plf-f&amp;src=s&amp;nlo=&amp;nlr=&amp;nls=&amp;sid=d95c0d52e1040835b17fc00079f291ba&amp;sot=a&amp;sdt=cl&amp;cluster=scosubjabbr%2c%22MEDI%22%2ct%2c%22MATH%22%2ct%2c%22COMP%22%2ct%2bscopubyr%2c%222019%22%2ct&amp;sl=347&amp;s=TITLE%28%28Data+OR+Information+OR+Record+OR+registry%29%29+AND+TITLE%28%28%22Sexually+transmitted+infections%22+OR+HIV+OR+%22unintended+pregnancy%22+OR+%22safe+abortion%22+OR+%22violence+related+to+gender+and+sexuality%22+OR+%22sexual+health+education%22+OR+%22sexual+orientation+and+gender+identity%22+OR+%22family+planning%22+OR+%22sexual+health+programmes%22+OR+%22sexual+health+programs%22%29%29&amp;relpos=54&amp;citeCnt=0&amp;searchTerm=" TargetMode="External"/><Relationship Id="rId73" Type="http://schemas.openxmlformats.org/officeDocument/2006/relationships/hyperlink" Target="https://www.igi-global.com/chapter/an-adaptive-cloud-proto-type-model-for-health-care-system/164577" TargetMode="External"/><Relationship Id="rId72" Type="http://schemas.openxmlformats.org/officeDocument/2006/relationships/hyperlink" Target="https://ieeexplore.ieee.org/document/7343874" TargetMode="External"/><Relationship Id="rId75" Type="http://schemas.openxmlformats.org/officeDocument/2006/relationships/hyperlink" Target="https://www.scopus.com.acceso.unicauca.edu.co/sourceid/5800179609?origin=resultslist" TargetMode="External"/><Relationship Id="rId74" Type="http://schemas.openxmlformats.org/officeDocument/2006/relationships/hyperlink" Target="https://ieeexplore.ieee.org/document/7556099" TargetMode="External"/><Relationship Id="rId77" Type="http://schemas.openxmlformats.org/officeDocument/2006/relationships/hyperlink" Target="https://www.ingentaconnect.com/contentone/asp/jmihi/2016/00000006/00000003/art00037" TargetMode="External"/><Relationship Id="rId260" Type="http://schemas.openxmlformats.org/officeDocument/2006/relationships/hyperlink" Target="https://www.ncbi.nlm.nih.gov/pmc/articles/PMC6034982/" TargetMode="External"/><Relationship Id="rId76" Type="http://schemas.openxmlformats.org/officeDocument/2006/relationships/hyperlink" Target="https://www.ncbi.nlm.nih.gov/pubmed/27064073" TargetMode="External"/><Relationship Id="rId79" Type="http://schemas.openxmlformats.org/officeDocument/2006/relationships/hyperlink" Target="https://www.ncbi.nlm.nih.gov/pubmed/27198094" TargetMode="External"/><Relationship Id="rId78" Type="http://schemas.openxmlformats.org/officeDocument/2006/relationships/hyperlink" Target="https://dl.acm.org/citation.cfm?id=2944172" TargetMode="External"/><Relationship Id="rId71" Type="http://schemas.openxmlformats.org/officeDocument/2006/relationships/hyperlink" Target="https://jbiomedsem.biomedcentral.com/articles/10.1186/s13326-016-0095-8" TargetMode="External"/><Relationship Id="rId70" Type="http://schemas.openxmlformats.org/officeDocument/2006/relationships/hyperlink" Target="https://ieeexplore.ieee.org/document/7349725" TargetMode="External"/><Relationship Id="rId139" Type="http://schemas.openxmlformats.org/officeDocument/2006/relationships/hyperlink" Target="https://www.sciencedirect.com/science/article/pii/S0169260717315791" TargetMode="External"/><Relationship Id="rId138" Type="http://schemas.openxmlformats.org/officeDocument/2006/relationships/hyperlink" Target="https://ieeexplore.ieee.org/document/8356932" TargetMode="External"/><Relationship Id="rId259" Type="http://schemas.openxmlformats.org/officeDocument/2006/relationships/hyperlink" Target="https://www.ncbi.nlm.nih.gov/pmc/articles/PMC5960041/" TargetMode="External"/><Relationship Id="rId137" Type="http://schemas.openxmlformats.org/officeDocument/2006/relationships/hyperlink" Target="https://jbiomedsem.biomedcentral.com/articles/10.1186/s13326-018-0180-2" TargetMode="External"/><Relationship Id="rId258" Type="http://schemas.openxmlformats.org/officeDocument/2006/relationships/hyperlink" Target="https://www.ncbi.nlm.nih.gov/pubmed/30021706" TargetMode="External"/><Relationship Id="rId132" Type="http://schemas.openxmlformats.org/officeDocument/2006/relationships/hyperlink" Target="https://ieeexplore.ieee.org/abstract/document/8529703/" TargetMode="External"/><Relationship Id="rId253" Type="http://schemas.openxmlformats.org/officeDocument/2006/relationships/hyperlink" Target="https://www.ncbi.nlm.nih.gov/pubmed/?term=Haile%20LT%5BAuthor%5D&amp;cauthor=true&amp;cauthor_uid=30148140" TargetMode="External"/><Relationship Id="rId131" Type="http://schemas.openxmlformats.org/officeDocument/2006/relationships/hyperlink" Target="https://www.ncbi.nlm.nih.gov/pubmed/30289801" TargetMode="External"/><Relationship Id="rId252" Type="http://schemas.openxmlformats.org/officeDocument/2006/relationships/hyperlink" Target="https://www.ncbi.nlm.nih.gov/pubmed/30261856" TargetMode="External"/><Relationship Id="rId130" Type="http://schemas.openxmlformats.org/officeDocument/2006/relationships/hyperlink" Target="https://www.ncbi.nlm.nih.gov/pubmed/30003849" TargetMode="External"/><Relationship Id="rId251" Type="http://schemas.openxmlformats.org/officeDocument/2006/relationships/hyperlink" Target="https://www.ncbi.nlm.nih.gov/pubmed/30278158" TargetMode="External"/><Relationship Id="rId250" Type="http://schemas.openxmlformats.org/officeDocument/2006/relationships/hyperlink" Target="https://www.ncbi.nlm.nih.gov/pubmed/30596261" TargetMode="External"/><Relationship Id="rId136" Type="http://schemas.openxmlformats.org/officeDocument/2006/relationships/hyperlink" Target="https://www.sciencedirect.com/science/article/pii/S1532046418300650?via%3Dihub" TargetMode="External"/><Relationship Id="rId257" Type="http://schemas.openxmlformats.org/officeDocument/2006/relationships/hyperlink" Target="https://www.ncbi.nlm.nih.gov/pubmed/30032969" TargetMode="External"/><Relationship Id="rId135" Type="http://schemas.openxmlformats.org/officeDocument/2006/relationships/hyperlink" Target="https://ieeexplore.ieee.org/document/8478500" TargetMode="External"/><Relationship Id="rId256" Type="http://schemas.openxmlformats.org/officeDocument/2006/relationships/hyperlink" Target="https://www.ncbi.nlm.nih.gov/pubmed/30056321" TargetMode="External"/><Relationship Id="rId134" Type="http://schemas.openxmlformats.org/officeDocument/2006/relationships/hyperlink" Target="https://www.tandfonline.com/doi/abs/10.1080/1206212X.2017.1418237" TargetMode="External"/><Relationship Id="rId255" Type="http://schemas.openxmlformats.org/officeDocument/2006/relationships/hyperlink" Target="https://www.ncbi.nlm.nih.gov/pmc/articles/PMC6152165/" TargetMode="External"/><Relationship Id="rId133" Type="http://schemas.openxmlformats.org/officeDocument/2006/relationships/hyperlink" Target="https://www.ncbi.nlm.nih.gov/pubmed/29406395" TargetMode="External"/><Relationship Id="rId254" Type="http://schemas.openxmlformats.org/officeDocument/2006/relationships/hyperlink" Target="https://www.ncbi.nlm.nih.gov/pubmed/30148140" TargetMode="External"/><Relationship Id="rId62" Type="http://schemas.openxmlformats.org/officeDocument/2006/relationships/hyperlink" Target="https://www.ncbi.nlm.nih.gov/pubmed/27743241" TargetMode="External"/><Relationship Id="rId61" Type="http://schemas.openxmlformats.org/officeDocument/2006/relationships/hyperlink" Target="https://www.sciencedirect.com/science/article/pii/B9780128045916000057?via%3Dihub" TargetMode="External"/><Relationship Id="rId64" Type="http://schemas.openxmlformats.org/officeDocument/2006/relationships/hyperlink" Target="https://doi.org.acceso.unicauca.edu.co/10.1145/3007120.3007135" TargetMode="External"/><Relationship Id="rId63" Type="http://schemas.openxmlformats.org/officeDocument/2006/relationships/hyperlink" Target="https://journals.sagepub.com/doi/abs/10.1177/1555343416664845?journalCode=edma" TargetMode="External"/><Relationship Id="rId66" Type="http://schemas.openxmlformats.org/officeDocument/2006/relationships/hyperlink" Target="https://www.ingentaconnect.com/contentone/asp/jmihi/2016/00000006/00000006/art00031?crawler=true" TargetMode="External"/><Relationship Id="rId172" Type="http://schemas.openxmlformats.org/officeDocument/2006/relationships/hyperlink" Target="https://www.ncbi.nlm.nih.gov/pmc/articles/PMC4972685/" TargetMode="External"/><Relationship Id="rId293" Type="http://schemas.openxmlformats.org/officeDocument/2006/relationships/vmlDrawing" Target="../drawings/vmlDrawing1.vml"/><Relationship Id="rId65" Type="http://schemas.openxmlformats.org/officeDocument/2006/relationships/hyperlink" Target="https://doi.org.acceso.unicauca.edu.co/10.1145/2976796.2988185" TargetMode="External"/><Relationship Id="rId171" Type="http://schemas.openxmlformats.org/officeDocument/2006/relationships/hyperlink" Target="https://dl.acm.org/citation.cfm?doid=2971485.2971542" TargetMode="External"/><Relationship Id="rId292" Type="http://schemas.openxmlformats.org/officeDocument/2006/relationships/drawing" Target="../drawings/drawing1.xml"/><Relationship Id="rId68" Type="http://schemas.openxmlformats.org/officeDocument/2006/relationships/hyperlink" Target="https://www.emeraldinsight.com/doi/abs/10.1108/JEIM-11-2014-0111" TargetMode="External"/><Relationship Id="rId170" Type="http://schemas.openxmlformats.org/officeDocument/2006/relationships/hyperlink" Target="https://www.sciencedirect.com/science/article/pii/S2211104215000569?via%3Dihub" TargetMode="External"/><Relationship Id="rId291" Type="http://schemas.openxmlformats.org/officeDocument/2006/relationships/hyperlink" Target="https://www.ncbi.nlm.nih.gov/pubmed/28738800" TargetMode="External"/><Relationship Id="rId67" Type="http://schemas.openxmlformats.org/officeDocument/2006/relationships/hyperlink" Target="https://www.ncbi.nlm.nih.gov/pubmed/27330070" TargetMode="External"/><Relationship Id="rId290" Type="http://schemas.openxmlformats.org/officeDocument/2006/relationships/hyperlink" Target="https://www.ncbi.nlm.nih.gov/pubmed/28195777" TargetMode="External"/><Relationship Id="rId60" Type="http://schemas.openxmlformats.org/officeDocument/2006/relationships/hyperlink" Target="https://www.ncbi.nlm.nih.gov/pubmed/30684067" TargetMode="External"/><Relationship Id="rId165" Type="http://schemas.openxmlformats.org/officeDocument/2006/relationships/hyperlink" Target="https://www.ncbi.nlm.nih.gov/pmc/articles/PMC4314734/" TargetMode="External"/><Relationship Id="rId286" Type="http://schemas.openxmlformats.org/officeDocument/2006/relationships/hyperlink" Target="https://www.ncbi.nlm.nih.gov/pubmed/28530037" TargetMode="External"/><Relationship Id="rId69" Type="http://schemas.openxmlformats.org/officeDocument/2006/relationships/hyperlink" Target="https://ieeexplore.ieee.org/document/7361845/" TargetMode="External"/><Relationship Id="rId164" Type="http://schemas.openxmlformats.org/officeDocument/2006/relationships/hyperlink" Target="https://www.ncbi.nlm.nih.gov/pubmed/26670722" TargetMode="External"/><Relationship Id="rId285" Type="http://schemas.openxmlformats.org/officeDocument/2006/relationships/hyperlink" Target="https://www.ncbi.nlm.nih.gov/pubmed/28910925" TargetMode="External"/><Relationship Id="rId163" Type="http://schemas.openxmlformats.org/officeDocument/2006/relationships/hyperlink" Target="https://www.ncbi.nlm.nih.gov/pmc/articles/PMC4730451/" TargetMode="External"/><Relationship Id="rId284" Type="http://schemas.openxmlformats.org/officeDocument/2006/relationships/hyperlink" Target="https://www.ncbi.nlm.nih.gov/pubmed/28967582" TargetMode="External"/><Relationship Id="rId162" Type="http://schemas.openxmlformats.org/officeDocument/2006/relationships/hyperlink" Target="https://www.ncbi.nlm.nih.gov/pmc/articles/PMC4313240/" TargetMode="External"/><Relationship Id="rId283" Type="http://schemas.openxmlformats.org/officeDocument/2006/relationships/hyperlink" Target="https://www.ncbi.nlm.nih.gov/pubmed/29048962" TargetMode="External"/><Relationship Id="rId169" Type="http://schemas.openxmlformats.org/officeDocument/2006/relationships/hyperlink" Target="https://onlinelibrary.wiley.com/doi/abs/10.1002/j.1681-4835.2015.tb00508.x" TargetMode="External"/><Relationship Id="rId168" Type="http://schemas.openxmlformats.org/officeDocument/2006/relationships/hyperlink" Target="https://www.ncbi.nlm.nih.gov/pubmed/25739520" TargetMode="External"/><Relationship Id="rId289" Type="http://schemas.openxmlformats.org/officeDocument/2006/relationships/hyperlink" Target="https://www.ncbi.nlm.nih.gov/pubmed/28301337" TargetMode="External"/><Relationship Id="rId167" Type="http://schemas.openxmlformats.org/officeDocument/2006/relationships/hyperlink" Target="https://www.ncbi.nlm.nih.gov/pubmed/25935151" TargetMode="External"/><Relationship Id="rId288" Type="http://schemas.openxmlformats.org/officeDocument/2006/relationships/hyperlink" Target="https://www.ncbi.nlm.nih.gov/pubmed/27751754" TargetMode="External"/><Relationship Id="rId166" Type="http://schemas.openxmlformats.org/officeDocument/2006/relationships/hyperlink" Target="https://www.ncbi.nlm.nih.gov/pubmed/26385582" TargetMode="External"/><Relationship Id="rId287" Type="http://schemas.openxmlformats.org/officeDocument/2006/relationships/hyperlink" Target="https://www.ncbi.nlm.nih.gov/pubmed/28403830" TargetMode="External"/><Relationship Id="rId51" Type="http://schemas.openxmlformats.org/officeDocument/2006/relationships/hyperlink" Target="https://www.sciencedirect.com/science/article/pii/S1079979616301668?via%3Dihub" TargetMode="External"/><Relationship Id="rId50" Type="http://schemas.openxmlformats.org/officeDocument/2006/relationships/hyperlink" Target="https://www.sciencedirect.com/science/article/pii/S1386505618300030" TargetMode="External"/><Relationship Id="rId53" Type="http://schemas.openxmlformats.org/officeDocument/2006/relationships/hyperlink" Target="https://www.sciencedirect.com/science/article/abs/pii/S0736585317308225" TargetMode="External"/><Relationship Id="rId52" Type="http://schemas.openxmlformats.org/officeDocument/2006/relationships/hyperlink" Target="https://link.springer.com/chapter/10.1007%2F978-981-10-3773-3_15" TargetMode="External"/><Relationship Id="rId55" Type="http://schemas.openxmlformats.org/officeDocument/2006/relationships/hyperlink" Target="https://www.sciencedirect.com/science/article/pii/S0167404818300798" TargetMode="External"/><Relationship Id="rId161" Type="http://schemas.openxmlformats.org/officeDocument/2006/relationships/hyperlink" Target="https://publichealth.jmir.org/2018/2/e28/" TargetMode="External"/><Relationship Id="rId282" Type="http://schemas.openxmlformats.org/officeDocument/2006/relationships/hyperlink" Target="https://www.ncbi.nlm.nih.gov/pubmed/29141336" TargetMode="External"/><Relationship Id="rId54" Type="http://schemas.openxmlformats.org/officeDocument/2006/relationships/hyperlink" Target="https://www.sciencedirect.com/science/article/abs/pii/S0950584917300563" TargetMode="External"/><Relationship Id="rId160" Type="http://schemas.openxmlformats.org/officeDocument/2006/relationships/hyperlink" Target="https://www.ncbi.nlm.nih.gov/pubmed/25585794" TargetMode="External"/><Relationship Id="rId281" Type="http://schemas.openxmlformats.org/officeDocument/2006/relationships/hyperlink" Target="https://www.ncbi.nlm.nih.gov/pubmed/29162727" TargetMode="External"/><Relationship Id="rId57" Type="http://schemas.openxmlformats.org/officeDocument/2006/relationships/hyperlink" Target="https://www.researchgate.net/publication/327893363_The_Evolution_of_a_Healthcare_Software_Framework_Reuse_Evaluation_and_Lessons_Learned" TargetMode="External"/><Relationship Id="rId280" Type="http://schemas.openxmlformats.org/officeDocument/2006/relationships/hyperlink" Target="https://www.ncbi.nlm.nih.gov/pubmed/29172382" TargetMode="External"/><Relationship Id="rId56" Type="http://schemas.openxmlformats.org/officeDocument/2006/relationships/hyperlink" Target="https://www.sciencedirect.com/science/article/pii/S0933365716303219?via%3Dihub" TargetMode="External"/><Relationship Id="rId159" Type="http://schemas.openxmlformats.org/officeDocument/2006/relationships/hyperlink" Target="https://www.ncbi.nlm.nih.gov/pubmed/26595265" TargetMode="External"/><Relationship Id="rId59" Type="http://schemas.openxmlformats.org/officeDocument/2006/relationships/hyperlink" Target="https://www.ncbi.nlm.nih.gov/pubmed/29896969" TargetMode="External"/><Relationship Id="rId154" Type="http://schemas.openxmlformats.org/officeDocument/2006/relationships/hyperlink" Target="https://www.scopus.com.acceso.unicauca.edu.co/authid/detail.uri?origin=resultslist&amp;authorId=6508245612&amp;zone=" TargetMode="External"/><Relationship Id="rId275" Type="http://schemas.openxmlformats.org/officeDocument/2006/relationships/hyperlink" Target="https://www.ncbi.nlm.nih.gov/pubmed/29720070" TargetMode="External"/><Relationship Id="rId58" Type="http://schemas.openxmlformats.org/officeDocument/2006/relationships/hyperlink" Target="https://link.springer.com/article/10.1007%2Fs12652-017-0598-x" TargetMode="External"/><Relationship Id="rId153" Type="http://schemas.openxmlformats.org/officeDocument/2006/relationships/hyperlink" Target="https://www.ncbi.nlm.nih.gov/pubmed/28718491" TargetMode="External"/><Relationship Id="rId274" Type="http://schemas.openxmlformats.org/officeDocument/2006/relationships/hyperlink" Target="https://www.ncbi.nlm.nih.gov/pubmed/29403100" TargetMode="External"/><Relationship Id="rId152" Type="http://schemas.openxmlformats.org/officeDocument/2006/relationships/hyperlink" Target="https://www.scopus.com.acceso.unicauca.edu.co/authid/detail.uri?origin=resultslist&amp;authorId=57193457546&amp;zone=" TargetMode="External"/><Relationship Id="rId273" Type="http://schemas.openxmlformats.org/officeDocument/2006/relationships/hyperlink" Target="https://www.ncbi.nlm.nih.gov/pubmed/?term=Multiple+Machine+Learning+Comparisons+of+HIV+Cell-based+and+Reverse+Transcriptase+Data+Sets." TargetMode="External"/><Relationship Id="rId151" Type="http://schemas.openxmlformats.org/officeDocument/2006/relationships/hyperlink" Target="https://www.liebertpub.com/doi/10.1089/lgbt.2016.0069" TargetMode="External"/><Relationship Id="rId272" Type="http://schemas.openxmlformats.org/officeDocument/2006/relationships/hyperlink" Target="https://link.springer.com/article/10.1007%2Fs10916-015-0324-1" TargetMode="External"/><Relationship Id="rId158" Type="http://schemas.openxmlformats.org/officeDocument/2006/relationships/hyperlink" Target="https://link.springer.com/chapter/10.1007/978-981-13-1498-8_21" TargetMode="External"/><Relationship Id="rId279" Type="http://schemas.openxmlformats.org/officeDocument/2006/relationships/hyperlink" Target="https://www.ncbi.nlm.nih.gov/pubmed/29206853" TargetMode="External"/><Relationship Id="rId157" Type="http://schemas.openxmlformats.org/officeDocument/2006/relationships/hyperlink" Target="https://www.ncbi.nlm.nih.gov/pubmed/25420644" TargetMode="External"/><Relationship Id="rId278" Type="http://schemas.openxmlformats.org/officeDocument/2006/relationships/hyperlink" Target="https://www.ncbi.nlm.nih.gov/pubmed/29219085" TargetMode="External"/><Relationship Id="rId156" Type="http://schemas.openxmlformats.org/officeDocument/2006/relationships/hyperlink" Target="https://www.ncbi.nlm.nih.gov/pubmed/26494170" TargetMode="External"/><Relationship Id="rId277" Type="http://schemas.openxmlformats.org/officeDocument/2006/relationships/hyperlink" Target="https://www.ncbi.nlm.nih.gov/pubmed/29243388" TargetMode="External"/><Relationship Id="rId155" Type="http://schemas.openxmlformats.org/officeDocument/2006/relationships/hyperlink" Target="https://guilfordjournals.com/doi/10.1521/aeap.2016.28.6.472" TargetMode="External"/><Relationship Id="rId276" Type="http://schemas.openxmlformats.org/officeDocument/2006/relationships/hyperlink" Target="https://www.ncbi.nlm.nih.gov/pubmed/29294587" TargetMode="External"/><Relationship Id="rId107" Type="http://schemas.openxmlformats.org/officeDocument/2006/relationships/hyperlink" Target="https://www.ncbi.nlm.nih.gov/pubmed/27760883" TargetMode="External"/><Relationship Id="rId228" Type="http://schemas.openxmlformats.org/officeDocument/2006/relationships/hyperlink" Target="https://www.ncbi.nlm.nih.gov/pubmed/29984358" TargetMode="External"/><Relationship Id="rId106" Type="http://schemas.openxmlformats.org/officeDocument/2006/relationships/hyperlink" Target="https://ieeexplore.ieee.org/document/7524730" TargetMode="External"/><Relationship Id="rId227" Type="http://schemas.openxmlformats.org/officeDocument/2006/relationships/hyperlink" Target="https://www.ncbi.nlm.nih.gov/pubmed/29504505" TargetMode="External"/><Relationship Id="rId105" Type="http://schemas.openxmlformats.org/officeDocument/2006/relationships/hyperlink" Target="https://ieeexplore.ieee.org/document/7336377" TargetMode="External"/><Relationship Id="rId226" Type="http://schemas.openxmlformats.org/officeDocument/2006/relationships/hyperlink" Target="https://www.ncbi.nlm.nih.gov/pubmed/29616673" TargetMode="External"/><Relationship Id="rId104" Type="http://schemas.openxmlformats.org/officeDocument/2006/relationships/hyperlink" Target="https://daneshyari.com/article/preview/516799.pdf" TargetMode="External"/><Relationship Id="rId225" Type="http://schemas.openxmlformats.org/officeDocument/2006/relationships/hyperlink" Target="https://www.ncbi.nlm.nih.gov/pubmed/29432227" TargetMode="External"/><Relationship Id="rId109" Type="http://schemas.openxmlformats.org/officeDocument/2006/relationships/hyperlink" Target="https://pdfs.semanticscholar.org/df5e/a774fa384af3c3e31acb294367c830703f13.pdf" TargetMode="External"/><Relationship Id="rId108" Type="http://schemas.openxmlformats.org/officeDocument/2006/relationships/hyperlink" Target="https://www.mdpi.com/1424-8220/19/1/108" TargetMode="External"/><Relationship Id="rId229" Type="http://schemas.openxmlformats.org/officeDocument/2006/relationships/hyperlink" Target="https://www.ncbi.nlm.nih.gov/pubmed/27583102" TargetMode="External"/><Relationship Id="rId220" Type="http://schemas.openxmlformats.org/officeDocument/2006/relationships/hyperlink" Target="https://www.ncbi.nlm.nih.gov/pubmed/30594191" TargetMode="External"/><Relationship Id="rId103" Type="http://schemas.openxmlformats.org/officeDocument/2006/relationships/hyperlink" Target="https://www.ingentaconnect.com/content/asp/jmihi/2015/00000005/00000008/art00015" TargetMode="External"/><Relationship Id="rId224" Type="http://schemas.openxmlformats.org/officeDocument/2006/relationships/hyperlink" Target="https://www.ncbi.nlm.nih.gov/pubmed/30245004" TargetMode="External"/><Relationship Id="rId102" Type="http://schemas.openxmlformats.org/officeDocument/2006/relationships/hyperlink" Target="http://casopisi.junis.ni.ac.rs/index.php/FUMechEng/article/view/456" TargetMode="External"/><Relationship Id="rId223" Type="http://schemas.openxmlformats.org/officeDocument/2006/relationships/hyperlink" Target="https://www.ncbi.nlm.nih.gov/pubmed/30341042" TargetMode="External"/><Relationship Id="rId101" Type="http://schemas.openxmlformats.org/officeDocument/2006/relationships/hyperlink" Target="https://www.sciencedirect.com/science/article/pii/S0895435616303638" TargetMode="External"/><Relationship Id="rId222" Type="http://schemas.openxmlformats.org/officeDocument/2006/relationships/hyperlink" Target="https://www.ncbi.nlm.nih.gov/pubmed/26885202" TargetMode="External"/><Relationship Id="rId100" Type="http://schemas.openxmlformats.org/officeDocument/2006/relationships/hyperlink" Target="https://www.emeraldinsight.com/doi/abs/10.1108/JHOM-06-2016-0110" TargetMode="External"/><Relationship Id="rId221" Type="http://schemas.openxmlformats.org/officeDocument/2006/relationships/hyperlink" Target="https://www.ncbi.nlm.nih.gov/pubmed/29035630" TargetMode="External"/><Relationship Id="rId217" Type="http://schemas.openxmlformats.org/officeDocument/2006/relationships/hyperlink" Target="https://www.ncbi.nlm.nih.gov/pubmed/27393638" TargetMode="External"/><Relationship Id="rId216" Type="http://schemas.openxmlformats.org/officeDocument/2006/relationships/hyperlink" Target="https://www.ncbi.nlm.nih.gov/pubmed/28100441" TargetMode="External"/><Relationship Id="rId215" Type="http://schemas.openxmlformats.org/officeDocument/2006/relationships/hyperlink" Target="https://www.ncbi.nlm.nih.gov/pmc/articles/PMC5333316/" TargetMode="External"/><Relationship Id="rId214" Type="http://schemas.openxmlformats.org/officeDocument/2006/relationships/hyperlink" Target="https://www.ncbi.nlm.nih.gov/pmc/articles/PMC4526933/" TargetMode="External"/><Relationship Id="rId219" Type="http://schemas.openxmlformats.org/officeDocument/2006/relationships/hyperlink" Target="https://www.ncbi.nlm.nih.gov/pubmed/28376854" TargetMode="External"/><Relationship Id="rId218" Type="http://schemas.openxmlformats.org/officeDocument/2006/relationships/hyperlink" Target="https://www.ncbi.nlm.nih.gov/pubmed/30148262" TargetMode="External"/><Relationship Id="rId213" Type="http://schemas.openxmlformats.org/officeDocument/2006/relationships/hyperlink" Target="https://link.springer.com/book/10.1007%2F978-94-017-7200-6" TargetMode="External"/><Relationship Id="rId212" Type="http://schemas.openxmlformats.org/officeDocument/2006/relationships/hyperlink" Target="https://link.springer.com/article/10.1007/s10916-015-0283-6" TargetMode="External"/><Relationship Id="rId211" Type="http://schemas.openxmlformats.org/officeDocument/2006/relationships/hyperlink" Target="http://ceur-ws.org/Vol-2255/paper11.pdf" TargetMode="External"/><Relationship Id="rId210" Type="http://schemas.openxmlformats.org/officeDocument/2006/relationships/hyperlink" Target="https://www.ncbi.nlm.nih.gov/pubmed/29677915" TargetMode="External"/><Relationship Id="rId129" Type="http://schemas.openxmlformats.org/officeDocument/2006/relationships/hyperlink" Target="https://www.ncbi.nlm.nih.gov/pubmed/29792088" TargetMode="External"/><Relationship Id="rId128" Type="http://schemas.openxmlformats.org/officeDocument/2006/relationships/hyperlink" Target="https://mhealth.jmir.org/2018/10/e184/" TargetMode="External"/><Relationship Id="rId249" Type="http://schemas.openxmlformats.org/officeDocument/2006/relationships/hyperlink" Target="https://www.ncbi.nlm.nih.gov/pubmed/30623782" TargetMode="External"/><Relationship Id="rId127" Type="http://schemas.openxmlformats.org/officeDocument/2006/relationships/hyperlink" Target="http://www.scielo.br/scielo.php?script=sci_arttext&amp;pid=S1519-38292018000400791" TargetMode="External"/><Relationship Id="rId248" Type="http://schemas.openxmlformats.org/officeDocument/2006/relationships/hyperlink" Target="https://www.ncbi.nlm.nih.gov/pubmed/30966769" TargetMode="External"/><Relationship Id="rId126" Type="http://schemas.openxmlformats.org/officeDocument/2006/relationships/hyperlink" Target="https://www.ncbi.nlm.nih.gov/pubmed/29299790" TargetMode="External"/><Relationship Id="rId247" Type="http://schemas.openxmlformats.org/officeDocument/2006/relationships/hyperlink" Target="https://www.ncbi.nlm.nih.gov/pmc/articles/PMC4682467/" TargetMode="External"/><Relationship Id="rId121" Type="http://schemas.openxmlformats.org/officeDocument/2006/relationships/hyperlink" Target="https://www.ncbi.nlm.nih.gov/pmc/articles/PMC6029915/pdf/AIM-26-98.pdf" TargetMode="External"/><Relationship Id="rId242" Type="http://schemas.openxmlformats.org/officeDocument/2006/relationships/hyperlink" Target="https://www.ncbi.nlm.nih.gov/pubmed/29285785" TargetMode="External"/><Relationship Id="rId120" Type="http://schemas.openxmlformats.org/officeDocument/2006/relationships/hyperlink" Target="https://pdfs.semanticscholar.org/4d77/f48eb0968369e1c18909fba08c47f891a641.pdf?_ga=2.58042793.202081835.1552308044-2098052399.1550094168" TargetMode="External"/><Relationship Id="rId241" Type="http://schemas.openxmlformats.org/officeDocument/2006/relationships/hyperlink" Target="https://www.ncbi.nlm.nih.gov/pubmed/30337302" TargetMode="External"/><Relationship Id="rId240" Type="http://schemas.openxmlformats.org/officeDocument/2006/relationships/hyperlink" Target="https://insights.ovid.com/pubmed?pmid=25803164" TargetMode="External"/><Relationship Id="rId125" Type="http://schemas.openxmlformats.org/officeDocument/2006/relationships/hyperlink" Target="https://www.liebertpub.com/doi/abs/10.1089/apc.2018.0060?journalCode=apc" TargetMode="External"/><Relationship Id="rId246" Type="http://schemas.openxmlformats.org/officeDocument/2006/relationships/hyperlink" Target="https://www.ncbi.nlm.nih.gov/books/NBK299486/" TargetMode="External"/><Relationship Id="rId124" Type="http://schemas.openxmlformats.org/officeDocument/2006/relationships/hyperlink" Target="https://neoscriber.org/cdn/dl/daa3ada8-0c70-11e9-8d09-73139ad2605f" TargetMode="External"/><Relationship Id="rId245" Type="http://schemas.openxmlformats.org/officeDocument/2006/relationships/hyperlink" Target="http://www.who-seajph.org/article.asp?issn=2224-3151;year=2015;volume=4;issue=2;spage=176;epage=183;aulast=Moiz" TargetMode="External"/><Relationship Id="rId123" Type="http://schemas.openxmlformats.org/officeDocument/2006/relationships/hyperlink" Target="https://www.ncbi.nlm.nih.gov/pubmed/30632726" TargetMode="External"/><Relationship Id="rId244" Type="http://schemas.openxmlformats.org/officeDocument/2006/relationships/hyperlink" Target="https://journals.sagepub.com/doi/abs/10.1177/0956462415594752?rfr_dat=cr_pub%3Dpubmed&amp;url_ver=Z39.88-2003&amp;rfr_id=ori%3Arid%3Acrossref.org&amp;journalCode=stda" TargetMode="External"/><Relationship Id="rId122" Type="http://schemas.openxmlformats.org/officeDocument/2006/relationships/hyperlink" Target="http://acta.tums.ac.ir/index.php/acta/article/view/7338" TargetMode="External"/><Relationship Id="rId243" Type="http://schemas.openxmlformats.org/officeDocument/2006/relationships/hyperlink" Target="https://www.ncbi.nlm.nih.gov/pubmed/30838378" TargetMode="External"/><Relationship Id="rId95" Type="http://schemas.openxmlformats.org/officeDocument/2006/relationships/hyperlink" Target="https://www.ncbi.nlm.nih.gov/pubmed/26829326" TargetMode="External"/><Relationship Id="rId94" Type="http://schemas.openxmlformats.org/officeDocument/2006/relationships/hyperlink" Target="https://bmcinfectdis.biomedcentral.com/articles/10.1186/s12879-016-1400-y" TargetMode="External"/><Relationship Id="rId97" Type="http://schemas.openxmlformats.org/officeDocument/2006/relationships/hyperlink" Target="http://www.samj.org.za/index.php/samj/article/view/10209/7103" TargetMode="External"/><Relationship Id="rId96" Type="http://schemas.openxmlformats.org/officeDocument/2006/relationships/hyperlink" Target="https://academiccommons.columbia.edu/doi/10.7916/D8ZW1M3V" TargetMode="External"/><Relationship Id="rId99" Type="http://schemas.openxmlformats.org/officeDocument/2006/relationships/hyperlink" Target="https://www.ncbi.nlm.nih.gov/pubmed/26721732" TargetMode="External"/><Relationship Id="rId98" Type="http://schemas.openxmlformats.org/officeDocument/2006/relationships/hyperlink" Target="https://link.springer.com/chapter/10.1007%2F978-3-319-47665-0_52" TargetMode="External"/><Relationship Id="rId91" Type="http://schemas.openxmlformats.org/officeDocument/2006/relationships/hyperlink" Target="https://www.contraceptionjournal.org/article/S0010-7824(15)30033-0/fulltext" TargetMode="External"/><Relationship Id="rId90" Type="http://schemas.openxmlformats.org/officeDocument/2006/relationships/hyperlink" Target="http://scielo.sld.cu/scielo.php?script=sci_arttext&amp;pid=S1684-18592016000100005" TargetMode="External"/><Relationship Id="rId93" Type="http://schemas.openxmlformats.org/officeDocument/2006/relationships/hyperlink" Target="https://www.cambridge.org/core/journals/primary-health-care-research-and-development/article/collecting-and-registering-sexual-health-information-in-the-context-of-hiv-risk-in-the-electronic-medical-record-of-general-practitioners-a-qualitative-exploration-of-the-preference-of-general-practitioners-in-urban-communities-in-flanders-belgium/FE64FF772E684809CAD7D2E95E45B0BF" TargetMode="External"/><Relationship Id="rId92" Type="http://schemas.openxmlformats.org/officeDocument/2006/relationships/hyperlink" Target="http://www.shcs.ch/userfiles/file/news/Friis-Moller_An_updated_prediction_model_of_the_global_risk_of_cardiovascular_disease_2015_Europ_J_Pred_Cardio.pdf" TargetMode="External"/><Relationship Id="rId118" Type="http://schemas.openxmlformats.org/officeDocument/2006/relationships/hyperlink" Target="https://www.ncbi.nlm.nih.gov/pubmed/29439540" TargetMode="External"/><Relationship Id="rId239" Type="http://schemas.openxmlformats.org/officeDocument/2006/relationships/hyperlink" Target="https://www.ncbi.nlm.nih.gov/pmc/articles/PMC4704933/" TargetMode="External"/><Relationship Id="rId117" Type="http://schemas.openxmlformats.org/officeDocument/2006/relationships/hyperlink" Target="https://ieeexplore.ieee.org/document/8531163/" TargetMode="External"/><Relationship Id="rId238" Type="http://schemas.openxmlformats.org/officeDocument/2006/relationships/hyperlink" Target="https://www.ncbi.nlm.nih.gov/pmc/articles/PMC5998708/" TargetMode="External"/><Relationship Id="rId116" Type="http://schemas.openxmlformats.org/officeDocument/2006/relationships/hyperlink" Target="https://www.sciencedirect.com/science/article/pii/S0167739X17325438" TargetMode="External"/><Relationship Id="rId237" Type="http://schemas.openxmlformats.org/officeDocument/2006/relationships/hyperlink" Target="https://www.ncbi.nlm.nih.gov/pubmed/27882568" TargetMode="External"/><Relationship Id="rId115" Type="http://schemas.openxmlformats.org/officeDocument/2006/relationships/hyperlink" Target="https://bmchealthservres.biomedcentral.com/track/pdf/10.1186/s12913-018-3695-4" TargetMode="External"/><Relationship Id="rId236" Type="http://schemas.openxmlformats.org/officeDocument/2006/relationships/hyperlink" Target="https://www.ncbi.nlm.nih.gov/pubmed/27584685" TargetMode="External"/><Relationship Id="rId119" Type="http://schemas.openxmlformats.org/officeDocument/2006/relationships/hyperlink" Target="http://journal.utem.edu.my/index.php/jtec/article/view/3954" TargetMode="External"/><Relationship Id="rId110" Type="http://schemas.openxmlformats.org/officeDocument/2006/relationships/hyperlink" Target="https://ieeexplore.ieee.org/abstract/document/8567110" TargetMode="External"/><Relationship Id="rId231" Type="http://schemas.openxmlformats.org/officeDocument/2006/relationships/hyperlink" Target="https://www.ncbi.nlm.nih.gov/pubmed/28024675" TargetMode="External"/><Relationship Id="rId230" Type="http://schemas.openxmlformats.org/officeDocument/2006/relationships/hyperlink" Target="https://www.ncbi.nlm.nih.gov/pubmed/27577397" TargetMode="External"/><Relationship Id="rId114" Type="http://schemas.openxmlformats.org/officeDocument/2006/relationships/hyperlink" Target="https://bmjopen.bmj.com/content/bmjopen/8/12/e022885.full.pdf" TargetMode="External"/><Relationship Id="rId235" Type="http://schemas.openxmlformats.org/officeDocument/2006/relationships/hyperlink" Target="https://www.ncbi.nlm.nih.gov/pmc/articles/PMC5010783/" TargetMode="External"/><Relationship Id="rId113" Type="http://schemas.openxmlformats.org/officeDocument/2006/relationships/hyperlink" Target="https://www.sciencedirect.com/science/article/pii/S1658361218300593" TargetMode="External"/><Relationship Id="rId234" Type="http://schemas.openxmlformats.org/officeDocument/2006/relationships/hyperlink" Target="https://www.ncbi.nlm.nih.gov/pubmed/27448797" TargetMode="External"/><Relationship Id="rId112" Type="http://schemas.openxmlformats.org/officeDocument/2006/relationships/hyperlink" Target="https://link.springer.com/article/10.1007%2Fs10916-018-1097-0" TargetMode="External"/><Relationship Id="rId233" Type="http://schemas.openxmlformats.org/officeDocument/2006/relationships/hyperlink" Target="https://www.ncbi.nlm.nih.gov/pubmed/28099711" TargetMode="External"/><Relationship Id="rId111" Type="http://schemas.openxmlformats.org/officeDocument/2006/relationships/hyperlink" Target="https://www.emeraldinsight.com/doi/pdfplus/10.1108/IJHG-08-2018-0039" TargetMode="External"/><Relationship Id="rId232" Type="http://schemas.openxmlformats.org/officeDocument/2006/relationships/hyperlink" Target="https://www.ncbi.nlm.nih.gov/pubmed/27824221" TargetMode="External"/><Relationship Id="rId206" Type="http://schemas.openxmlformats.org/officeDocument/2006/relationships/hyperlink" Target="https://jbiomedsem.biomedcentral.com/articles/10.1186/s13326-018-0190-0" TargetMode="External"/><Relationship Id="rId205" Type="http://schemas.openxmlformats.org/officeDocument/2006/relationships/hyperlink" Target="https://ieeexplore.ieee.org/document/8453406/" TargetMode="External"/><Relationship Id="rId204" Type="http://schemas.openxmlformats.org/officeDocument/2006/relationships/hyperlink" Target="https://link.springer.com/article/10.1007/s10461-019-02442-7" TargetMode="External"/><Relationship Id="rId203" Type="http://schemas.openxmlformats.org/officeDocument/2006/relationships/hyperlink" Target="https://bmcpublichealth.biomedcentral.com/articles/10.1186/s12889-018-5693-1" TargetMode="External"/><Relationship Id="rId209" Type="http://schemas.openxmlformats.org/officeDocument/2006/relationships/hyperlink" Target="https://bmjopen.bmj.com/content/bmjopen/8/8/e022969.full.pdf" TargetMode="External"/><Relationship Id="rId208" Type="http://schemas.openxmlformats.org/officeDocument/2006/relationships/hyperlink" Target="https://www.sciencedirect.com/science/article/abs/pii/S0736585317308225" TargetMode="External"/><Relationship Id="rId207" Type="http://schemas.openxmlformats.org/officeDocument/2006/relationships/hyperlink" Target="https://www.ncbi.nlm.nih.gov/pubmed/29681027" TargetMode="External"/><Relationship Id="rId202" Type="http://schemas.openxmlformats.org/officeDocument/2006/relationships/hyperlink" Target="https://formative.jmir.org/2018/2/e10125/" TargetMode="External"/><Relationship Id="rId201" Type="http://schemas.openxmlformats.org/officeDocument/2006/relationships/hyperlink" Target="https://mhealth.jmir.org/2018/8/e10482/" TargetMode="External"/><Relationship Id="rId200" Type="http://schemas.openxmlformats.org/officeDocument/2006/relationships/hyperlink" Target="http://eudl.eu/doi/10.4108/eai.16-5-2016.2263336"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1" Type="http://schemas.openxmlformats.org/officeDocument/2006/relationships/hyperlink" Target="https://www.researchgate.net/publication/318154728_Ontologies_for_the_representation_of_electronic_medical_records_The_obstetric_and_neonatal_ontology" TargetMode="External"/><Relationship Id="rId30" Type="http://schemas.openxmlformats.org/officeDocument/2006/relationships/hyperlink" Target="https://ieeexplore.ieee.org/document/8227571/" TargetMode="External"/><Relationship Id="rId33" Type="http://schemas.openxmlformats.org/officeDocument/2006/relationships/hyperlink" Target="https://link.springer.com/chapter/10.1007%2F978-3-319-77703-0_83" TargetMode="External"/><Relationship Id="rId32" Type="http://schemas.openxmlformats.org/officeDocument/2006/relationships/hyperlink" Target="https://mhealth.jmir.org/2018/10/e184/" TargetMode="External"/><Relationship Id="rId35" Type="http://schemas.openxmlformats.org/officeDocument/2006/relationships/hyperlink" Target="https://www.hindawi.com/journals/jhe/2017/9519321/" TargetMode="External"/><Relationship Id="rId34" Type="http://schemas.openxmlformats.org/officeDocument/2006/relationships/hyperlink" Target="http://ebooks.iospress.nl/publication/49094" TargetMode="External"/><Relationship Id="rId37" Type="http://schemas.openxmlformats.org/officeDocument/2006/relationships/drawing" Target="../drawings/drawing2.xml"/><Relationship Id="rId36" Type="http://schemas.openxmlformats.org/officeDocument/2006/relationships/hyperlink" Target="http://repositorio.ufpso.edu.co:8080/dspaceufpso/bitstream/123456789/1730/1/30625.pdf" TargetMode="External"/><Relationship Id="rId20" Type="http://schemas.openxmlformats.org/officeDocument/2006/relationships/hyperlink" Target="https://www.ncbi.nlm.nih.gov/pubmed/30341042" TargetMode="External"/><Relationship Id="rId22" Type="http://schemas.openxmlformats.org/officeDocument/2006/relationships/hyperlink" Target="https://www.ncbi.nlm.nih.gov/pubmed/29035630" TargetMode="External"/><Relationship Id="rId21" Type="http://schemas.openxmlformats.org/officeDocument/2006/relationships/hyperlink" Target="https://www.ncbi.nlm.nih.gov/pubmed/27393638" TargetMode="External"/><Relationship Id="rId24" Type="http://schemas.openxmlformats.org/officeDocument/2006/relationships/hyperlink" Target="https://link.springer.com/article/10.1007%2Fs10461-016-1587-3" TargetMode="External"/><Relationship Id="rId23" Type="http://schemas.openxmlformats.org/officeDocument/2006/relationships/hyperlink" Target="https://ieeexplore.ieee.org/document/8002463" TargetMode="External"/><Relationship Id="rId26" Type="http://schemas.openxmlformats.org/officeDocument/2006/relationships/hyperlink" Target="https://www.sciencedirect.com/science/article/abs/pii/S0736585317308225" TargetMode="External"/><Relationship Id="rId25" Type="http://schemas.openxmlformats.org/officeDocument/2006/relationships/hyperlink" Target="https://ieeexplore.ieee.org/abstract/document/8452639/keywords" TargetMode="External"/><Relationship Id="rId28" Type="http://schemas.openxmlformats.org/officeDocument/2006/relationships/hyperlink" Target="https://www.researchgate.net/publication/327893363_The_Evolution_of_a_Healthcare_Software_Framework_Reuse_Evaluation_and_Lessons_Learned" TargetMode="External"/><Relationship Id="rId27" Type="http://schemas.openxmlformats.org/officeDocument/2006/relationships/hyperlink" Target="https://www.sciencedirect.com/science/article/pii/S0167404818300798" TargetMode="External"/><Relationship Id="rId29" Type="http://schemas.openxmlformats.org/officeDocument/2006/relationships/hyperlink" Target="https://bmchealthservres.biomedcentral.com/articles/10.1186/s12913-017-2658-5" TargetMode="External"/><Relationship Id="rId11" Type="http://schemas.openxmlformats.org/officeDocument/2006/relationships/hyperlink" Target="https://www.ncbi.nlm.nih.gov/pubmed/29984358" TargetMode="External"/><Relationship Id="rId10" Type="http://schemas.openxmlformats.org/officeDocument/2006/relationships/hyperlink" Target="https://www.ncbi.nlm.nih.gov/pubmed/27583102" TargetMode="External"/><Relationship Id="rId13" Type="http://schemas.openxmlformats.org/officeDocument/2006/relationships/hyperlink" Target="https://www.ncbi.nlm.nih.gov/pubmed/26385582" TargetMode="External"/><Relationship Id="rId12" Type="http://schemas.openxmlformats.org/officeDocument/2006/relationships/hyperlink" Target="https://www.ncbi.nlm.nih.gov/pubmed/27743241" TargetMode="External"/><Relationship Id="rId15" Type="http://schemas.openxmlformats.org/officeDocument/2006/relationships/hyperlink" Target="https://www.ncbi.nlm.nih.gov/pubmed/30021706" TargetMode="External"/><Relationship Id="rId14" Type="http://schemas.openxmlformats.org/officeDocument/2006/relationships/hyperlink" Target="https://www.ncbi.nlm.nih.gov/pubmed/25935151" TargetMode="External"/><Relationship Id="rId17" Type="http://schemas.openxmlformats.org/officeDocument/2006/relationships/hyperlink" Target="https://www.ncbi.nlm.nih.gov/pmc/articles/pmid/29685863/" TargetMode="External"/><Relationship Id="rId16" Type="http://schemas.openxmlformats.org/officeDocument/2006/relationships/hyperlink" Target="https://www.ncbi.nlm.nih.gov/pubmed/27107448" TargetMode="External"/><Relationship Id="rId19" Type="http://schemas.openxmlformats.org/officeDocument/2006/relationships/hyperlink" Target="https://www.sciencedirect.com/science/article/pii/S1079979616301668?via%3Dihub" TargetMode="External"/><Relationship Id="rId18" Type="http://schemas.openxmlformats.org/officeDocument/2006/relationships/hyperlink" Target="https://www.sciencedirect.com/science/article/pii/S1158136018300677" TargetMode="External"/><Relationship Id="rId1" Type="http://schemas.openxmlformats.org/officeDocument/2006/relationships/hyperlink" Target="https://www.ncbi.nlm.nih.gov/pubmed/29896969" TargetMode="External"/><Relationship Id="rId2" Type="http://schemas.openxmlformats.org/officeDocument/2006/relationships/hyperlink" Target="https://link.springer.com/article/10.1007/s10916-016-0472-y" TargetMode="External"/><Relationship Id="rId3" Type="http://schemas.openxmlformats.org/officeDocument/2006/relationships/hyperlink" Target="https://www.sciencedirect.com/science/article/pii/S1532046416000290?via%3Dihub" TargetMode="External"/><Relationship Id="rId4" Type="http://schemas.openxmlformats.org/officeDocument/2006/relationships/hyperlink" Target="https://ieeexplore.ieee.org/abstract/document/8567110" TargetMode="External"/><Relationship Id="rId9" Type="http://schemas.openxmlformats.org/officeDocument/2006/relationships/hyperlink" Target="https://www.ncbi.nlm.nih.gov/pubmed/28099711" TargetMode="External"/><Relationship Id="rId5" Type="http://schemas.openxmlformats.org/officeDocument/2006/relationships/hyperlink" Target="https://www.sciencedirect.com/science/article/pii/S0167739X17325438" TargetMode="External"/><Relationship Id="rId6" Type="http://schemas.openxmlformats.org/officeDocument/2006/relationships/hyperlink" Target="http://journal.utem.edu.my/index.php/jtec/article/view/3954" TargetMode="External"/><Relationship Id="rId7" Type="http://schemas.openxmlformats.org/officeDocument/2006/relationships/hyperlink" Target="https://www.ncbi.nlm.nih.gov/pubmed/27448797" TargetMode="External"/><Relationship Id="rId8" Type="http://schemas.openxmlformats.org/officeDocument/2006/relationships/hyperlink" Target="https://ieeexplore.ieee.org/document/7361845/"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6.0"/>
    <col customWidth="1" min="2" max="2" width="24.71"/>
    <col customWidth="1" min="3" max="3" width="38.29"/>
    <col customWidth="1" min="4" max="4" width="73.86"/>
    <col customWidth="1" min="5" max="5" width="6.57"/>
    <col customWidth="1" min="6" max="6" width="7.14"/>
    <col customWidth="1" min="7" max="7" width="28.86"/>
    <col customWidth="1" min="8" max="8" width="50.71"/>
    <col customWidth="1" min="9" max="9" width="11.57"/>
    <col customWidth="1" min="10" max="10" width="9.0"/>
    <col customWidth="1" min="11" max="11" width="11.86"/>
  </cols>
  <sheetData>
    <row r="1" ht="15.75" customHeight="1">
      <c r="A1" s="1" t="s">
        <v>0</v>
      </c>
      <c r="B1" s="2" t="s">
        <v>1</v>
      </c>
      <c r="C1" s="2" t="s">
        <v>2</v>
      </c>
      <c r="D1" s="3" t="s">
        <v>3</v>
      </c>
      <c r="E1" s="2" t="s">
        <v>4</v>
      </c>
      <c r="F1" s="2" t="s">
        <v>5</v>
      </c>
      <c r="G1" s="3" t="s">
        <v>6</v>
      </c>
      <c r="H1" s="3" t="s">
        <v>7</v>
      </c>
      <c r="I1" s="3" t="s">
        <v>8</v>
      </c>
      <c r="J1" s="2" t="s">
        <v>9</v>
      </c>
      <c r="K1" s="2" t="s">
        <v>10</v>
      </c>
      <c r="L1" s="3"/>
      <c r="M1" s="3"/>
      <c r="N1" s="3"/>
      <c r="O1" s="3"/>
      <c r="P1" s="3"/>
      <c r="Q1" s="3"/>
      <c r="R1" s="3"/>
      <c r="S1" s="3"/>
      <c r="T1" s="3"/>
      <c r="U1" s="3"/>
      <c r="V1" s="3"/>
      <c r="W1" s="3"/>
      <c r="X1" s="3"/>
      <c r="Y1" s="3"/>
      <c r="Z1" s="4"/>
      <c r="AA1" s="4"/>
    </row>
    <row r="2" ht="33.75" customHeight="1">
      <c r="A2" s="3" t="s">
        <v>11</v>
      </c>
      <c r="B2" s="1" t="s">
        <v>14</v>
      </c>
      <c r="C2" s="2" t="s">
        <v>15</v>
      </c>
      <c r="D2" s="6" t="s">
        <v>16</v>
      </c>
      <c r="E2" s="4">
        <v>2014.0</v>
      </c>
      <c r="F2" s="1" t="s">
        <v>18</v>
      </c>
      <c r="G2" s="4"/>
      <c r="H2" s="7" t="s">
        <v>19</v>
      </c>
      <c r="I2" s="1" t="s">
        <v>20</v>
      </c>
      <c r="J2" s="4"/>
      <c r="K2" s="1" t="s">
        <v>21</v>
      </c>
      <c r="L2" s="4"/>
      <c r="M2" s="4"/>
      <c r="N2" s="4"/>
      <c r="O2" s="4"/>
      <c r="P2" s="4"/>
      <c r="Q2" s="4"/>
      <c r="R2" s="4"/>
      <c r="S2" s="4"/>
      <c r="T2" s="4"/>
      <c r="U2" s="4"/>
      <c r="V2" s="4"/>
      <c r="W2" s="4"/>
      <c r="X2" s="4"/>
      <c r="Y2" s="4"/>
      <c r="Z2" s="4"/>
      <c r="AA2" s="4"/>
    </row>
    <row r="3">
      <c r="A3" s="3" t="s">
        <v>22</v>
      </c>
      <c r="B3" s="1" t="s">
        <v>23</v>
      </c>
      <c r="C3" s="4" t="s">
        <v>24</v>
      </c>
      <c r="D3" s="6" t="s">
        <v>25</v>
      </c>
      <c r="E3" s="4">
        <v>2016.0</v>
      </c>
      <c r="F3" s="1" t="s">
        <v>18</v>
      </c>
      <c r="G3" s="1" t="s">
        <v>26</v>
      </c>
      <c r="H3" s="8" t="s">
        <v>27</v>
      </c>
      <c r="I3" s="4" t="s">
        <v>28</v>
      </c>
      <c r="J3" s="4"/>
      <c r="K3" s="1" t="s">
        <v>21</v>
      </c>
      <c r="L3" s="4"/>
      <c r="M3" s="4"/>
      <c r="N3" s="4"/>
      <c r="O3" s="4"/>
      <c r="P3" s="4"/>
      <c r="Q3" s="4"/>
      <c r="R3" s="4"/>
      <c r="S3" s="4"/>
      <c r="T3" s="4"/>
      <c r="U3" s="4"/>
      <c r="V3" s="4"/>
      <c r="W3" s="4"/>
      <c r="X3" s="4"/>
      <c r="Y3" s="4"/>
      <c r="Z3" s="4"/>
      <c r="AA3" s="4"/>
    </row>
    <row r="4">
      <c r="A4" s="9" t="s">
        <v>29</v>
      </c>
      <c r="B4" s="1" t="s">
        <v>30</v>
      </c>
      <c r="C4" s="1" t="s">
        <v>31</v>
      </c>
      <c r="D4" s="10" t="s">
        <v>32</v>
      </c>
      <c r="E4" s="4">
        <v>2017.0</v>
      </c>
      <c r="F4" s="1" t="s">
        <v>33</v>
      </c>
      <c r="G4" s="11" t="s">
        <v>34</v>
      </c>
      <c r="H4" s="22" t="s">
        <v>35</v>
      </c>
      <c r="I4" s="11" t="s">
        <v>65</v>
      </c>
      <c r="J4" s="1" t="s">
        <v>66</v>
      </c>
      <c r="K4" s="1" t="s">
        <v>21</v>
      </c>
      <c r="L4" s="4"/>
      <c r="M4" s="4"/>
      <c r="N4" s="4"/>
      <c r="O4" s="4"/>
      <c r="P4" s="4"/>
      <c r="Q4" s="4"/>
      <c r="R4" s="4"/>
      <c r="S4" s="4"/>
      <c r="T4" s="4"/>
      <c r="U4" s="4"/>
      <c r="V4" s="4"/>
      <c r="W4" s="4"/>
      <c r="X4" s="4"/>
      <c r="Y4" s="4"/>
      <c r="Z4" s="4"/>
      <c r="AA4" s="4"/>
    </row>
    <row r="5">
      <c r="A5" s="3" t="s">
        <v>67</v>
      </c>
      <c r="B5" s="23" t="s">
        <v>68</v>
      </c>
      <c r="C5" s="24" t="s">
        <v>76</v>
      </c>
      <c r="D5" s="10" t="s">
        <v>82</v>
      </c>
      <c r="E5" s="4">
        <v>2017.0</v>
      </c>
      <c r="F5" s="1" t="s">
        <v>33</v>
      </c>
      <c r="G5" s="4" t="s">
        <v>83</v>
      </c>
      <c r="H5" s="8" t="s">
        <v>84</v>
      </c>
      <c r="I5" s="4" t="s">
        <v>65</v>
      </c>
      <c r="J5" s="1" t="s">
        <v>66</v>
      </c>
      <c r="K5" s="1" t="s">
        <v>21</v>
      </c>
      <c r="L5" s="4"/>
      <c r="M5" s="4"/>
      <c r="N5" s="4"/>
      <c r="O5" s="4"/>
      <c r="P5" s="4"/>
      <c r="Q5" s="4"/>
      <c r="R5" s="4"/>
      <c r="S5" s="4"/>
      <c r="T5" s="4"/>
      <c r="U5" s="4"/>
      <c r="V5" s="4"/>
      <c r="W5" s="4"/>
      <c r="X5" s="4"/>
      <c r="Y5" s="4"/>
      <c r="Z5" s="4"/>
      <c r="AA5" s="4"/>
    </row>
    <row r="6" ht="52.5" customHeight="1">
      <c r="A6" s="2" t="s">
        <v>91</v>
      </c>
      <c r="B6" s="1" t="s">
        <v>93</v>
      </c>
      <c r="C6" s="1" t="s">
        <v>94</v>
      </c>
      <c r="D6" s="6" t="s">
        <v>95</v>
      </c>
      <c r="E6" s="1">
        <v>2017.0</v>
      </c>
      <c r="F6" s="25" t="s">
        <v>18</v>
      </c>
      <c r="G6" s="1" t="s">
        <v>98</v>
      </c>
      <c r="H6" s="7" t="s">
        <v>99</v>
      </c>
      <c r="I6" s="1" t="s">
        <v>103</v>
      </c>
      <c r="J6" s="1" t="s">
        <v>104</v>
      </c>
      <c r="K6" s="1" t="s">
        <v>21</v>
      </c>
      <c r="L6" s="4"/>
      <c r="M6" s="4"/>
      <c r="N6" s="4"/>
      <c r="O6" s="4"/>
      <c r="P6" s="4"/>
      <c r="Q6" s="4"/>
      <c r="R6" s="4"/>
      <c r="S6" s="4"/>
      <c r="T6" s="4"/>
      <c r="U6" s="4"/>
      <c r="V6" s="4"/>
      <c r="W6" s="4"/>
      <c r="X6" s="4"/>
      <c r="Y6" s="4"/>
      <c r="Z6" s="4"/>
      <c r="AA6" s="4"/>
    </row>
    <row r="7" ht="63.75" customHeight="1">
      <c r="A7" s="2" t="s">
        <v>105</v>
      </c>
      <c r="B7" s="1" t="s">
        <v>106</v>
      </c>
      <c r="C7" s="1" t="s">
        <v>107</v>
      </c>
      <c r="D7" s="6" t="s">
        <v>108</v>
      </c>
      <c r="E7" s="1">
        <v>2017.0</v>
      </c>
      <c r="F7" s="1" t="s">
        <v>18</v>
      </c>
      <c r="G7" s="1" t="s">
        <v>109</v>
      </c>
      <c r="H7" s="7" t="s">
        <v>110</v>
      </c>
      <c r="I7" s="1" t="s">
        <v>103</v>
      </c>
      <c r="J7" s="1" t="s">
        <v>104</v>
      </c>
      <c r="K7" s="1" t="s">
        <v>21</v>
      </c>
      <c r="L7" s="4"/>
      <c r="M7" s="4"/>
      <c r="N7" s="4"/>
      <c r="O7" s="4"/>
      <c r="P7" s="4"/>
      <c r="Q7" s="4"/>
      <c r="R7" s="4"/>
      <c r="S7" s="4"/>
      <c r="T7" s="4"/>
      <c r="U7" s="4"/>
      <c r="V7" s="4"/>
      <c r="W7" s="4"/>
      <c r="X7" s="4"/>
      <c r="Y7" s="4"/>
      <c r="Z7" s="4"/>
      <c r="AA7" s="4"/>
    </row>
    <row r="8">
      <c r="A8" s="2" t="s">
        <v>117</v>
      </c>
      <c r="B8" s="1" t="s">
        <v>118</v>
      </c>
      <c r="C8" s="4"/>
      <c r="D8" s="6" t="s">
        <v>119</v>
      </c>
      <c r="E8" s="1">
        <v>2017.0</v>
      </c>
      <c r="F8" s="1" t="s">
        <v>18</v>
      </c>
      <c r="G8" s="1" t="s">
        <v>120</v>
      </c>
      <c r="H8" s="7" t="s">
        <v>121</v>
      </c>
      <c r="I8" s="1" t="s">
        <v>103</v>
      </c>
      <c r="J8" s="1" t="s">
        <v>104</v>
      </c>
      <c r="K8" s="1" t="s">
        <v>21</v>
      </c>
      <c r="L8" s="4"/>
      <c r="M8" s="4"/>
      <c r="N8" s="4"/>
      <c r="O8" s="4"/>
      <c r="P8" s="4"/>
      <c r="Q8" s="4"/>
      <c r="R8" s="4"/>
      <c r="S8" s="4"/>
      <c r="T8" s="4"/>
      <c r="U8" s="4"/>
      <c r="V8" s="4"/>
      <c r="W8" s="4"/>
      <c r="X8" s="4"/>
      <c r="Y8" s="4"/>
      <c r="Z8" s="4"/>
      <c r="AA8" s="4"/>
    </row>
    <row r="9">
      <c r="A9" s="2" t="s">
        <v>129</v>
      </c>
      <c r="B9" s="1" t="s">
        <v>130</v>
      </c>
      <c r="C9" s="1" t="s">
        <v>131</v>
      </c>
      <c r="D9" s="6" t="s">
        <v>132</v>
      </c>
      <c r="E9" s="1">
        <v>2017.0</v>
      </c>
      <c r="F9" s="1" t="s">
        <v>18</v>
      </c>
      <c r="G9" s="1" t="s">
        <v>133</v>
      </c>
      <c r="H9" s="7" t="s">
        <v>134</v>
      </c>
      <c r="I9" s="1" t="s">
        <v>103</v>
      </c>
      <c r="J9" s="1" t="s">
        <v>136</v>
      </c>
      <c r="K9" s="1" t="s">
        <v>21</v>
      </c>
      <c r="L9" s="4"/>
      <c r="M9" s="4"/>
      <c r="N9" s="4"/>
      <c r="O9" s="4"/>
      <c r="P9" s="4"/>
      <c r="Q9" s="4"/>
      <c r="R9" s="4"/>
      <c r="S9" s="4"/>
      <c r="T9" s="4"/>
      <c r="U9" s="4"/>
      <c r="V9" s="4"/>
      <c r="W9" s="4"/>
      <c r="X9" s="4"/>
      <c r="Y9" s="4"/>
      <c r="Z9" s="4"/>
      <c r="AA9" s="4"/>
    </row>
    <row r="10">
      <c r="A10" s="29" t="s">
        <v>140</v>
      </c>
      <c r="B10" s="1" t="s">
        <v>145</v>
      </c>
      <c r="C10" s="4"/>
      <c r="D10" s="6" t="s">
        <v>146</v>
      </c>
      <c r="E10" s="1">
        <v>2017.0</v>
      </c>
      <c r="F10" s="1" t="s">
        <v>18</v>
      </c>
      <c r="G10" s="1" t="s">
        <v>147</v>
      </c>
      <c r="H10" s="7" t="s">
        <v>148</v>
      </c>
      <c r="I10" s="1" t="s">
        <v>155</v>
      </c>
      <c r="J10" s="1" t="s">
        <v>136</v>
      </c>
      <c r="K10" s="1" t="s">
        <v>21</v>
      </c>
      <c r="L10" s="4"/>
      <c r="M10" s="4"/>
      <c r="N10" s="4"/>
      <c r="O10" s="4"/>
      <c r="P10" s="4"/>
      <c r="Q10" s="4"/>
      <c r="R10" s="4"/>
      <c r="S10" s="4"/>
      <c r="T10" s="4"/>
      <c r="U10" s="4"/>
      <c r="V10" s="4"/>
      <c r="W10" s="4"/>
      <c r="X10" s="4"/>
      <c r="Y10" s="4"/>
      <c r="Z10" s="4"/>
      <c r="AA10" s="4"/>
    </row>
    <row r="11" ht="55.5" customHeight="1">
      <c r="A11" s="29" t="s">
        <v>156</v>
      </c>
      <c r="B11" s="1" t="s">
        <v>157</v>
      </c>
      <c r="C11" s="1" t="s">
        <v>158</v>
      </c>
      <c r="D11" s="6" t="s">
        <v>159</v>
      </c>
      <c r="E11" s="1">
        <v>2017.0</v>
      </c>
      <c r="F11" s="1" t="s">
        <v>18</v>
      </c>
      <c r="G11" s="1" t="s">
        <v>160</v>
      </c>
      <c r="H11" s="7" t="s">
        <v>161</v>
      </c>
      <c r="I11" s="1" t="s">
        <v>155</v>
      </c>
      <c r="J11" s="1" t="s">
        <v>136</v>
      </c>
      <c r="K11" s="1" t="s">
        <v>21</v>
      </c>
      <c r="L11" s="4"/>
      <c r="M11" s="4"/>
      <c r="N11" s="4"/>
      <c r="O11" s="4"/>
      <c r="P11" s="4"/>
      <c r="Q11" s="4"/>
      <c r="R11" s="4"/>
      <c r="S11" s="4"/>
      <c r="T11" s="4"/>
      <c r="U11" s="4"/>
      <c r="V11" s="4"/>
      <c r="W11" s="4"/>
      <c r="X11" s="4"/>
      <c r="Y11" s="4"/>
      <c r="Z11" s="4"/>
      <c r="AA11" s="4"/>
    </row>
    <row r="12">
      <c r="A12" s="29" t="s">
        <v>167</v>
      </c>
      <c r="B12" s="1" t="s">
        <v>168</v>
      </c>
      <c r="C12" s="1" t="s">
        <v>169</v>
      </c>
      <c r="D12" s="6" t="s">
        <v>170</v>
      </c>
      <c r="E12" s="1">
        <v>2017.0</v>
      </c>
      <c r="F12" s="1" t="s">
        <v>171</v>
      </c>
      <c r="G12" s="1" t="s">
        <v>172</v>
      </c>
      <c r="H12" s="7" t="s">
        <v>173</v>
      </c>
      <c r="I12" s="1" t="s">
        <v>155</v>
      </c>
      <c r="J12" s="1" t="s">
        <v>136</v>
      </c>
      <c r="K12" s="1" t="s">
        <v>21</v>
      </c>
      <c r="L12" s="4"/>
      <c r="M12" s="4"/>
      <c r="N12" s="4"/>
      <c r="O12" s="4"/>
      <c r="P12" s="4"/>
      <c r="Q12" s="4"/>
      <c r="R12" s="4"/>
      <c r="S12" s="4"/>
      <c r="T12" s="4"/>
      <c r="U12" s="4"/>
      <c r="V12" s="4"/>
      <c r="W12" s="4"/>
      <c r="X12" s="4"/>
      <c r="Y12" s="4"/>
      <c r="Z12" s="4"/>
      <c r="AA12" s="4"/>
    </row>
    <row r="13">
      <c r="A13" s="29" t="s">
        <v>180</v>
      </c>
      <c r="B13" s="1" t="s">
        <v>181</v>
      </c>
      <c r="C13" s="1" t="s">
        <v>182</v>
      </c>
      <c r="D13" s="6" t="s">
        <v>183</v>
      </c>
      <c r="E13" s="1">
        <v>2017.0</v>
      </c>
      <c r="F13" s="1" t="s">
        <v>171</v>
      </c>
      <c r="G13" s="1" t="s">
        <v>184</v>
      </c>
      <c r="H13" s="7" t="s">
        <v>185</v>
      </c>
      <c r="I13" s="1" t="s">
        <v>155</v>
      </c>
      <c r="J13" s="1" t="s">
        <v>136</v>
      </c>
      <c r="K13" s="1" t="s">
        <v>21</v>
      </c>
      <c r="L13" s="4"/>
      <c r="M13" s="4"/>
      <c r="N13" s="4"/>
      <c r="O13" s="4"/>
      <c r="P13" s="4"/>
      <c r="Q13" s="4"/>
      <c r="R13" s="4"/>
      <c r="S13" s="4"/>
      <c r="T13" s="4"/>
      <c r="U13" s="4"/>
      <c r="V13" s="4"/>
      <c r="W13" s="4"/>
      <c r="X13" s="4"/>
      <c r="Y13" s="4"/>
      <c r="Z13" s="4"/>
      <c r="AA13" s="4"/>
    </row>
    <row r="14" ht="57.0" customHeight="1">
      <c r="A14" s="29" t="s">
        <v>193</v>
      </c>
      <c r="B14" s="1" t="s">
        <v>194</v>
      </c>
      <c r="C14" s="1" t="s">
        <v>195</v>
      </c>
      <c r="D14" s="6" t="s">
        <v>196</v>
      </c>
      <c r="E14" s="1">
        <v>2017.0</v>
      </c>
      <c r="F14" s="1" t="s">
        <v>33</v>
      </c>
      <c r="G14" s="1" t="s">
        <v>197</v>
      </c>
      <c r="H14" s="7" t="s">
        <v>198</v>
      </c>
      <c r="I14" s="1" t="s">
        <v>155</v>
      </c>
      <c r="J14" s="1" t="s">
        <v>136</v>
      </c>
      <c r="K14" s="1" t="s">
        <v>21</v>
      </c>
      <c r="L14" s="4"/>
      <c r="M14" s="4"/>
      <c r="N14" s="4"/>
      <c r="O14" s="4"/>
      <c r="P14" s="4"/>
      <c r="Q14" s="4"/>
      <c r="R14" s="4"/>
      <c r="S14" s="4"/>
      <c r="T14" s="4"/>
      <c r="U14" s="4"/>
      <c r="V14" s="4"/>
      <c r="W14" s="4"/>
      <c r="X14" s="4"/>
      <c r="Y14" s="4"/>
      <c r="Z14" s="4"/>
      <c r="AA14" s="4"/>
    </row>
    <row r="15">
      <c r="A15" s="29" t="s">
        <v>203</v>
      </c>
      <c r="B15" s="1" t="s">
        <v>205</v>
      </c>
      <c r="C15" s="1" t="s">
        <v>206</v>
      </c>
      <c r="D15" s="6" t="s">
        <v>207</v>
      </c>
      <c r="E15" s="1">
        <v>2017.0</v>
      </c>
      <c r="F15" s="1" t="s">
        <v>33</v>
      </c>
      <c r="G15" s="1" t="s">
        <v>208</v>
      </c>
      <c r="H15" s="7" t="s">
        <v>209</v>
      </c>
      <c r="I15" s="1" t="s">
        <v>155</v>
      </c>
      <c r="J15" s="1" t="s">
        <v>136</v>
      </c>
      <c r="K15" s="1" t="s">
        <v>21</v>
      </c>
      <c r="L15" s="4"/>
      <c r="M15" s="4"/>
      <c r="N15" s="4"/>
      <c r="O15" s="4"/>
      <c r="P15" s="4"/>
      <c r="Q15" s="4"/>
      <c r="R15" s="4"/>
      <c r="S15" s="4"/>
      <c r="T15" s="4"/>
      <c r="U15" s="4"/>
      <c r="V15" s="4"/>
      <c r="W15" s="4"/>
      <c r="X15" s="4"/>
      <c r="Y15" s="4"/>
      <c r="Z15" s="4"/>
      <c r="AA15" s="4"/>
    </row>
    <row r="16">
      <c r="A16" s="29" t="s">
        <v>213</v>
      </c>
      <c r="B16" s="1" t="s">
        <v>214</v>
      </c>
      <c r="C16" s="1" t="s">
        <v>215</v>
      </c>
      <c r="D16" s="6" t="s">
        <v>216</v>
      </c>
      <c r="E16" s="1">
        <v>2017.0</v>
      </c>
      <c r="F16" s="1" t="s">
        <v>33</v>
      </c>
      <c r="G16" s="1" t="s">
        <v>217</v>
      </c>
      <c r="H16" s="7" t="s">
        <v>218</v>
      </c>
      <c r="I16" s="1" t="s">
        <v>155</v>
      </c>
      <c r="J16" s="1" t="s">
        <v>136</v>
      </c>
      <c r="K16" s="1" t="s">
        <v>21</v>
      </c>
      <c r="L16" s="4"/>
      <c r="M16" s="4"/>
      <c r="N16" s="4"/>
      <c r="O16" s="4"/>
      <c r="P16" s="4"/>
      <c r="Q16" s="4"/>
      <c r="R16" s="4"/>
      <c r="S16" s="4"/>
      <c r="T16" s="4"/>
      <c r="U16" s="4"/>
      <c r="V16" s="4"/>
      <c r="W16" s="4"/>
      <c r="X16" s="4"/>
      <c r="Y16" s="4"/>
      <c r="Z16" s="4"/>
      <c r="AA16" s="4"/>
    </row>
    <row r="17">
      <c r="A17" s="29" t="s">
        <v>219</v>
      </c>
      <c r="B17" s="1" t="s">
        <v>220</v>
      </c>
      <c r="C17" s="1" t="s">
        <v>221</v>
      </c>
      <c r="D17" s="6" t="s">
        <v>222</v>
      </c>
      <c r="E17" s="1">
        <v>2017.0</v>
      </c>
      <c r="F17" s="1" t="s">
        <v>33</v>
      </c>
      <c r="G17" s="1" t="s">
        <v>223</v>
      </c>
      <c r="H17" s="7" t="s">
        <v>224</v>
      </c>
      <c r="I17" s="1" t="s">
        <v>155</v>
      </c>
      <c r="J17" s="1" t="s">
        <v>136</v>
      </c>
      <c r="K17" s="1" t="s">
        <v>21</v>
      </c>
      <c r="L17" s="4"/>
      <c r="M17" s="4"/>
      <c r="N17" s="4"/>
      <c r="O17" s="4"/>
      <c r="P17" s="4"/>
      <c r="Q17" s="4"/>
      <c r="R17" s="4"/>
      <c r="S17" s="4"/>
      <c r="T17" s="4"/>
      <c r="U17" s="4"/>
      <c r="V17" s="4"/>
      <c r="W17" s="4"/>
      <c r="X17" s="4"/>
      <c r="Y17" s="4"/>
      <c r="Z17" s="4"/>
      <c r="AA17" s="4"/>
    </row>
    <row r="18">
      <c r="A18" s="29" t="s">
        <v>228</v>
      </c>
      <c r="B18" s="1" t="s">
        <v>229</v>
      </c>
      <c r="C18" s="1" t="s">
        <v>230</v>
      </c>
      <c r="D18" s="6" t="s">
        <v>231</v>
      </c>
      <c r="E18" s="1">
        <v>2017.0</v>
      </c>
      <c r="F18" s="1" t="s">
        <v>33</v>
      </c>
      <c r="G18" s="1" t="s">
        <v>232</v>
      </c>
      <c r="H18" s="7" t="s">
        <v>233</v>
      </c>
      <c r="I18" s="1" t="s">
        <v>155</v>
      </c>
      <c r="J18" s="1" t="s">
        <v>136</v>
      </c>
      <c r="K18" s="1" t="s">
        <v>21</v>
      </c>
      <c r="L18" s="4"/>
      <c r="M18" s="4"/>
      <c r="N18" s="4"/>
      <c r="O18" s="4"/>
      <c r="P18" s="4"/>
      <c r="Q18" s="4"/>
      <c r="R18" s="4"/>
      <c r="S18" s="4"/>
      <c r="T18" s="4"/>
      <c r="U18" s="4"/>
      <c r="V18" s="4"/>
      <c r="W18" s="4"/>
      <c r="X18" s="4"/>
      <c r="Y18" s="4"/>
      <c r="Z18" s="4"/>
      <c r="AA18" s="4"/>
    </row>
    <row r="19">
      <c r="A19" s="29" t="s">
        <v>238</v>
      </c>
      <c r="B19" s="1" t="s">
        <v>240</v>
      </c>
      <c r="C19" s="1" t="s">
        <v>241</v>
      </c>
      <c r="D19" s="6" t="s">
        <v>242</v>
      </c>
      <c r="E19" s="1">
        <v>2017.0</v>
      </c>
      <c r="F19" s="1" t="s">
        <v>171</v>
      </c>
      <c r="G19" s="1" t="s">
        <v>245</v>
      </c>
      <c r="H19" s="7" t="s">
        <v>246</v>
      </c>
      <c r="I19" s="1" t="s">
        <v>155</v>
      </c>
      <c r="J19" s="1" t="s">
        <v>136</v>
      </c>
      <c r="K19" s="1" t="s">
        <v>21</v>
      </c>
      <c r="L19" s="4"/>
      <c r="M19" s="4"/>
      <c r="N19" s="4"/>
      <c r="O19" s="4"/>
      <c r="P19" s="4"/>
      <c r="Q19" s="4"/>
      <c r="R19" s="4"/>
      <c r="S19" s="4"/>
      <c r="T19" s="4"/>
      <c r="U19" s="4"/>
      <c r="V19" s="4"/>
      <c r="W19" s="4"/>
      <c r="X19" s="4"/>
      <c r="Y19" s="4"/>
      <c r="Z19" s="4"/>
      <c r="AA19" s="4"/>
    </row>
    <row r="20">
      <c r="A20" s="29" t="s">
        <v>251</v>
      </c>
      <c r="B20" s="1" t="s">
        <v>252</v>
      </c>
      <c r="C20" s="1" t="s">
        <v>253</v>
      </c>
      <c r="D20" s="6" t="s">
        <v>254</v>
      </c>
      <c r="E20" s="1">
        <v>2017.0</v>
      </c>
      <c r="F20" s="1" t="s">
        <v>33</v>
      </c>
      <c r="G20" s="1" t="s">
        <v>255</v>
      </c>
      <c r="H20" s="7" t="s">
        <v>256</v>
      </c>
      <c r="I20" s="1" t="s">
        <v>155</v>
      </c>
      <c r="J20" s="1" t="s">
        <v>136</v>
      </c>
      <c r="K20" s="1" t="s">
        <v>21</v>
      </c>
      <c r="L20" s="4"/>
      <c r="M20" s="4"/>
      <c r="N20" s="4"/>
      <c r="O20" s="4"/>
      <c r="P20" s="4"/>
      <c r="Q20" s="4"/>
      <c r="R20" s="4"/>
      <c r="S20" s="4"/>
      <c r="T20" s="4"/>
      <c r="U20" s="4"/>
      <c r="V20" s="4"/>
      <c r="W20" s="4"/>
      <c r="X20" s="4"/>
      <c r="Y20" s="4"/>
      <c r="Z20" s="4"/>
      <c r="AA20" s="4"/>
    </row>
    <row r="21">
      <c r="A21" s="29" t="s">
        <v>260</v>
      </c>
      <c r="B21" s="1" t="s">
        <v>261</v>
      </c>
      <c r="C21" s="1" t="s">
        <v>262</v>
      </c>
      <c r="D21" s="6" t="s">
        <v>263</v>
      </c>
      <c r="E21" s="1">
        <v>2017.0</v>
      </c>
      <c r="F21" s="1" t="s">
        <v>33</v>
      </c>
      <c r="G21" s="1" t="s">
        <v>264</v>
      </c>
      <c r="H21" s="7" t="s">
        <v>265</v>
      </c>
      <c r="I21" s="1" t="s">
        <v>155</v>
      </c>
      <c r="J21" s="1" t="s">
        <v>136</v>
      </c>
      <c r="K21" s="1" t="s">
        <v>21</v>
      </c>
      <c r="L21" s="4"/>
      <c r="M21" s="4"/>
      <c r="N21" s="4"/>
      <c r="O21" s="4"/>
      <c r="P21" s="4"/>
      <c r="Q21" s="4"/>
      <c r="R21" s="4"/>
      <c r="S21" s="4"/>
      <c r="T21" s="4"/>
      <c r="U21" s="4"/>
      <c r="V21" s="4"/>
      <c r="W21" s="4"/>
      <c r="X21" s="4"/>
      <c r="Y21" s="4"/>
      <c r="Z21" s="4"/>
      <c r="AA21" s="4"/>
    </row>
    <row r="22">
      <c r="A22" s="29" t="s">
        <v>269</v>
      </c>
      <c r="B22" s="1" t="s">
        <v>270</v>
      </c>
      <c r="C22" s="1" t="s">
        <v>271</v>
      </c>
      <c r="D22" s="6" t="s">
        <v>272</v>
      </c>
      <c r="E22" s="1">
        <v>2017.0</v>
      </c>
      <c r="F22" s="1" t="s">
        <v>33</v>
      </c>
      <c r="G22" s="1" t="s">
        <v>273</v>
      </c>
      <c r="H22" s="7" t="s">
        <v>274</v>
      </c>
      <c r="I22" s="1" t="s">
        <v>155</v>
      </c>
      <c r="J22" s="1" t="s">
        <v>136</v>
      </c>
      <c r="K22" s="1" t="s">
        <v>21</v>
      </c>
      <c r="L22" s="4"/>
      <c r="M22" s="4"/>
      <c r="N22" s="4"/>
      <c r="O22" s="4"/>
      <c r="P22" s="4"/>
      <c r="Q22" s="4"/>
      <c r="R22" s="4"/>
      <c r="S22" s="4"/>
      <c r="T22" s="4"/>
      <c r="U22" s="4"/>
      <c r="V22" s="4"/>
      <c r="W22" s="4"/>
      <c r="X22" s="4"/>
      <c r="Y22" s="4"/>
      <c r="Z22" s="4"/>
      <c r="AA22" s="4"/>
    </row>
    <row r="23">
      <c r="A23" s="29" t="s">
        <v>278</v>
      </c>
      <c r="B23" s="1" t="s">
        <v>279</v>
      </c>
      <c r="C23" s="1" t="s">
        <v>280</v>
      </c>
      <c r="D23" s="6" t="s">
        <v>281</v>
      </c>
      <c r="E23" s="1" t="s">
        <v>282</v>
      </c>
      <c r="F23" s="1" t="s">
        <v>33</v>
      </c>
      <c r="G23" s="1" t="s">
        <v>283</v>
      </c>
      <c r="H23" s="7" t="s">
        <v>284</v>
      </c>
      <c r="I23" s="1" t="s">
        <v>155</v>
      </c>
      <c r="J23" s="1" t="s">
        <v>136</v>
      </c>
      <c r="K23" s="1" t="s">
        <v>21</v>
      </c>
      <c r="L23" s="4"/>
      <c r="M23" s="4"/>
      <c r="N23" s="4"/>
      <c r="O23" s="4"/>
      <c r="P23" s="4"/>
      <c r="Q23" s="4"/>
      <c r="R23" s="4"/>
      <c r="S23" s="4"/>
      <c r="T23" s="4"/>
      <c r="U23" s="4"/>
      <c r="V23" s="4"/>
      <c r="W23" s="4"/>
      <c r="X23" s="4"/>
      <c r="Y23" s="4"/>
      <c r="Z23" s="4"/>
      <c r="AA23" s="4"/>
    </row>
    <row r="24">
      <c r="A24" s="29" t="s">
        <v>288</v>
      </c>
      <c r="B24" s="1" t="s">
        <v>289</v>
      </c>
      <c r="C24" s="1" t="s">
        <v>290</v>
      </c>
      <c r="D24" s="6" t="s">
        <v>291</v>
      </c>
      <c r="E24" s="1">
        <v>2017.0</v>
      </c>
      <c r="F24" s="1" t="s">
        <v>171</v>
      </c>
      <c r="G24" s="1" t="s">
        <v>292</v>
      </c>
      <c r="H24" s="7" t="s">
        <v>293</v>
      </c>
      <c r="I24" s="1" t="s">
        <v>155</v>
      </c>
      <c r="J24" s="1" t="s">
        <v>136</v>
      </c>
      <c r="K24" s="1" t="s">
        <v>21</v>
      </c>
      <c r="L24" s="4"/>
      <c r="M24" s="4"/>
      <c r="N24" s="4"/>
      <c r="O24" s="4"/>
      <c r="P24" s="4"/>
      <c r="Q24" s="4"/>
      <c r="R24" s="4"/>
      <c r="S24" s="4"/>
      <c r="T24" s="4"/>
      <c r="U24" s="4"/>
      <c r="V24" s="4"/>
      <c r="W24" s="4"/>
      <c r="X24" s="4"/>
      <c r="Y24" s="4"/>
      <c r="Z24" s="4"/>
      <c r="AA24" s="4"/>
    </row>
    <row r="25">
      <c r="A25" s="5" t="s">
        <v>297</v>
      </c>
      <c r="B25" s="1" t="s">
        <v>298</v>
      </c>
      <c r="C25" s="1" t="s">
        <v>299</v>
      </c>
      <c r="D25" s="6" t="s">
        <v>300</v>
      </c>
      <c r="E25" s="1">
        <v>2017.0</v>
      </c>
      <c r="F25" s="1" t="s">
        <v>303</v>
      </c>
      <c r="G25" s="1" t="s">
        <v>305</v>
      </c>
      <c r="H25" s="7" t="s">
        <v>307</v>
      </c>
      <c r="I25" s="1" t="s">
        <v>155</v>
      </c>
      <c r="J25" s="1" t="s">
        <v>136</v>
      </c>
      <c r="K25" s="1" t="s">
        <v>21</v>
      </c>
      <c r="L25" s="4"/>
      <c r="M25" s="4"/>
      <c r="N25" s="4"/>
      <c r="O25" s="4"/>
      <c r="P25" s="4"/>
      <c r="Q25" s="4"/>
      <c r="R25" s="4"/>
      <c r="S25" s="4"/>
      <c r="T25" s="4"/>
      <c r="U25" s="4"/>
      <c r="V25" s="4"/>
      <c r="W25" s="4"/>
      <c r="X25" s="4"/>
      <c r="Y25" s="4"/>
      <c r="Z25" s="4"/>
      <c r="AA25" s="4"/>
    </row>
    <row r="26">
      <c r="A26" s="29" t="s">
        <v>313</v>
      </c>
      <c r="B26" s="1" t="s">
        <v>314</v>
      </c>
      <c r="C26" s="1"/>
      <c r="D26" s="6" t="s">
        <v>315</v>
      </c>
      <c r="E26" s="1">
        <v>2017.0</v>
      </c>
      <c r="F26" s="1" t="s">
        <v>171</v>
      </c>
      <c r="G26" s="1" t="s">
        <v>316</v>
      </c>
      <c r="H26" s="7" t="s">
        <v>317</v>
      </c>
      <c r="I26" s="1" t="s">
        <v>155</v>
      </c>
      <c r="J26" s="1" t="s">
        <v>136</v>
      </c>
      <c r="K26" s="1" t="s">
        <v>21</v>
      </c>
      <c r="L26" s="4"/>
      <c r="M26" s="4"/>
      <c r="N26" s="4"/>
      <c r="O26" s="4"/>
      <c r="P26" s="4"/>
      <c r="Q26" s="4"/>
      <c r="R26" s="4"/>
      <c r="S26" s="4"/>
      <c r="T26" s="4"/>
      <c r="U26" s="4"/>
      <c r="V26" s="4"/>
      <c r="W26" s="4"/>
      <c r="X26" s="4"/>
      <c r="Y26" s="4"/>
      <c r="Z26" s="4"/>
      <c r="AA26" s="4"/>
    </row>
    <row r="27">
      <c r="A27" s="29" t="s">
        <v>321</v>
      </c>
      <c r="B27" s="1" t="s">
        <v>322</v>
      </c>
      <c r="C27" s="1" t="s">
        <v>323</v>
      </c>
      <c r="D27" s="6" t="s">
        <v>324</v>
      </c>
      <c r="E27" s="1">
        <v>2017.0</v>
      </c>
      <c r="F27" s="1" t="s">
        <v>303</v>
      </c>
      <c r="G27" s="1" t="s">
        <v>325</v>
      </c>
      <c r="H27" s="7" t="s">
        <v>326</v>
      </c>
      <c r="I27" s="1" t="s">
        <v>330</v>
      </c>
      <c r="J27" s="1" t="s">
        <v>136</v>
      </c>
      <c r="K27" s="1" t="s">
        <v>21</v>
      </c>
      <c r="L27" s="4"/>
      <c r="M27" s="4"/>
      <c r="N27" s="4"/>
      <c r="O27" s="4"/>
      <c r="P27" s="4"/>
      <c r="Q27" s="4"/>
      <c r="R27" s="4"/>
      <c r="S27" s="4"/>
      <c r="T27" s="4"/>
      <c r="U27" s="4"/>
      <c r="V27" s="4"/>
      <c r="W27" s="4"/>
      <c r="X27" s="4"/>
      <c r="Y27" s="4"/>
      <c r="Z27" s="4"/>
      <c r="AA27" s="4"/>
    </row>
    <row r="28">
      <c r="A28" s="29" t="s">
        <v>331</v>
      </c>
      <c r="B28" s="6" t="s">
        <v>332</v>
      </c>
      <c r="C28" s="1" t="s">
        <v>333</v>
      </c>
      <c r="D28" s="6" t="s">
        <v>334</v>
      </c>
      <c r="E28" s="1">
        <v>2017.0</v>
      </c>
      <c r="F28" s="1" t="s">
        <v>303</v>
      </c>
      <c r="G28" s="1" t="s">
        <v>335</v>
      </c>
      <c r="H28" s="7" t="s">
        <v>336</v>
      </c>
      <c r="I28" s="1" t="s">
        <v>330</v>
      </c>
      <c r="J28" s="1" t="s">
        <v>136</v>
      </c>
      <c r="K28" s="1" t="s">
        <v>21</v>
      </c>
      <c r="L28" s="4"/>
      <c r="M28" s="4"/>
      <c r="N28" s="4"/>
      <c r="O28" s="4"/>
      <c r="P28" s="4"/>
      <c r="Q28" s="4"/>
      <c r="R28" s="4"/>
      <c r="S28" s="4"/>
      <c r="T28" s="4"/>
      <c r="U28" s="4"/>
      <c r="V28" s="4"/>
      <c r="W28" s="4"/>
      <c r="X28" s="4"/>
      <c r="Y28" s="4"/>
      <c r="Z28" s="4"/>
      <c r="AA28" s="4"/>
    </row>
    <row r="29">
      <c r="A29" s="29" t="s">
        <v>344</v>
      </c>
      <c r="B29" s="1" t="s">
        <v>345</v>
      </c>
      <c r="C29" s="1" t="s">
        <v>346</v>
      </c>
      <c r="D29" s="6" t="s">
        <v>347</v>
      </c>
      <c r="E29" s="1">
        <v>2017.0</v>
      </c>
      <c r="F29" s="1" t="s">
        <v>303</v>
      </c>
      <c r="G29" s="1" t="s">
        <v>348</v>
      </c>
      <c r="H29" s="7" t="s">
        <v>349</v>
      </c>
      <c r="I29" s="1" t="s">
        <v>330</v>
      </c>
      <c r="J29" s="1" t="s">
        <v>136</v>
      </c>
      <c r="K29" s="1" t="s">
        <v>21</v>
      </c>
      <c r="L29" s="4"/>
      <c r="M29" s="4"/>
      <c r="N29" s="4"/>
      <c r="O29" s="4"/>
      <c r="P29" s="4"/>
      <c r="Q29" s="4"/>
      <c r="R29" s="4"/>
      <c r="S29" s="4"/>
      <c r="T29" s="4"/>
      <c r="U29" s="4"/>
      <c r="V29" s="4"/>
      <c r="W29" s="4"/>
      <c r="X29" s="4"/>
      <c r="Y29" s="4"/>
      <c r="Z29" s="4"/>
      <c r="AA29" s="4"/>
    </row>
    <row r="30">
      <c r="A30" s="29" t="s">
        <v>352</v>
      </c>
      <c r="B30" s="1" t="s">
        <v>353</v>
      </c>
      <c r="C30" s="1" t="s">
        <v>354</v>
      </c>
      <c r="D30" s="6" t="s">
        <v>347</v>
      </c>
      <c r="E30" s="1">
        <v>2017.0</v>
      </c>
      <c r="F30" s="1" t="s">
        <v>303</v>
      </c>
      <c r="G30" s="6" t="s">
        <v>355</v>
      </c>
      <c r="H30" s="7" t="s">
        <v>356</v>
      </c>
      <c r="I30" s="1" t="s">
        <v>330</v>
      </c>
      <c r="J30" s="1" t="s">
        <v>136</v>
      </c>
      <c r="K30" s="1" t="s">
        <v>21</v>
      </c>
      <c r="L30" s="4"/>
      <c r="M30" s="4"/>
      <c r="N30" s="4"/>
      <c r="O30" s="4"/>
      <c r="P30" s="4"/>
      <c r="Q30" s="4"/>
      <c r="R30" s="4"/>
      <c r="S30" s="4"/>
      <c r="T30" s="4"/>
      <c r="U30" s="4"/>
      <c r="V30" s="4"/>
      <c r="W30" s="4"/>
      <c r="X30" s="4"/>
      <c r="Y30" s="4"/>
      <c r="Z30" s="4"/>
      <c r="AA30" s="4"/>
    </row>
    <row r="31">
      <c r="A31" s="29" t="s">
        <v>462</v>
      </c>
      <c r="B31" s="1" t="s">
        <v>811</v>
      </c>
      <c r="C31" s="1"/>
      <c r="D31" s="6" t="s">
        <v>463</v>
      </c>
      <c r="E31" s="1">
        <v>2017.0</v>
      </c>
      <c r="F31" s="1" t="s">
        <v>171</v>
      </c>
      <c r="G31" s="1" t="s">
        <v>812</v>
      </c>
      <c r="H31" s="7" t="s">
        <v>813</v>
      </c>
      <c r="I31" s="1" t="s">
        <v>155</v>
      </c>
      <c r="J31" s="1" t="s">
        <v>136</v>
      </c>
      <c r="K31" s="1" t="s">
        <v>143</v>
      </c>
      <c r="L31" s="4"/>
      <c r="M31" s="4"/>
      <c r="N31" s="4"/>
      <c r="O31" s="4"/>
      <c r="P31" s="4"/>
      <c r="Q31" s="4"/>
      <c r="R31" s="4"/>
      <c r="S31" s="4"/>
      <c r="T31" s="4"/>
      <c r="U31" s="4"/>
      <c r="V31" s="4"/>
      <c r="W31" s="4"/>
      <c r="X31" s="4"/>
      <c r="Y31" s="4"/>
      <c r="Z31" s="4"/>
      <c r="AA31" s="4"/>
    </row>
    <row r="32" ht="54.75" customHeight="1">
      <c r="A32" s="29" t="s">
        <v>465</v>
      </c>
      <c r="B32" s="1" t="s">
        <v>833</v>
      </c>
      <c r="C32" s="1" t="s">
        <v>835</v>
      </c>
      <c r="D32" s="6" t="s">
        <v>466</v>
      </c>
      <c r="E32" s="1">
        <v>2017.0</v>
      </c>
      <c r="F32" s="1" t="s">
        <v>171</v>
      </c>
      <c r="G32" s="1" t="s">
        <v>837</v>
      </c>
      <c r="H32" s="7" t="s">
        <v>839</v>
      </c>
      <c r="I32" s="1" t="s">
        <v>155</v>
      </c>
      <c r="J32" s="1" t="s">
        <v>136</v>
      </c>
      <c r="K32" s="1" t="s">
        <v>143</v>
      </c>
      <c r="L32" s="4"/>
      <c r="M32" s="4"/>
      <c r="N32" s="4"/>
      <c r="O32" s="4"/>
      <c r="P32" s="4"/>
      <c r="Q32" s="4"/>
      <c r="R32" s="4"/>
      <c r="S32" s="4"/>
      <c r="T32" s="4"/>
      <c r="U32" s="4"/>
      <c r="V32" s="4"/>
      <c r="W32" s="4"/>
      <c r="X32" s="4"/>
      <c r="Y32" s="4"/>
      <c r="Z32" s="4"/>
      <c r="AA32" s="4"/>
    </row>
    <row r="33">
      <c r="A33" s="29" t="s">
        <v>468</v>
      </c>
      <c r="B33" s="1" t="s">
        <v>852</v>
      </c>
      <c r="C33" s="1"/>
      <c r="D33" s="6" t="s">
        <v>469</v>
      </c>
      <c r="E33" s="1">
        <v>2017.0</v>
      </c>
      <c r="F33" s="1" t="s">
        <v>171</v>
      </c>
      <c r="G33" s="1" t="s">
        <v>853</v>
      </c>
      <c r="H33" s="7" t="s">
        <v>854</v>
      </c>
      <c r="I33" s="1" t="s">
        <v>155</v>
      </c>
      <c r="J33" s="1" t="s">
        <v>136</v>
      </c>
      <c r="K33" s="1" t="s">
        <v>143</v>
      </c>
      <c r="L33" s="4"/>
      <c r="M33" s="4"/>
      <c r="N33" s="4"/>
      <c r="O33" s="4"/>
      <c r="P33" s="4"/>
      <c r="Q33" s="4"/>
      <c r="R33" s="4"/>
      <c r="S33" s="4"/>
      <c r="T33" s="4"/>
      <c r="U33" s="4"/>
      <c r="V33" s="4"/>
      <c r="W33" s="4"/>
      <c r="X33" s="4"/>
      <c r="Y33" s="4"/>
      <c r="Z33" s="4"/>
      <c r="AA33" s="4"/>
    </row>
    <row r="34">
      <c r="A34" s="29" t="s">
        <v>471</v>
      </c>
      <c r="B34" s="1" t="s">
        <v>869</v>
      </c>
      <c r="C34" s="1"/>
      <c r="D34" s="6" t="s">
        <v>472</v>
      </c>
      <c r="E34" s="1">
        <v>2017.0</v>
      </c>
      <c r="F34" s="1" t="s">
        <v>171</v>
      </c>
      <c r="G34" s="1" t="s">
        <v>871</v>
      </c>
      <c r="H34" s="7" t="s">
        <v>872</v>
      </c>
      <c r="I34" s="1" t="s">
        <v>155</v>
      </c>
      <c r="J34" s="1" t="s">
        <v>136</v>
      </c>
      <c r="K34" s="1" t="s">
        <v>143</v>
      </c>
      <c r="L34" s="4"/>
      <c r="M34" s="4"/>
      <c r="N34" s="4"/>
      <c r="O34" s="4"/>
      <c r="P34" s="4"/>
      <c r="Q34" s="4"/>
      <c r="R34" s="4"/>
      <c r="S34" s="4"/>
      <c r="T34" s="4"/>
      <c r="U34" s="4"/>
      <c r="V34" s="4"/>
      <c r="W34" s="4"/>
      <c r="X34" s="4"/>
      <c r="Y34" s="4"/>
      <c r="Z34" s="4"/>
      <c r="AA34" s="4"/>
    </row>
    <row r="35">
      <c r="A35" s="29" t="s">
        <v>881</v>
      </c>
      <c r="B35" s="1" t="s">
        <v>882</v>
      </c>
      <c r="C35" s="1" t="s">
        <v>885</v>
      </c>
      <c r="D35" s="6" t="s">
        <v>475</v>
      </c>
      <c r="E35" s="1">
        <v>2017.0</v>
      </c>
      <c r="F35" s="1" t="s">
        <v>171</v>
      </c>
      <c r="G35" s="1" t="s">
        <v>476</v>
      </c>
      <c r="H35" s="7" t="s">
        <v>886</v>
      </c>
      <c r="I35" s="1" t="s">
        <v>477</v>
      </c>
      <c r="J35" s="1" t="s">
        <v>204</v>
      </c>
      <c r="K35" s="1" t="s">
        <v>478</v>
      </c>
      <c r="L35" s="4"/>
      <c r="M35" s="4"/>
      <c r="N35" s="4"/>
      <c r="O35" s="4"/>
      <c r="P35" s="4"/>
      <c r="Q35" s="4"/>
      <c r="R35" s="4"/>
      <c r="S35" s="4"/>
      <c r="T35" s="4"/>
      <c r="U35" s="4"/>
      <c r="V35" s="4"/>
      <c r="W35" s="4"/>
      <c r="X35" s="4"/>
      <c r="Y35" s="4"/>
      <c r="Z35" s="4"/>
      <c r="AA35" s="4"/>
    </row>
    <row r="36">
      <c r="A36" s="29" t="s">
        <v>893</v>
      </c>
      <c r="B36" s="1" t="s">
        <v>894</v>
      </c>
      <c r="C36" s="1" t="s">
        <v>895</v>
      </c>
      <c r="D36" s="6" t="s">
        <v>480</v>
      </c>
      <c r="E36" s="1">
        <v>2017.0</v>
      </c>
      <c r="F36" s="1" t="s">
        <v>171</v>
      </c>
      <c r="G36" s="1" t="s">
        <v>897</v>
      </c>
      <c r="H36" s="7" t="s">
        <v>899</v>
      </c>
      <c r="I36" s="1" t="s">
        <v>155</v>
      </c>
      <c r="J36" s="1" t="s">
        <v>204</v>
      </c>
      <c r="K36" s="1" t="s">
        <v>143</v>
      </c>
      <c r="L36" s="4"/>
      <c r="M36" s="4"/>
      <c r="N36" s="4"/>
      <c r="O36" s="4"/>
      <c r="P36" s="4"/>
      <c r="Q36" s="4"/>
      <c r="R36" s="4"/>
      <c r="S36" s="4"/>
      <c r="T36" s="4"/>
      <c r="U36" s="4"/>
      <c r="V36" s="4"/>
      <c r="W36" s="4"/>
      <c r="X36" s="4"/>
      <c r="Y36" s="4"/>
      <c r="Z36" s="4"/>
      <c r="AA36" s="4"/>
    </row>
    <row r="37">
      <c r="A37" s="29" t="s">
        <v>904</v>
      </c>
      <c r="B37" s="1" t="s">
        <v>905</v>
      </c>
      <c r="C37" s="1" t="s">
        <v>906</v>
      </c>
      <c r="D37" s="6" t="s">
        <v>483</v>
      </c>
      <c r="E37" s="1">
        <v>2017.0</v>
      </c>
      <c r="F37" s="1" t="s">
        <v>171</v>
      </c>
      <c r="G37" s="1" t="s">
        <v>484</v>
      </c>
      <c r="H37" s="7" t="s">
        <v>907</v>
      </c>
      <c r="I37" s="1" t="s">
        <v>330</v>
      </c>
      <c r="J37" s="1" t="s">
        <v>136</v>
      </c>
      <c r="K37" s="1" t="s">
        <v>143</v>
      </c>
      <c r="L37" s="4"/>
      <c r="M37" s="4"/>
      <c r="N37" s="4"/>
      <c r="O37" s="4"/>
      <c r="P37" s="4"/>
      <c r="Q37" s="4"/>
      <c r="R37" s="4"/>
      <c r="S37" s="4"/>
      <c r="T37" s="4"/>
      <c r="U37" s="4"/>
      <c r="V37" s="4"/>
      <c r="W37" s="4"/>
      <c r="X37" s="4"/>
      <c r="Y37" s="4"/>
      <c r="Z37" s="4"/>
      <c r="AA37" s="4"/>
    </row>
    <row r="38">
      <c r="A38" s="29" t="s">
        <v>485</v>
      </c>
      <c r="B38" s="1" t="s">
        <v>913</v>
      </c>
      <c r="C38" s="1"/>
      <c r="D38" s="6" t="s">
        <v>486</v>
      </c>
      <c r="E38" s="1">
        <v>2017.0</v>
      </c>
      <c r="F38" s="1" t="s">
        <v>171</v>
      </c>
      <c r="G38" s="1" t="s">
        <v>917</v>
      </c>
      <c r="H38" s="7" t="s">
        <v>918</v>
      </c>
      <c r="I38" s="1" t="s">
        <v>155</v>
      </c>
      <c r="J38" s="1" t="s">
        <v>204</v>
      </c>
      <c r="K38" s="1" t="s">
        <v>47</v>
      </c>
      <c r="L38" s="4"/>
      <c r="M38" s="4"/>
      <c r="N38" s="4"/>
      <c r="O38" s="4"/>
      <c r="P38" s="4"/>
      <c r="Q38" s="4"/>
      <c r="R38" s="4"/>
      <c r="S38" s="4"/>
      <c r="T38" s="4"/>
      <c r="U38" s="4"/>
      <c r="V38" s="4"/>
      <c r="W38" s="4"/>
      <c r="X38" s="4"/>
      <c r="Y38" s="4"/>
      <c r="Z38" s="4"/>
      <c r="AA38" s="4"/>
    </row>
    <row r="39">
      <c r="A39" s="29" t="s">
        <v>928</v>
      </c>
      <c r="B39" s="1" t="s">
        <v>341</v>
      </c>
      <c r="C39" s="1"/>
      <c r="D39" s="6" t="s">
        <v>489</v>
      </c>
      <c r="E39" s="1">
        <v>2017.0</v>
      </c>
      <c r="F39" s="1" t="s">
        <v>171</v>
      </c>
      <c r="G39" s="1" t="s">
        <v>490</v>
      </c>
      <c r="H39" s="7" t="s">
        <v>343</v>
      </c>
      <c r="I39" s="1" t="s">
        <v>155</v>
      </c>
      <c r="J39" s="1" t="s">
        <v>136</v>
      </c>
      <c r="K39" s="1" t="s">
        <v>47</v>
      </c>
      <c r="L39" s="4"/>
      <c r="M39" s="4"/>
      <c r="N39" s="4"/>
      <c r="O39" s="4"/>
      <c r="P39" s="4"/>
      <c r="Q39" s="4"/>
      <c r="R39" s="4"/>
      <c r="S39" s="4"/>
      <c r="T39" s="4"/>
      <c r="U39" s="4"/>
      <c r="V39" s="4"/>
      <c r="W39" s="4"/>
      <c r="X39" s="4"/>
      <c r="Y39" s="4"/>
      <c r="Z39" s="4"/>
      <c r="AA39" s="4"/>
    </row>
    <row r="40">
      <c r="A40" s="29" t="s">
        <v>491</v>
      </c>
      <c r="B40" s="1" t="s">
        <v>940</v>
      </c>
      <c r="C40" s="1"/>
      <c r="D40" s="6" t="s">
        <v>492</v>
      </c>
      <c r="E40" s="1">
        <v>2017.0</v>
      </c>
      <c r="F40" s="1" t="s">
        <v>171</v>
      </c>
      <c r="G40" s="1" t="s">
        <v>493</v>
      </c>
      <c r="H40" s="7" t="s">
        <v>944</v>
      </c>
      <c r="I40" s="1" t="s">
        <v>155</v>
      </c>
      <c r="J40" s="1" t="s">
        <v>136</v>
      </c>
      <c r="K40" s="1" t="s">
        <v>494</v>
      </c>
      <c r="L40" s="4"/>
      <c r="M40" s="4"/>
      <c r="N40" s="4"/>
      <c r="O40" s="4"/>
      <c r="P40" s="4"/>
      <c r="Q40" s="4"/>
      <c r="R40" s="4"/>
      <c r="S40" s="4"/>
      <c r="T40" s="4"/>
      <c r="U40" s="4"/>
      <c r="V40" s="4"/>
      <c r="W40" s="4"/>
      <c r="X40" s="4"/>
      <c r="Y40" s="4"/>
      <c r="Z40" s="4"/>
      <c r="AA40" s="4"/>
    </row>
    <row r="41">
      <c r="A41" s="29" t="s">
        <v>495</v>
      </c>
      <c r="B41" s="1" t="s">
        <v>951</v>
      </c>
      <c r="C41" s="1"/>
      <c r="D41" s="6" t="s">
        <v>496</v>
      </c>
      <c r="E41" s="1">
        <v>2017.0</v>
      </c>
      <c r="F41" s="1" t="s">
        <v>171</v>
      </c>
      <c r="G41" s="1" t="s">
        <v>952</v>
      </c>
      <c r="H41" s="7" t="s">
        <v>954</v>
      </c>
      <c r="I41" s="1" t="s">
        <v>155</v>
      </c>
      <c r="J41" s="1" t="s">
        <v>136</v>
      </c>
      <c r="K41" s="1" t="s">
        <v>47</v>
      </c>
      <c r="L41" s="4"/>
      <c r="M41" s="4"/>
      <c r="N41" s="4"/>
      <c r="O41" s="4"/>
      <c r="P41" s="4"/>
      <c r="Q41" s="4"/>
      <c r="R41" s="4"/>
      <c r="S41" s="4"/>
      <c r="T41" s="4"/>
      <c r="U41" s="4"/>
      <c r="V41" s="4"/>
      <c r="W41" s="4"/>
      <c r="X41" s="4"/>
      <c r="Y41" s="4"/>
      <c r="Z41" s="4"/>
      <c r="AA41" s="4"/>
    </row>
    <row r="42">
      <c r="A42" s="29" t="s">
        <v>498</v>
      </c>
      <c r="B42" s="1" t="s">
        <v>963</v>
      </c>
      <c r="C42" s="1"/>
      <c r="D42" s="6" t="s">
        <v>499</v>
      </c>
      <c r="E42" s="1">
        <v>2017.0</v>
      </c>
      <c r="F42" s="1" t="s">
        <v>171</v>
      </c>
      <c r="G42" s="1" t="s">
        <v>964</v>
      </c>
      <c r="H42" s="7" t="s">
        <v>965</v>
      </c>
      <c r="I42" s="1" t="s">
        <v>155</v>
      </c>
      <c r="J42" s="1" t="s">
        <v>136</v>
      </c>
      <c r="K42" s="1" t="s">
        <v>47</v>
      </c>
      <c r="L42" s="4"/>
      <c r="M42" s="4"/>
      <c r="N42" s="4"/>
      <c r="O42" s="4"/>
      <c r="P42" s="4"/>
      <c r="Q42" s="4"/>
      <c r="R42" s="4"/>
      <c r="S42" s="4"/>
      <c r="T42" s="4"/>
      <c r="U42" s="4"/>
      <c r="V42" s="4"/>
      <c r="W42" s="4"/>
      <c r="X42" s="4"/>
      <c r="Y42" s="4"/>
      <c r="Z42" s="4"/>
      <c r="AA42" s="4"/>
    </row>
    <row r="43">
      <c r="A43" s="3" t="s">
        <v>502</v>
      </c>
      <c r="B43" s="1" t="s">
        <v>975</v>
      </c>
      <c r="C43" s="4" t="s">
        <v>976</v>
      </c>
      <c r="D43" s="10" t="s">
        <v>503</v>
      </c>
      <c r="E43" s="4">
        <v>2018.0</v>
      </c>
      <c r="F43" s="1" t="s">
        <v>33</v>
      </c>
      <c r="G43" s="4" t="s">
        <v>504</v>
      </c>
      <c r="H43" s="8" t="s">
        <v>979</v>
      </c>
      <c r="I43" s="4" t="s">
        <v>65</v>
      </c>
      <c r="J43" s="1" t="s">
        <v>66</v>
      </c>
      <c r="K43" s="1" t="s">
        <v>21</v>
      </c>
      <c r="L43" s="4"/>
      <c r="M43" s="4"/>
      <c r="N43" s="4"/>
      <c r="O43" s="4"/>
      <c r="P43" s="4"/>
      <c r="Q43" s="4"/>
      <c r="R43" s="4"/>
      <c r="S43" s="4"/>
      <c r="T43" s="4"/>
      <c r="U43" s="4"/>
      <c r="V43" s="4"/>
      <c r="W43" s="4"/>
      <c r="X43" s="4"/>
      <c r="Y43" s="4"/>
      <c r="Z43" s="4"/>
      <c r="AA43" s="4"/>
    </row>
    <row r="44">
      <c r="A44" s="3" t="s">
        <v>505</v>
      </c>
      <c r="B44" s="1" t="s">
        <v>257</v>
      </c>
      <c r="C44" s="4"/>
      <c r="D44" s="10" t="s">
        <v>506</v>
      </c>
      <c r="E44" s="4">
        <v>2018.0</v>
      </c>
      <c r="F44" s="1" t="s">
        <v>33</v>
      </c>
      <c r="G44" s="4" t="s">
        <v>507</v>
      </c>
      <c r="H44" s="8" t="s">
        <v>259</v>
      </c>
      <c r="I44" s="4" t="s">
        <v>65</v>
      </c>
      <c r="J44" s="1" t="s">
        <v>66</v>
      </c>
      <c r="K44" s="1" t="s">
        <v>21</v>
      </c>
      <c r="L44" s="4"/>
      <c r="M44" s="4"/>
      <c r="N44" s="4"/>
      <c r="O44" s="4"/>
      <c r="P44" s="4"/>
      <c r="Q44" s="4"/>
      <c r="R44" s="4"/>
      <c r="S44" s="4"/>
      <c r="T44" s="4"/>
      <c r="U44" s="4"/>
      <c r="V44" s="4"/>
      <c r="W44" s="4"/>
      <c r="X44" s="4"/>
      <c r="Y44" s="4"/>
      <c r="Z44" s="4"/>
      <c r="AA44" s="4"/>
    </row>
    <row r="45" ht="73.5" customHeight="1">
      <c r="A45" s="75" t="s">
        <v>359</v>
      </c>
      <c r="B45" s="77" t="s">
        <v>358</v>
      </c>
      <c r="C45" s="53"/>
      <c r="D45" s="78" t="s">
        <v>1003</v>
      </c>
      <c r="E45" s="53">
        <v>2018.0</v>
      </c>
      <c r="F45" s="77" t="s">
        <v>33</v>
      </c>
      <c r="G45" s="53" t="s">
        <v>1007</v>
      </c>
      <c r="H45" s="79" t="s">
        <v>360</v>
      </c>
      <c r="I45" s="53" t="s">
        <v>28</v>
      </c>
      <c r="J45" s="53"/>
      <c r="K45" s="77" t="s">
        <v>21</v>
      </c>
      <c r="L45" s="53"/>
      <c r="M45" s="53"/>
      <c r="N45" s="53"/>
      <c r="O45" s="53"/>
      <c r="P45" s="53"/>
      <c r="Q45" s="53"/>
      <c r="R45" s="53"/>
      <c r="S45" s="53"/>
      <c r="T45" s="53"/>
      <c r="U45" s="53"/>
      <c r="V45" s="53"/>
      <c r="W45" s="53"/>
      <c r="X45" s="53"/>
      <c r="Y45" s="53"/>
      <c r="Z45" s="53"/>
      <c r="AA45" s="53"/>
    </row>
    <row r="46" ht="99.0" customHeight="1">
      <c r="A46" s="3" t="s">
        <v>510</v>
      </c>
      <c r="B46" s="1" t="s">
        <v>1015</v>
      </c>
      <c r="C46" s="4" t="s">
        <v>1016</v>
      </c>
      <c r="D46" s="10" t="s">
        <v>511</v>
      </c>
      <c r="E46" s="4">
        <v>2018.0</v>
      </c>
      <c r="F46" s="1" t="s">
        <v>33</v>
      </c>
      <c r="G46" s="1" t="s">
        <v>1017</v>
      </c>
      <c r="H46" s="8" t="s">
        <v>1018</v>
      </c>
      <c r="I46" s="4" t="s">
        <v>65</v>
      </c>
      <c r="J46" s="4"/>
      <c r="K46" s="1" t="s">
        <v>21</v>
      </c>
      <c r="L46" s="4"/>
      <c r="M46" s="4"/>
      <c r="N46" s="4"/>
      <c r="O46" s="4"/>
      <c r="P46" s="4"/>
      <c r="Q46" s="4"/>
      <c r="R46" s="4"/>
      <c r="S46" s="4"/>
      <c r="T46" s="4"/>
      <c r="U46" s="4"/>
      <c r="V46" s="4"/>
      <c r="W46" s="4"/>
      <c r="X46" s="4"/>
      <c r="Y46" s="4"/>
      <c r="Z46" s="4"/>
      <c r="AA46" s="4"/>
    </row>
    <row r="47">
      <c r="A47" s="2" t="s">
        <v>513</v>
      </c>
      <c r="B47" s="1" t="s">
        <v>1028</v>
      </c>
      <c r="C47" s="1" t="s">
        <v>1029</v>
      </c>
      <c r="D47" s="6" t="s">
        <v>514</v>
      </c>
      <c r="E47" s="1">
        <v>2018.0</v>
      </c>
      <c r="F47" s="1" t="s">
        <v>33</v>
      </c>
      <c r="G47" s="1" t="s">
        <v>1030</v>
      </c>
      <c r="H47" s="7" t="s">
        <v>1031</v>
      </c>
      <c r="I47" s="1" t="s">
        <v>155</v>
      </c>
      <c r="J47" s="1" t="s">
        <v>415</v>
      </c>
      <c r="K47" s="1" t="s">
        <v>21</v>
      </c>
      <c r="L47" s="4"/>
      <c r="M47" s="4"/>
      <c r="N47" s="4"/>
      <c r="O47" s="4"/>
      <c r="P47" s="4"/>
      <c r="Q47" s="4"/>
      <c r="R47" s="4"/>
      <c r="S47" s="4"/>
      <c r="T47" s="4"/>
      <c r="U47" s="4"/>
      <c r="V47" s="4"/>
      <c r="W47" s="4"/>
      <c r="X47" s="4"/>
      <c r="Y47" s="4"/>
      <c r="Z47" s="4"/>
      <c r="AA47" s="4"/>
    </row>
    <row r="48">
      <c r="A48" s="2" t="s">
        <v>516</v>
      </c>
      <c r="B48" s="1" t="s">
        <v>1040</v>
      </c>
      <c r="C48" s="1" t="s">
        <v>1041</v>
      </c>
      <c r="D48" s="6" t="s">
        <v>517</v>
      </c>
      <c r="E48" s="1">
        <v>2018.0</v>
      </c>
      <c r="F48" s="1" t="s">
        <v>33</v>
      </c>
      <c r="G48" s="1" t="s">
        <v>1042</v>
      </c>
      <c r="H48" s="7" t="s">
        <v>1043</v>
      </c>
      <c r="I48" s="4"/>
      <c r="J48" s="4"/>
      <c r="K48" s="1" t="s">
        <v>21</v>
      </c>
      <c r="L48" s="4"/>
      <c r="M48" s="4"/>
      <c r="N48" s="4"/>
      <c r="O48" s="4"/>
      <c r="P48" s="4"/>
      <c r="Q48" s="4"/>
      <c r="R48" s="4"/>
      <c r="S48" s="4"/>
      <c r="T48" s="4"/>
      <c r="U48" s="4"/>
      <c r="V48" s="4"/>
      <c r="W48" s="4"/>
      <c r="X48" s="4"/>
      <c r="Y48" s="4"/>
      <c r="Z48" s="4"/>
      <c r="AA48" s="4"/>
    </row>
    <row r="49" ht="99.0" customHeight="1">
      <c r="A49" s="2" t="s">
        <v>519</v>
      </c>
      <c r="B49" s="1" t="s">
        <v>1047</v>
      </c>
      <c r="C49" s="1" t="s">
        <v>1048</v>
      </c>
      <c r="D49" s="6" t="s">
        <v>520</v>
      </c>
      <c r="E49" s="1">
        <v>2018.0</v>
      </c>
      <c r="F49" s="1" t="s">
        <v>1049</v>
      </c>
      <c r="G49" s="1" t="s">
        <v>521</v>
      </c>
      <c r="H49" s="7" t="s">
        <v>1050</v>
      </c>
      <c r="I49" s="1" t="s">
        <v>65</v>
      </c>
      <c r="J49" s="1" t="s">
        <v>66</v>
      </c>
      <c r="K49" s="1" t="s">
        <v>21</v>
      </c>
      <c r="L49" s="4"/>
      <c r="M49" s="4"/>
      <c r="N49" s="4"/>
      <c r="O49" s="4"/>
      <c r="P49" s="4"/>
      <c r="Q49" s="4"/>
      <c r="R49" s="4"/>
      <c r="S49" s="4"/>
      <c r="T49" s="4"/>
      <c r="U49" s="4"/>
      <c r="V49" s="4"/>
      <c r="W49" s="4"/>
      <c r="X49" s="4"/>
      <c r="Y49" s="4"/>
      <c r="Z49" s="4"/>
      <c r="AA49" s="4"/>
    </row>
    <row r="50">
      <c r="A50" s="2" t="s">
        <v>276</v>
      </c>
      <c r="B50" s="1" t="s">
        <v>275</v>
      </c>
      <c r="C50" s="1" t="s">
        <v>1057</v>
      </c>
      <c r="D50" s="6" t="s">
        <v>522</v>
      </c>
      <c r="E50" s="1">
        <v>2018.0</v>
      </c>
      <c r="F50" s="1" t="s">
        <v>1049</v>
      </c>
      <c r="G50" s="1" t="s">
        <v>523</v>
      </c>
      <c r="H50" s="7" t="s">
        <v>277</v>
      </c>
      <c r="I50" s="1" t="s">
        <v>103</v>
      </c>
      <c r="J50" s="1" t="s">
        <v>415</v>
      </c>
      <c r="K50" s="1" t="s">
        <v>21</v>
      </c>
      <c r="L50" s="4"/>
      <c r="M50" s="4"/>
      <c r="N50" s="4"/>
      <c r="O50" s="4"/>
      <c r="P50" s="4"/>
      <c r="Q50" s="4"/>
      <c r="R50" s="4"/>
      <c r="S50" s="4"/>
      <c r="T50" s="4"/>
      <c r="U50" s="4"/>
      <c r="V50" s="4"/>
      <c r="W50" s="4"/>
      <c r="X50" s="4"/>
      <c r="Y50" s="4"/>
      <c r="Z50" s="4"/>
      <c r="AA50" s="4"/>
    </row>
    <row r="51">
      <c r="A51" s="2" t="s">
        <v>524</v>
      </c>
      <c r="B51" s="1" t="s">
        <v>1061</v>
      </c>
      <c r="C51" s="4"/>
      <c r="D51" s="6" t="s">
        <v>525</v>
      </c>
      <c r="E51" s="1">
        <v>2018.0</v>
      </c>
      <c r="F51" s="1" t="s">
        <v>1049</v>
      </c>
      <c r="G51" s="1" t="s">
        <v>1062</v>
      </c>
      <c r="H51" s="7" t="s">
        <v>1064</v>
      </c>
      <c r="I51" s="1" t="s">
        <v>155</v>
      </c>
      <c r="J51" s="1" t="s">
        <v>415</v>
      </c>
      <c r="K51" s="1" t="s">
        <v>21</v>
      </c>
      <c r="L51" s="4"/>
      <c r="M51" s="4"/>
      <c r="N51" s="4"/>
      <c r="O51" s="4"/>
      <c r="P51" s="4"/>
      <c r="Q51" s="4"/>
      <c r="R51" s="4"/>
      <c r="S51" s="4"/>
      <c r="T51" s="4"/>
      <c r="U51" s="4"/>
      <c r="V51" s="4"/>
      <c r="W51" s="4"/>
      <c r="X51" s="4"/>
      <c r="Y51" s="4"/>
      <c r="Z51" s="4"/>
      <c r="AA51" s="4"/>
    </row>
    <row r="52">
      <c r="A52" s="41" t="s">
        <v>527</v>
      </c>
      <c r="B52" s="77" t="s">
        <v>364</v>
      </c>
      <c r="C52" s="53"/>
      <c r="D52" s="84" t="s">
        <v>528</v>
      </c>
      <c r="E52" s="77">
        <v>2018.0</v>
      </c>
      <c r="F52" s="77" t="s">
        <v>1049</v>
      </c>
      <c r="G52" s="53"/>
      <c r="H52" s="85" t="s">
        <v>366</v>
      </c>
      <c r="I52" s="77" t="s">
        <v>155</v>
      </c>
      <c r="J52" s="77" t="s">
        <v>415</v>
      </c>
      <c r="K52" s="77" t="s">
        <v>21</v>
      </c>
      <c r="L52" s="53"/>
      <c r="M52" s="53"/>
      <c r="N52" s="53"/>
      <c r="O52" s="53"/>
      <c r="P52" s="53"/>
      <c r="Q52" s="53"/>
      <c r="R52" s="53"/>
      <c r="S52" s="53"/>
      <c r="T52" s="53"/>
      <c r="U52" s="53"/>
      <c r="V52" s="53"/>
      <c r="W52" s="53"/>
      <c r="X52" s="53"/>
      <c r="Y52" s="53"/>
      <c r="Z52" s="53"/>
      <c r="AA52" s="53"/>
    </row>
    <row r="53">
      <c r="A53" s="2" t="s">
        <v>529</v>
      </c>
      <c r="B53" s="1" t="s">
        <v>1083</v>
      </c>
      <c r="C53" s="1" t="s">
        <v>1084</v>
      </c>
      <c r="D53" s="6" t="s">
        <v>530</v>
      </c>
      <c r="E53" s="1">
        <v>2018.0</v>
      </c>
      <c r="F53" s="1" t="s">
        <v>1049</v>
      </c>
      <c r="G53" s="4"/>
      <c r="H53" s="7" t="s">
        <v>1087</v>
      </c>
      <c r="I53" s="1" t="s">
        <v>155</v>
      </c>
      <c r="J53" s="1" t="s">
        <v>415</v>
      </c>
      <c r="K53" s="1" t="s">
        <v>21</v>
      </c>
      <c r="L53" s="4"/>
      <c r="M53" s="4"/>
      <c r="N53" s="4"/>
      <c r="O53" s="4"/>
      <c r="P53" s="4"/>
      <c r="Q53" s="4"/>
      <c r="R53" s="4"/>
      <c r="S53" s="4"/>
      <c r="T53" s="4"/>
      <c r="U53" s="4"/>
      <c r="V53" s="4"/>
      <c r="W53" s="4"/>
      <c r="X53" s="4"/>
      <c r="Y53" s="4"/>
      <c r="Z53" s="4"/>
      <c r="AA53" s="4"/>
    </row>
    <row r="54" ht="15.75" customHeight="1">
      <c r="A54" s="41" t="s">
        <v>531</v>
      </c>
      <c r="B54" s="77" t="s">
        <v>370</v>
      </c>
      <c r="C54" s="53"/>
      <c r="D54" s="84" t="s">
        <v>57</v>
      </c>
      <c r="E54" s="77">
        <v>2018.0</v>
      </c>
      <c r="F54" s="77" t="s">
        <v>1049</v>
      </c>
      <c r="G54" s="53"/>
      <c r="H54" s="85" t="s">
        <v>372</v>
      </c>
      <c r="I54" s="77" t="s">
        <v>155</v>
      </c>
      <c r="J54" s="77" t="s">
        <v>415</v>
      </c>
      <c r="K54" s="77" t="s">
        <v>21</v>
      </c>
      <c r="L54" s="53"/>
      <c r="M54" s="53"/>
      <c r="N54" s="53"/>
      <c r="O54" s="53"/>
      <c r="P54" s="53"/>
      <c r="Q54" s="53"/>
      <c r="R54" s="53"/>
      <c r="S54" s="53"/>
      <c r="T54" s="53"/>
      <c r="U54" s="53"/>
      <c r="V54" s="53"/>
      <c r="W54" s="53"/>
      <c r="X54" s="53"/>
      <c r="Y54" s="53"/>
      <c r="Z54" s="53"/>
      <c r="AA54" s="53"/>
    </row>
    <row r="55">
      <c r="A55" s="2" t="s">
        <v>534</v>
      </c>
      <c r="B55" s="1" t="s">
        <v>1100</v>
      </c>
      <c r="C55" s="1" t="s">
        <v>1101</v>
      </c>
      <c r="D55" s="6" t="s">
        <v>535</v>
      </c>
      <c r="E55" s="1">
        <v>2018.0</v>
      </c>
      <c r="F55" s="1" t="s">
        <v>1049</v>
      </c>
      <c r="G55" s="1" t="s">
        <v>1104</v>
      </c>
      <c r="H55" s="7" t="s">
        <v>1106</v>
      </c>
      <c r="I55" s="1" t="s">
        <v>103</v>
      </c>
      <c r="J55" s="1" t="s">
        <v>415</v>
      </c>
      <c r="K55" s="1" t="s">
        <v>21</v>
      </c>
      <c r="L55" s="4"/>
      <c r="M55" s="4"/>
      <c r="N55" s="4"/>
      <c r="O55" s="4"/>
      <c r="P55" s="4"/>
      <c r="Q55" s="4"/>
      <c r="R55" s="4"/>
      <c r="S55" s="4"/>
      <c r="T55" s="4"/>
      <c r="U55" s="4"/>
      <c r="V55" s="4"/>
      <c r="W55" s="4"/>
      <c r="X55" s="4"/>
      <c r="Y55" s="4"/>
      <c r="Z55" s="4"/>
      <c r="AA55" s="4"/>
    </row>
    <row r="56">
      <c r="A56" s="41" t="s">
        <v>537</v>
      </c>
      <c r="B56" s="77" t="s">
        <v>376</v>
      </c>
      <c r="C56" s="77" t="s">
        <v>1113</v>
      </c>
      <c r="D56" s="84" t="s">
        <v>538</v>
      </c>
      <c r="E56" s="77">
        <v>2018.0</v>
      </c>
      <c r="F56" s="77" t="s">
        <v>1049</v>
      </c>
      <c r="G56" s="77" t="s">
        <v>1116</v>
      </c>
      <c r="H56" s="88" t="s">
        <v>378</v>
      </c>
      <c r="I56" s="77" t="s">
        <v>103</v>
      </c>
      <c r="J56" s="77" t="s">
        <v>415</v>
      </c>
      <c r="K56" s="77" t="s">
        <v>21</v>
      </c>
      <c r="L56" s="53"/>
      <c r="M56" s="53"/>
      <c r="N56" s="53"/>
      <c r="O56" s="53"/>
      <c r="P56" s="53"/>
      <c r="Q56" s="53"/>
      <c r="R56" s="53"/>
      <c r="S56" s="53"/>
      <c r="T56" s="53"/>
      <c r="U56" s="53"/>
      <c r="V56" s="53"/>
      <c r="W56" s="53"/>
      <c r="X56" s="53"/>
      <c r="Y56" s="53"/>
      <c r="Z56" s="53"/>
      <c r="AA56" s="53"/>
    </row>
    <row r="57">
      <c r="A57" s="2" t="s">
        <v>540</v>
      </c>
      <c r="B57" s="1" t="s">
        <v>1126</v>
      </c>
      <c r="C57" s="1"/>
      <c r="D57" s="6" t="s">
        <v>541</v>
      </c>
      <c r="E57" s="1">
        <v>2019.0</v>
      </c>
      <c r="F57" s="1" t="s">
        <v>1049</v>
      </c>
      <c r="G57" s="1" t="s">
        <v>1129</v>
      </c>
      <c r="H57" s="7" t="s">
        <v>1130</v>
      </c>
      <c r="I57" s="1" t="s">
        <v>103</v>
      </c>
      <c r="J57" s="1" t="s">
        <v>66</v>
      </c>
      <c r="K57" s="1" t="s">
        <v>21</v>
      </c>
      <c r="L57" s="4"/>
      <c r="M57" s="4"/>
      <c r="N57" s="4"/>
      <c r="O57" s="4"/>
      <c r="P57" s="4"/>
      <c r="Q57" s="4"/>
      <c r="R57" s="4"/>
      <c r="S57" s="4"/>
      <c r="T57" s="4"/>
      <c r="U57" s="4"/>
      <c r="V57" s="4"/>
      <c r="W57" s="4"/>
      <c r="X57" s="4"/>
      <c r="Y57" s="4"/>
      <c r="Z57" s="4"/>
      <c r="AA57" s="4"/>
    </row>
    <row r="58" ht="15.75" customHeight="1">
      <c r="A58" s="2" t="s">
        <v>543</v>
      </c>
      <c r="B58" s="1" t="s">
        <v>1135</v>
      </c>
      <c r="C58" s="1" t="s">
        <v>1136</v>
      </c>
      <c r="D58" s="6" t="s">
        <v>544</v>
      </c>
      <c r="E58" s="1">
        <v>2019.0</v>
      </c>
      <c r="F58" s="1" t="s">
        <v>1049</v>
      </c>
      <c r="G58" s="1" t="s">
        <v>1138</v>
      </c>
      <c r="H58" s="7" t="s">
        <v>48</v>
      </c>
      <c r="I58" s="1" t="s">
        <v>103</v>
      </c>
      <c r="J58" s="1" t="s">
        <v>66</v>
      </c>
      <c r="K58" s="1" t="s">
        <v>143</v>
      </c>
      <c r="L58" s="4"/>
      <c r="M58" s="4"/>
      <c r="N58" s="4"/>
      <c r="O58" s="4"/>
      <c r="P58" s="4"/>
      <c r="Q58" s="4"/>
      <c r="R58" s="4"/>
      <c r="S58" s="4"/>
      <c r="T58" s="4"/>
      <c r="U58" s="4"/>
      <c r="V58" s="4"/>
      <c r="W58" s="4"/>
      <c r="X58" s="4"/>
      <c r="Y58" s="4"/>
      <c r="Z58" s="4"/>
      <c r="AA58" s="4"/>
    </row>
    <row r="59" ht="15.75" customHeight="1">
      <c r="A59" s="2" t="s">
        <v>547</v>
      </c>
      <c r="B59" s="1" t="s">
        <v>1142</v>
      </c>
      <c r="C59" s="1" t="s">
        <v>1143</v>
      </c>
      <c r="D59" s="6" t="s">
        <v>1144</v>
      </c>
      <c r="E59" s="1">
        <v>2019.0</v>
      </c>
      <c r="F59" s="1" t="s">
        <v>1049</v>
      </c>
      <c r="G59" s="1" t="s">
        <v>1145</v>
      </c>
      <c r="H59" s="7" t="s">
        <v>1146</v>
      </c>
      <c r="I59" s="4" t="s">
        <v>103</v>
      </c>
      <c r="J59" s="4" t="s">
        <v>66</v>
      </c>
      <c r="K59" s="1" t="s">
        <v>143</v>
      </c>
      <c r="L59" s="4"/>
      <c r="M59" s="4"/>
      <c r="N59" s="4"/>
      <c r="O59" s="4"/>
      <c r="P59" s="4"/>
      <c r="Q59" s="4"/>
      <c r="R59" s="4"/>
      <c r="S59" s="4"/>
      <c r="T59" s="4"/>
      <c r="U59" s="4"/>
      <c r="V59" s="4"/>
      <c r="W59" s="4"/>
      <c r="X59" s="4"/>
      <c r="Y59" s="4"/>
      <c r="Z59" s="4"/>
      <c r="AA59" s="4"/>
    </row>
    <row r="60" ht="15.75" customHeight="1">
      <c r="A60" s="2" t="s">
        <v>550</v>
      </c>
      <c r="B60" s="1" t="s">
        <v>1154</v>
      </c>
      <c r="C60" s="1" t="s">
        <v>1155</v>
      </c>
      <c r="D60" s="6" t="s">
        <v>1156</v>
      </c>
      <c r="E60" s="1">
        <v>2016.0</v>
      </c>
      <c r="F60" s="1" t="s">
        <v>1049</v>
      </c>
      <c r="G60" s="1" t="s">
        <v>1157</v>
      </c>
      <c r="H60" s="7" t="s">
        <v>1158</v>
      </c>
      <c r="I60" s="20" t="s">
        <v>103</v>
      </c>
      <c r="J60" s="1" t="s">
        <v>553</v>
      </c>
      <c r="K60" s="1" t="s">
        <v>21</v>
      </c>
      <c r="L60" s="4"/>
      <c r="M60" s="4"/>
      <c r="N60" s="4"/>
      <c r="O60" s="4"/>
      <c r="P60" s="4"/>
      <c r="Q60" s="4"/>
      <c r="R60" s="4"/>
      <c r="S60" s="4"/>
      <c r="T60" s="4"/>
      <c r="U60" s="4"/>
      <c r="V60" s="4"/>
      <c r="W60" s="4"/>
      <c r="X60" s="4"/>
      <c r="Y60" s="4"/>
      <c r="Z60" s="4"/>
      <c r="AA60" s="4"/>
    </row>
    <row r="61">
      <c r="A61" s="2" t="s">
        <v>554</v>
      </c>
      <c r="B61" s="1" t="s">
        <v>164</v>
      </c>
      <c r="C61" s="1" t="s">
        <v>1161</v>
      </c>
      <c r="D61" s="6" t="s">
        <v>1162</v>
      </c>
      <c r="E61" s="1">
        <v>2016.0</v>
      </c>
      <c r="F61" s="1" t="s">
        <v>1049</v>
      </c>
      <c r="G61" s="1" t="s">
        <v>1165</v>
      </c>
      <c r="H61" s="7" t="s">
        <v>166</v>
      </c>
      <c r="I61" s="20" t="s">
        <v>103</v>
      </c>
      <c r="J61" s="1" t="s">
        <v>553</v>
      </c>
      <c r="K61" s="1" t="s">
        <v>21</v>
      </c>
      <c r="L61" s="4"/>
      <c r="M61" s="4"/>
      <c r="N61" s="4"/>
      <c r="O61" s="4"/>
      <c r="P61" s="4"/>
      <c r="Q61" s="4"/>
      <c r="R61" s="4"/>
      <c r="S61" s="4"/>
      <c r="T61" s="4"/>
      <c r="U61" s="4"/>
      <c r="V61" s="4"/>
      <c r="W61" s="4"/>
      <c r="X61" s="4"/>
      <c r="Y61" s="4"/>
      <c r="Z61" s="4"/>
      <c r="AA61" s="4"/>
    </row>
    <row r="62" ht="15.75" customHeight="1">
      <c r="A62" s="2" t="s">
        <v>557</v>
      </c>
      <c r="B62" s="1" t="s">
        <v>1171</v>
      </c>
      <c r="C62" s="1" t="s">
        <v>1172</v>
      </c>
      <c r="D62" s="6" t="s">
        <v>1173</v>
      </c>
      <c r="E62" s="4">
        <v>2016.0</v>
      </c>
      <c r="F62" s="4" t="s">
        <v>1049</v>
      </c>
      <c r="G62" s="1" t="s">
        <v>1174</v>
      </c>
      <c r="H62" s="7" t="s">
        <v>1175</v>
      </c>
      <c r="I62" s="20" t="s">
        <v>103</v>
      </c>
      <c r="J62" s="1" t="s">
        <v>553</v>
      </c>
      <c r="K62" s="1" t="s">
        <v>21</v>
      </c>
      <c r="L62" s="4"/>
      <c r="M62" s="4"/>
      <c r="N62" s="4"/>
      <c r="O62" s="4"/>
      <c r="P62" s="4"/>
      <c r="Q62" s="4"/>
      <c r="R62" s="4"/>
      <c r="S62" s="4"/>
      <c r="T62" s="4"/>
      <c r="U62" s="4"/>
      <c r="V62" s="4"/>
      <c r="W62" s="4"/>
      <c r="X62" s="4"/>
      <c r="Y62" s="4"/>
      <c r="Z62" s="4"/>
      <c r="AA62" s="4"/>
    </row>
    <row r="63" ht="15.75" customHeight="1">
      <c r="A63" s="2" t="s">
        <v>560</v>
      </c>
      <c r="B63" s="1" t="s">
        <v>1185</v>
      </c>
      <c r="C63" s="1" t="s">
        <v>1186</v>
      </c>
      <c r="D63" s="6" t="s">
        <v>1187</v>
      </c>
      <c r="E63" s="4">
        <v>2016.0</v>
      </c>
      <c r="F63" s="4" t="s">
        <v>1049</v>
      </c>
      <c r="G63" s="1" t="s">
        <v>1188</v>
      </c>
      <c r="H63" s="7" t="s">
        <v>1189</v>
      </c>
      <c r="I63" s="20" t="s">
        <v>103</v>
      </c>
      <c r="J63" s="1" t="s">
        <v>553</v>
      </c>
      <c r="K63" s="1" t="s">
        <v>21</v>
      </c>
      <c r="L63" s="4"/>
      <c r="M63" s="4"/>
      <c r="N63" s="4"/>
      <c r="O63" s="4"/>
      <c r="P63" s="4"/>
      <c r="Q63" s="4"/>
      <c r="R63" s="4"/>
      <c r="S63" s="4"/>
      <c r="T63" s="4"/>
      <c r="U63" s="4"/>
      <c r="V63" s="4"/>
      <c r="W63" s="4"/>
      <c r="X63" s="4"/>
      <c r="Y63" s="4"/>
      <c r="Z63" s="4"/>
      <c r="AA63" s="4"/>
    </row>
    <row r="64" ht="15.75" customHeight="1">
      <c r="A64" s="2" t="s">
        <v>564</v>
      </c>
      <c r="B64" s="1" t="s">
        <v>1196</v>
      </c>
      <c r="C64" s="1" t="s">
        <v>1197</v>
      </c>
      <c r="D64" s="6" t="s">
        <v>565</v>
      </c>
      <c r="E64" s="4">
        <v>2016.0</v>
      </c>
      <c r="F64" s="4" t="s">
        <v>1049</v>
      </c>
      <c r="G64" s="1" t="s">
        <v>1198</v>
      </c>
      <c r="H64" s="7" t="s">
        <v>1199</v>
      </c>
      <c r="I64" s="20" t="s">
        <v>103</v>
      </c>
      <c r="J64" s="1" t="s">
        <v>553</v>
      </c>
      <c r="K64" s="1" t="s">
        <v>21</v>
      </c>
      <c r="L64" s="4"/>
      <c r="M64" s="4"/>
      <c r="N64" s="4"/>
      <c r="O64" s="4"/>
      <c r="P64" s="4"/>
      <c r="Q64" s="4"/>
      <c r="R64" s="4"/>
      <c r="S64" s="4"/>
      <c r="T64" s="4"/>
      <c r="U64" s="4"/>
      <c r="V64" s="4"/>
      <c r="W64" s="4"/>
      <c r="X64" s="4"/>
      <c r="Y64" s="4"/>
      <c r="Z64" s="4"/>
      <c r="AA64" s="4"/>
    </row>
    <row r="65">
      <c r="A65" s="2" t="s">
        <v>567</v>
      </c>
      <c r="B65" s="1" t="s">
        <v>1203</v>
      </c>
      <c r="C65" s="1" t="s">
        <v>1204</v>
      </c>
      <c r="D65" s="6" t="s">
        <v>568</v>
      </c>
      <c r="E65" s="4">
        <v>2016.0</v>
      </c>
      <c r="F65" s="4" t="s">
        <v>1049</v>
      </c>
      <c r="G65" s="1" t="s">
        <v>1206</v>
      </c>
      <c r="H65" s="7" t="s">
        <v>1208</v>
      </c>
      <c r="I65" s="20" t="s">
        <v>103</v>
      </c>
      <c r="J65" s="1" t="s">
        <v>553</v>
      </c>
      <c r="K65" s="1" t="s">
        <v>21</v>
      </c>
      <c r="L65" s="4"/>
      <c r="M65" s="4"/>
      <c r="N65" s="4"/>
      <c r="O65" s="4"/>
      <c r="P65" s="4"/>
      <c r="Q65" s="4"/>
      <c r="R65" s="4"/>
      <c r="S65" s="4"/>
      <c r="T65" s="4"/>
      <c r="U65" s="4"/>
      <c r="V65" s="4"/>
      <c r="W65" s="4"/>
      <c r="X65" s="4"/>
      <c r="Y65" s="4"/>
      <c r="Z65" s="4"/>
      <c r="AA65" s="4"/>
    </row>
    <row r="66" ht="15.75" customHeight="1">
      <c r="A66" s="2" t="s">
        <v>1219</v>
      </c>
      <c r="B66" s="1" t="s">
        <v>1220</v>
      </c>
      <c r="C66" s="1" t="s">
        <v>1221</v>
      </c>
      <c r="D66" s="6" t="s">
        <v>572</v>
      </c>
      <c r="E66" s="4">
        <v>2016.0</v>
      </c>
      <c r="F66" s="4" t="s">
        <v>1049</v>
      </c>
      <c r="G66" s="1" t="s">
        <v>1222</v>
      </c>
      <c r="H66" s="7" t="s">
        <v>1223</v>
      </c>
      <c r="I66" s="20" t="s">
        <v>103</v>
      </c>
      <c r="J66" s="1" t="s">
        <v>553</v>
      </c>
      <c r="K66" s="1" t="s">
        <v>21</v>
      </c>
      <c r="L66" s="4"/>
      <c r="M66" s="4"/>
      <c r="N66" s="4"/>
      <c r="O66" s="4"/>
      <c r="P66" s="4"/>
      <c r="Q66" s="4"/>
      <c r="R66" s="4"/>
      <c r="S66" s="4"/>
      <c r="T66" s="4"/>
      <c r="U66" s="4"/>
      <c r="V66" s="4"/>
      <c r="W66" s="4"/>
      <c r="X66" s="4"/>
      <c r="Y66" s="4"/>
      <c r="Z66" s="4"/>
      <c r="AA66" s="4"/>
    </row>
    <row r="67">
      <c r="A67" s="2" t="s">
        <v>574</v>
      </c>
      <c r="B67" s="1" t="s">
        <v>1227</v>
      </c>
      <c r="C67" s="1" t="s">
        <v>1229</v>
      </c>
      <c r="D67" s="6" t="s">
        <v>1231</v>
      </c>
      <c r="E67" s="4">
        <v>2016.0</v>
      </c>
      <c r="F67" s="4" t="s">
        <v>1049</v>
      </c>
      <c r="G67" s="1" t="s">
        <v>1233</v>
      </c>
      <c r="H67" s="7" t="s">
        <v>1234</v>
      </c>
      <c r="I67" s="20" t="s">
        <v>103</v>
      </c>
      <c r="J67" s="1" t="s">
        <v>553</v>
      </c>
      <c r="K67" s="1" t="s">
        <v>21</v>
      </c>
      <c r="L67" s="4"/>
      <c r="M67" s="4"/>
      <c r="N67" s="4"/>
      <c r="O67" s="4"/>
      <c r="P67" s="4"/>
      <c r="Q67" s="4"/>
      <c r="R67" s="4"/>
      <c r="S67" s="4"/>
      <c r="T67" s="4"/>
      <c r="U67" s="4"/>
      <c r="V67" s="4"/>
      <c r="W67" s="4"/>
      <c r="X67" s="4"/>
      <c r="Y67" s="4"/>
      <c r="Z67" s="4"/>
      <c r="AA67" s="4"/>
    </row>
    <row r="68" ht="15.75" customHeight="1">
      <c r="A68" s="2" t="s">
        <v>577</v>
      </c>
      <c r="B68" s="1" t="s">
        <v>1242</v>
      </c>
      <c r="C68" s="1" t="s">
        <v>1243</v>
      </c>
      <c r="D68" s="6" t="s">
        <v>1245</v>
      </c>
      <c r="E68" s="1">
        <v>2015.0</v>
      </c>
      <c r="F68" s="20" t="s">
        <v>1049</v>
      </c>
      <c r="G68" s="1" t="s">
        <v>1247</v>
      </c>
      <c r="H68" s="1"/>
      <c r="I68" s="20" t="s">
        <v>103</v>
      </c>
      <c r="J68" s="1" t="s">
        <v>125</v>
      </c>
      <c r="K68" s="1" t="s">
        <v>21</v>
      </c>
      <c r="L68" s="4"/>
      <c r="M68" s="4"/>
      <c r="N68" s="4"/>
      <c r="O68" s="4"/>
      <c r="P68" s="4"/>
      <c r="Q68" s="4"/>
      <c r="R68" s="4"/>
      <c r="S68" s="4"/>
      <c r="T68" s="4"/>
      <c r="U68" s="4"/>
      <c r="V68" s="4"/>
      <c r="W68" s="4"/>
      <c r="X68" s="4"/>
      <c r="Y68" s="4"/>
      <c r="Z68" s="4"/>
      <c r="AA68" s="4"/>
    </row>
    <row r="69" ht="15.75" customHeight="1">
      <c r="A69" s="2" t="s">
        <v>580</v>
      </c>
      <c r="B69" s="1" t="s">
        <v>114</v>
      </c>
      <c r="C69" s="1" t="s">
        <v>1251</v>
      </c>
      <c r="D69" s="6" t="s">
        <v>581</v>
      </c>
      <c r="E69" s="1">
        <v>2015.0</v>
      </c>
      <c r="F69" s="1" t="s">
        <v>1049</v>
      </c>
      <c r="G69" s="1" t="s">
        <v>1252</v>
      </c>
      <c r="H69" s="7" t="s">
        <v>116</v>
      </c>
      <c r="I69" s="20" t="s">
        <v>103</v>
      </c>
      <c r="J69" s="1" t="s">
        <v>125</v>
      </c>
      <c r="K69" s="1" t="s">
        <v>21</v>
      </c>
      <c r="L69" s="4"/>
      <c r="M69" s="4"/>
      <c r="N69" s="4"/>
      <c r="O69" s="4"/>
      <c r="P69" s="4"/>
      <c r="Q69" s="4"/>
      <c r="R69" s="4"/>
      <c r="S69" s="4"/>
      <c r="T69" s="4"/>
      <c r="U69" s="4"/>
      <c r="V69" s="4"/>
      <c r="W69" s="4"/>
      <c r="X69" s="4"/>
      <c r="Y69" s="4"/>
      <c r="Z69" s="4"/>
      <c r="AA69" s="4"/>
    </row>
    <row r="70" ht="15.75" customHeight="1">
      <c r="A70" s="2" t="s">
        <v>583</v>
      </c>
      <c r="B70" s="1" t="s">
        <v>1258</v>
      </c>
      <c r="C70" s="1" t="s">
        <v>1259</v>
      </c>
      <c r="D70" s="6" t="s">
        <v>584</v>
      </c>
      <c r="E70" s="1">
        <v>2015.0</v>
      </c>
      <c r="F70" s="1" t="s">
        <v>1049</v>
      </c>
      <c r="G70" s="1" t="s">
        <v>1260</v>
      </c>
      <c r="H70" s="7" t="s">
        <v>1261</v>
      </c>
      <c r="I70" s="6" t="s">
        <v>103</v>
      </c>
      <c r="J70" s="1" t="s">
        <v>125</v>
      </c>
      <c r="K70" s="1" t="s">
        <v>21</v>
      </c>
      <c r="L70" s="4"/>
      <c r="M70" s="4"/>
      <c r="N70" s="4"/>
      <c r="O70" s="4"/>
      <c r="P70" s="4"/>
      <c r="Q70" s="4"/>
      <c r="R70" s="4"/>
      <c r="S70" s="4"/>
      <c r="T70" s="4"/>
      <c r="U70" s="4"/>
      <c r="V70" s="4"/>
      <c r="W70" s="4"/>
      <c r="X70" s="4"/>
      <c r="Y70" s="4"/>
      <c r="Z70" s="4"/>
      <c r="AA70" s="4"/>
    </row>
    <row r="71" ht="15.75" customHeight="1">
      <c r="A71" s="2" t="s">
        <v>586</v>
      </c>
      <c r="B71" s="1" t="s">
        <v>1265</v>
      </c>
      <c r="C71" s="1" t="s">
        <v>1266</v>
      </c>
      <c r="D71" s="6" t="s">
        <v>1267</v>
      </c>
      <c r="E71" s="1">
        <v>2016.0</v>
      </c>
      <c r="F71" s="1" t="s">
        <v>1269</v>
      </c>
      <c r="G71" s="1" t="s">
        <v>1270</v>
      </c>
      <c r="H71" s="7" t="s">
        <v>1271</v>
      </c>
      <c r="I71" s="1" t="s">
        <v>103</v>
      </c>
      <c r="J71" s="1" t="s">
        <v>553</v>
      </c>
      <c r="K71" s="1" t="s">
        <v>21</v>
      </c>
      <c r="L71" s="4"/>
      <c r="M71" s="4"/>
      <c r="N71" s="4"/>
      <c r="O71" s="4"/>
      <c r="P71" s="4"/>
      <c r="Q71" s="4"/>
      <c r="R71" s="4"/>
      <c r="S71" s="4"/>
      <c r="T71" s="4"/>
      <c r="U71" s="4"/>
      <c r="V71" s="4"/>
      <c r="W71" s="4"/>
      <c r="X71" s="4"/>
      <c r="Y71" s="4"/>
      <c r="Z71" s="4"/>
      <c r="AA71" s="4"/>
    </row>
    <row r="72" ht="15.75" customHeight="1">
      <c r="A72" s="2" t="s">
        <v>589</v>
      </c>
      <c r="B72" s="1" t="s">
        <v>1281</v>
      </c>
      <c r="C72" s="1" t="s">
        <v>1282</v>
      </c>
      <c r="D72" s="6" t="s">
        <v>590</v>
      </c>
      <c r="E72" s="1">
        <v>2015.0</v>
      </c>
      <c r="F72" s="1" t="s">
        <v>1269</v>
      </c>
      <c r="G72" s="1" t="s">
        <v>1286</v>
      </c>
      <c r="H72" s="7" t="s">
        <v>1287</v>
      </c>
      <c r="I72" s="6" t="s">
        <v>103</v>
      </c>
      <c r="J72" s="1"/>
      <c r="K72" s="6" t="s">
        <v>21</v>
      </c>
      <c r="L72" s="4"/>
      <c r="M72" s="4"/>
      <c r="N72" s="4"/>
      <c r="O72" s="4"/>
      <c r="P72" s="4"/>
      <c r="Q72" s="4"/>
      <c r="R72" s="4"/>
      <c r="S72" s="4"/>
      <c r="T72" s="4"/>
      <c r="U72" s="4"/>
      <c r="V72" s="4"/>
      <c r="W72" s="4"/>
      <c r="X72" s="4"/>
      <c r="Y72" s="4"/>
      <c r="Z72" s="4"/>
      <c r="AA72" s="4"/>
    </row>
    <row r="73" ht="15.75" customHeight="1">
      <c r="A73" s="2" t="s">
        <v>1291</v>
      </c>
      <c r="B73" s="1" t="s">
        <v>1292</v>
      </c>
      <c r="C73" s="1" t="s">
        <v>1293</v>
      </c>
      <c r="D73" s="6" t="s">
        <v>1294</v>
      </c>
      <c r="E73" s="1">
        <v>2016.0</v>
      </c>
      <c r="F73" s="1" t="s">
        <v>1049</v>
      </c>
      <c r="G73" s="1" t="s">
        <v>1295</v>
      </c>
      <c r="H73" s="7" t="s">
        <v>1296</v>
      </c>
      <c r="I73" s="1" t="s">
        <v>103</v>
      </c>
      <c r="J73" s="1" t="s">
        <v>553</v>
      </c>
      <c r="K73" s="1" t="s">
        <v>21</v>
      </c>
      <c r="L73" s="4"/>
      <c r="M73" s="4"/>
      <c r="N73" s="4"/>
      <c r="O73" s="4"/>
      <c r="P73" s="4"/>
      <c r="Q73" s="4"/>
      <c r="R73" s="4"/>
      <c r="S73" s="4"/>
      <c r="T73" s="4"/>
      <c r="U73" s="4"/>
      <c r="V73" s="4"/>
      <c r="W73" s="4"/>
      <c r="X73" s="4"/>
      <c r="Y73" s="4"/>
      <c r="Z73" s="4"/>
      <c r="AA73" s="4"/>
    </row>
    <row r="74" ht="15.75" customHeight="1">
      <c r="A74" s="2" t="s">
        <v>595</v>
      </c>
      <c r="B74" s="1" t="s">
        <v>1303</v>
      </c>
      <c r="C74" s="1" t="s">
        <v>1304</v>
      </c>
      <c r="D74" s="6" t="s">
        <v>1306</v>
      </c>
      <c r="E74" s="1">
        <v>2016.0</v>
      </c>
      <c r="F74" s="1" t="s">
        <v>1049</v>
      </c>
      <c r="G74" s="1" t="s">
        <v>1307</v>
      </c>
      <c r="H74" s="7" t="s">
        <v>1308</v>
      </c>
      <c r="I74" s="1" t="s">
        <v>103</v>
      </c>
      <c r="J74" s="1" t="s">
        <v>553</v>
      </c>
      <c r="K74" s="1" t="s">
        <v>21</v>
      </c>
      <c r="L74" s="4"/>
      <c r="M74" s="4"/>
      <c r="N74" s="4"/>
      <c r="O74" s="4"/>
      <c r="P74" s="4"/>
      <c r="Q74" s="4"/>
      <c r="R74" s="4"/>
      <c r="S74" s="4"/>
      <c r="T74" s="4"/>
      <c r="U74" s="4"/>
      <c r="V74" s="4"/>
      <c r="W74" s="4"/>
      <c r="X74" s="4"/>
      <c r="Y74" s="4"/>
      <c r="Z74" s="4"/>
      <c r="AA74" s="4"/>
    </row>
    <row r="75" ht="15.75" customHeight="1">
      <c r="A75" s="2" t="s">
        <v>1310</v>
      </c>
      <c r="B75" s="1" t="s">
        <v>1311</v>
      </c>
      <c r="C75" s="7" t="s">
        <v>1312</v>
      </c>
      <c r="D75" s="6" t="s">
        <v>1313</v>
      </c>
      <c r="E75" s="1">
        <v>2016.0</v>
      </c>
      <c r="F75" s="1" t="s">
        <v>1049</v>
      </c>
      <c r="G75" s="1" t="s">
        <v>1314</v>
      </c>
      <c r="H75" s="7" t="s">
        <v>1315</v>
      </c>
      <c r="I75" s="1" t="s">
        <v>103</v>
      </c>
      <c r="J75" s="1" t="s">
        <v>553</v>
      </c>
      <c r="K75" s="1" t="s">
        <v>21</v>
      </c>
      <c r="L75" s="4"/>
      <c r="M75" s="4"/>
      <c r="N75" s="4"/>
      <c r="O75" s="4"/>
      <c r="P75" s="4"/>
      <c r="Q75" s="4"/>
      <c r="R75" s="4"/>
      <c r="S75" s="4"/>
      <c r="T75" s="4"/>
      <c r="U75" s="4"/>
      <c r="V75" s="4"/>
      <c r="W75" s="4"/>
      <c r="X75" s="4"/>
      <c r="Y75" s="4"/>
      <c r="Z75" s="4"/>
      <c r="AA75" s="4"/>
    </row>
    <row r="76" ht="15.75" customHeight="1">
      <c r="A76" s="2" t="s">
        <v>1318</v>
      </c>
      <c r="B76" s="1" t="s">
        <v>1319</v>
      </c>
      <c r="C76" s="1" t="s">
        <v>1320</v>
      </c>
      <c r="D76" s="6" t="s">
        <v>1321</v>
      </c>
      <c r="E76" s="1">
        <v>2016.0</v>
      </c>
      <c r="F76" s="1" t="s">
        <v>1049</v>
      </c>
      <c r="G76" s="1" t="s">
        <v>1322</v>
      </c>
      <c r="H76" s="7" t="s">
        <v>1323</v>
      </c>
      <c r="I76" s="1" t="s">
        <v>103</v>
      </c>
      <c r="J76" s="1" t="s">
        <v>553</v>
      </c>
      <c r="K76" s="1" t="s">
        <v>21</v>
      </c>
      <c r="L76" s="4"/>
      <c r="M76" s="4"/>
      <c r="N76" s="4"/>
      <c r="O76" s="4"/>
      <c r="P76" s="4"/>
      <c r="Q76" s="4"/>
      <c r="R76" s="4"/>
      <c r="S76" s="4"/>
      <c r="T76" s="4"/>
      <c r="U76" s="4"/>
      <c r="V76" s="4"/>
      <c r="W76" s="4"/>
      <c r="X76" s="4"/>
      <c r="Y76" s="4"/>
      <c r="Z76" s="4"/>
      <c r="AA76" s="4"/>
    </row>
    <row r="77">
      <c r="A77" s="2" t="s">
        <v>1324</v>
      </c>
      <c r="B77" s="20" t="s">
        <v>1325</v>
      </c>
      <c r="C77" s="20" t="s">
        <v>1326</v>
      </c>
      <c r="D77" s="6" t="s">
        <v>605</v>
      </c>
      <c r="E77" s="1">
        <v>2016.0</v>
      </c>
      <c r="F77" s="1" t="s">
        <v>1049</v>
      </c>
      <c r="G77" s="1" t="s">
        <v>1327</v>
      </c>
      <c r="H77" s="7" t="s">
        <v>1328</v>
      </c>
      <c r="I77" s="1" t="s">
        <v>103</v>
      </c>
      <c r="J77" s="1" t="s">
        <v>553</v>
      </c>
      <c r="K77" s="1" t="s">
        <v>21</v>
      </c>
      <c r="L77" s="4"/>
      <c r="M77" s="4"/>
      <c r="N77" s="4"/>
      <c r="O77" s="4"/>
      <c r="P77" s="4"/>
      <c r="Q77" s="4"/>
      <c r="R77" s="4"/>
      <c r="S77" s="4"/>
      <c r="T77" s="4"/>
      <c r="U77" s="4"/>
      <c r="V77" s="4"/>
      <c r="W77" s="4"/>
      <c r="X77" s="4"/>
      <c r="Y77" s="4"/>
      <c r="Z77" s="4"/>
      <c r="AA77" s="4"/>
    </row>
    <row r="78" ht="15.75" customHeight="1">
      <c r="A78" s="2" t="s">
        <v>1332</v>
      </c>
      <c r="B78" s="20" t="s">
        <v>1333</v>
      </c>
      <c r="C78" s="20" t="s">
        <v>1334</v>
      </c>
      <c r="D78" s="6" t="s">
        <v>1335</v>
      </c>
      <c r="E78" s="1">
        <v>2016.0</v>
      </c>
      <c r="F78" s="1" t="s">
        <v>1049</v>
      </c>
      <c r="G78" s="1" t="s">
        <v>1336</v>
      </c>
      <c r="H78" s="7" t="s">
        <v>1337</v>
      </c>
      <c r="I78" s="1" t="s">
        <v>103</v>
      </c>
      <c r="J78" s="1" t="s">
        <v>553</v>
      </c>
      <c r="K78" s="1" t="s">
        <v>21</v>
      </c>
      <c r="L78" s="4"/>
      <c r="M78" s="4"/>
      <c r="N78" s="4"/>
      <c r="O78" s="4"/>
      <c r="P78" s="4"/>
      <c r="Q78" s="4"/>
      <c r="R78" s="4"/>
      <c r="S78" s="4"/>
      <c r="T78" s="4"/>
      <c r="U78" s="4"/>
      <c r="V78" s="4"/>
      <c r="W78" s="4"/>
      <c r="X78" s="4"/>
      <c r="Y78" s="4"/>
      <c r="Z78" s="4"/>
      <c r="AA78" s="4"/>
    </row>
    <row r="79">
      <c r="A79" s="2" t="s">
        <v>55</v>
      </c>
      <c r="B79" s="20" t="s">
        <v>54</v>
      </c>
      <c r="C79" s="20" t="s">
        <v>1344</v>
      </c>
      <c r="D79" s="6" t="s">
        <v>611</v>
      </c>
      <c r="E79" s="1">
        <v>2016.0</v>
      </c>
      <c r="F79" s="1" t="s">
        <v>1049</v>
      </c>
      <c r="G79" s="1" t="s">
        <v>1346</v>
      </c>
      <c r="H79" s="7" t="s">
        <v>56</v>
      </c>
      <c r="I79" s="1" t="s">
        <v>103</v>
      </c>
      <c r="J79" s="1" t="s">
        <v>553</v>
      </c>
      <c r="K79" s="1" t="s">
        <v>21</v>
      </c>
      <c r="L79" s="4"/>
      <c r="M79" s="4"/>
      <c r="N79" s="4"/>
      <c r="O79" s="4"/>
      <c r="P79" s="4"/>
      <c r="Q79" s="4"/>
      <c r="R79" s="4"/>
      <c r="S79" s="4"/>
      <c r="T79" s="4"/>
      <c r="U79" s="4"/>
      <c r="V79" s="4"/>
      <c r="W79" s="4"/>
      <c r="X79" s="4"/>
      <c r="Y79" s="4"/>
      <c r="Z79" s="4"/>
      <c r="AA79" s="4"/>
    </row>
    <row r="80" ht="15.75" customHeight="1">
      <c r="A80" s="2" t="s">
        <v>613</v>
      </c>
      <c r="B80" s="1" t="s">
        <v>1354</v>
      </c>
      <c r="C80" s="1" t="s">
        <v>1355</v>
      </c>
      <c r="D80" s="6" t="s">
        <v>614</v>
      </c>
      <c r="E80" s="1">
        <v>2016.0</v>
      </c>
      <c r="F80" s="20" t="s">
        <v>1160</v>
      </c>
      <c r="G80" s="1" t="s">
        <v>1356</v>
      </c>
      <c r="H80" s="7" t="s">
        <v>1357</v>
      </c>
      <c r="I80" s="20" t="s">
        <v>155</v>
      </c>
      <c r="J80" s="1" t="s">
        <v>306</v>
      </c>
      <c r="K80" s="1" t="s">
        <v>21</v>
      </c>
      <c r="L80" s="4"/>
      <c r="M80" s="4"/>
      <c r="N80" s="4"/>
      <c r="O80" s="4"/>
      <c r="P80" s="4"/>
      <c r="Q80" s="4"/>
      <c r="R80" s="4"/>
      <c r="S80" s="4"/>
      <c r="T80" s="4"/>
      <c r="U80" s="4"/>
      <c r="V80" s="4"/>
      <c r="W80" s="4"/>
      <c r="X80" s="4"/>
      <c r="Y80" s="4"/>
      <c r="Z80" s="4"/>
      <c r="AA80" s="4"/>
    </row>
    <row r="81" ht="15.75" customHeight="1">
      <c r="A81" s="2" t="s">
        <v>616</v>
      </c>
      <c r="B81" s="1" t="s">
        <v>62</v>
      </c>
      <c r="C81" s="1" t="s">
        <v>1365</v>
      </c>
      <c r="D81" s="6" t="s">
        <v>617</v>
      </c>
      <c r="E81" s="1">
        <v>2016.0</v>
      </c>
      <c r="F81" s="20" t="s">
        <v>1160</v>
      </c>
      <c r="G81" s="1" t="s">
        <v>1366</v>
      </c>
      <c r="H81" s="7" t="s">
        <v>64</v>
      </c>
      <c r="I81" s="20" t="s">
        <v>155</v>
      </c>
      <c r="J81" s="1" t="s">
        <v>306</v>
      </c>
      <c r="K81" s="1" t="s">
        <v>21</v>
      </c>
      <c r="L81" s="4"/>
      <c r="M81" s="4"/>
      <c r="N81" s="4"/>
      <c r="O81" s="4"/>
      <c r="P81" s="4"/>
      <c r="Q81" s="4"/>
      <c r="R81" s="4"/>
      <c r="S81" s="4"/>
      <c r="T81" s="4"/>
      <c r="U81" s="4"/>
      <c r="V81" s="4"/>
      <c r="W81" s="4"/>
      <c r="X81" s="4"/>
      <c r="Y81" s="4"/>
      <c r="Z81" s="4"/>
      <c r="AA81" s="4"/>
    </row>
    <row r="82" ht="15.75" customHeight="1">
      <c r="A82" s="2" t="s">
        <v>619</v>
      </c>
      <c r="B82" s="1" t="s">
        <v>1374</v>
      </c>
      <c r="C82" s="1" t="s">
        <v>1376</v>
      </c>
      <c r="D82" s="6" t="s">
        <v>620</v>
      </c>
      <c r="E82" s="1">
        <v>2016.0</v>
      </c>
      <c r="F82" s="1" t="s">
        <v>1160</v>
      </c>
      <c r="G82" s="1" t="s">
        <v>1378</v>
      </c>
      <c r="H82" s="7" t="s">
        <v>1380</v>
      </c>
      <c r="I82" s="1" t="s">
        <v>155</v>
      </c>
      <c r="J82" s="1" t="s">
        <v>306</v>
      </c>
      <c r="K82" s="1" t="s">
        <v>21</v>
      </c>
      <c r="L82" s="4"/>
      <c r="M82" s="4"/>
      <c r="N82" s="4"/>
      <c r="O82" s="4"/>
      <c r="P82" s="4"/>
      <c r="Q82" s="4"/>
      <c r="R82" s="4"/>
      <c r="S82" s="4"/>
      <c r="T82" s="4"/>
      <c r="U82" s="4"/>
      <c r="V82" s="4"/>
      <c r="W82" s="4"/>
      <c r="X82" s="4"/>
      <c r="Y82" s="4"/>
      <c r="Z82" s="4"/>
      <c r="AA82" s="4"/>
    </row>
    <row r="83" ht="15.75" customHeight="1">
      <c r="A83" s="2" t="s">
        <v>622</v>
      </c>
      <c r="B83" s="1" t="s">
        <v>1385</v>
      </c>
      <c r="C83" s="1" t="s">
        <v>1386</v>
      </c>
      <c r="D83" s="6" t="s">
        <v>623</v>
      </c>
      <c r="E83" s="1">
        <v>2016.0</v>
      </c>
      <c r="F83" s="1" t="s">
        <v>1160</v>
      </c>
      <c r="G83" s="1" t="s">
        <v>1387</v>
      </c>
      <c r="H83" s="7" t="s">
        <v>1389</v>
      </c>
      <c r="I83" s="1" t="s">
        <v>155</v>
      </c>
      <c r="J83" s="1" t="s">
        <v>306</v>
      </c>
      <c r="K83" s="1" t="s">
        <v>21</v>
      </c>
      <c r="L83" s="4"/>
      <c r="M83" s="4"/>
      <c r="N83" s="4"/>
      <c r="O83" s="4"/>
      <c r="P83" s="4"/>
      <c r="Q83" s="4"/>
      <c r="R83" s="4"/>
      <c r="S83" s="4"/>
      <c r="T83" s="4"/>
      <c r="U83" s="4"/>
      <c r="V83" s="4"/>
      <c r="W83" s="4"/>
      <c r="X83" s="4"/>
      <c r="Y83" s="4"/>
      <c r="Z83" s="4"/>
      <c r="AA83" s="4"/>
    </row>
    <row r="84" ht="15.75" customHeight="1">
      <c r="A84" s="2" t="s">
        <v>625</v>
      </c>
      <c r="B84" s="1" t="s">
        <v>1393</v>
      </c>
      <c r="C84" s="1" t="s">
        <v>1394</v>
      </c>
      <c r="D84" s="6" t="s">
        <v>626</v>
      </c>
      <c r="E84" s="1">
        <v>2016.0</v>
      </c>
      <c r="F84" s="1" t="s">
        <v>1160</v>
      </c>
      <c r="G84" s="1" t="s">
        <v>1395</v>
      </c>
      <c r="H84" s="7" t="s">
        <v>1396</v>
      </c>
      <c r="I84" s="1" t="s">
        <v>155</v>
      </c>
      <c r="J84" s="1" t="s">
        <v>306</v>
      </c>
      <c r="K84" s="1" t="s">
        <v>21</v>
      </c>
      <c r="L84" s="4"/>
      <c r="M84" s="4"/>
      <c r="N84" s="4"/>
      <c r="O84" s="4"/>
      <c r="P84" s="4"/>
      <c r="Q84" s="4"/>
      <c r="R84" s="4"/>
      <c r="S84" s="4"/>
      <c r="T84" s="4"/>
      <c r="U84" s="4"/>
      <c r="V84" s="4"/>
      <c r="W84" s="4"/>
      <c r="X84" s="4"/>
      <c r="Y84" s="4"/>
      <c r="Z84" s="4"/>
      <c r="AA84" s="4"/>
    </row>
    <row r="85" ht="15.75" customHeight="1">
      <c r="A85" s="2" t="s">
        <v>628</v>
      </c>
      <c r="B85" s="1" t="s">
        <v>1397</v>
      </c>
      <c r="C85" s="1" t="s">
        <v>1398</v>
      </c>
      <c r="D85" s="6" t="s">
        <v>629</v>
      </c>
      <c r="E85" s="1">
        <v>2016.0</v>
      </c>
      <c r="F85" s="1" t="s">
        <v>1160</v>
      </c>
      <c r="G85" s="1" t="s">
        <v>1399</v>
      </c>
      <c r="H85" s="7" t="s">
        <v>1400</v>
      </c>
      <c r="I85" s="1" t="s">
        <v>155</v>
      </c>
      <c r="J85" s="1" t="s">
        <v>306</v>
      </c>
      <c r="K85" s="1" t="s">
        <v>21</v>
      </c>
      <c r="L85" s="4"/>
      <c r="M85" s="4"/>
      <c r="N85" s="4"/>
      <c r="O85" s="4"/>
      <c r="P85" s="4"/>
      <c r="Q85" s="4"/>
      <c r="R85" s="4"/>
      <c r="S85" s="4"/>
      <c r="T85" s="4"/>
      <c r="U85" s="4"/>
      <c r="V85" s="4"/>
      <c r="W85" s="4"/>
      <c r="X85" s="4"/>
      <c r="Y85" s="4"/>
      <c r="Z85" s="4"/>
      <c r="AA85" s="4"/>
    </row>
    <row r="86" ht="15.75" customHeight="1">
      <c r="A86" s="2" t="s">
        <v>631</v>
      </c>
      <c r="B86" s="1" t="s">
        <v>1401</v>
      </c>
      <c r="C86" s="1" t="s">
        <v>1402</v>
      </c>
      <c r="D86" s="6" t="s">
        <v>632</v>
      </c>
      <c r="E86" s="1">
        <v>2016.0</v>
      </c>
      <c r="F86" s="1" t="s">
        <v>1160</v>
      </c>
      <c r="G86" s="1" t="s">
        <v>1403</v>
      </c>
      <c r="H86" s="7" t="s">
        <v>1404</v>
      </c>
      <c r="I86" s="1" t="s">
        <v>155</v>
      </c>
      <c r="J86" s="1" t="s">
        <v>306</v>
      </c>
      <c r="K86" s="1" t="s">
        <v>21</v>
      </c>
      <c r="L86" s="4"/>
      <c r="M86" s="4"/>
      <c r="N86" s="4"/>
      <c r="O86" s="4"/>
      <c r="P86" s="4"/>
      <c r="Q86" s="4"/>
      <c r="R86" s="4"/>
      <c r="S86" s="4"/>
      <c r="T86" s="4"/>
      <c r="U86" s="4"/>
      <c r="V86" s="4"/>
      <c r="W86" s="4"/>
      <c r="X86" s="4"/>
      <c r="Y86" s="4"/>
      <c r="Z86" s="4"/>
      <c r="AA86" s="4"/>
    </row>
    <row r="87" ht="15.75" customHeight="1">
      <c r="A87" s="2" t="s">
        <v>634</v>
      </c>
      <c r="B87" s="1" t="s">
        <v>1405</v>
      </c>
      <c r="C87" s="1" t="s">
        <v>1406</v>
      </c>
      <c r="D87" s="6" t="s">
        <v>635</v>
      </c>
      <c r="E87" s="1">
        <v>2016.0</v>
      </c>
      <c r="F87" s="1" t="s">
        <v>1160</v>
      </c>
      <c r="G87" s="1" t="s">
        <v>1407</v>
      </c>
      <c r="H87" s="7" t="s">
        <v>1408</v>
      </c>
      <c r="I87" s="1" t="s">
        <v>155</v>
      </c>
      <c r="J87" s="1" t="s">
        <v>306</v>
      </c>
      <c r="K87" s="1" t="s">
        <v>21</v>
      </c>
      <c r="L87" s="4"/>
      <c r="M87" s="4"/>
      <c r="N87" s="4"/>
      <c r="O87" s="4"/>
      <c r="P87" s="4"/>
      <c r="Q87" s="4"/>
      <c r="R87" s="4"/>
      <c r="S87" s="4"/>
      <c r="T87" s="4"/>
      <c r="U87" s="4"/>
      <c r="V87" s="4"/>
      <c r="W87" s="4"/>
      <c r="X87" s="4"/>
      <c r="Y87" s="4"/>
      <c r="Z87" s="4"/>
      <c r="AA87" s="4"/>
    </row>
    <row r="88" ht="15.75" customHeight="1">
      <c r="A88" s="2" t="s">
        <v>637</v>
      </c>
      <c r="B88" s="1" t="s">
        <v>1409</v>
      </c>
      <c r="C88" s="1" t="s">
        <v>1410</v>
      </c>
      <c r="D88" s="6" t="s">
        <v>638</v>
      </c>
      <c r="E88" s="1">
        <v>2016.0</v>
      </c>
      <c r="F88" s="1" t="s">
        <v>1160</v>
      </c>
      <c r="G88" s="1" t="s">
        <v>1411</v>
      </c>
      <c r="H88" s="7" t="s">
        <v>1412</v>
      </c>
      <c r="I88" s="1" t="s">
        <v>155</v>
      </c>
      <c r="J88" s="1" t="s">
        <v>306</v>
      </c>
      <c r="K88" s="1" t="s">
        <v>21</v>
      </c>
      <c r="L88" s="4"/>
      <c r="M88" s="4"/>
      <c r="N88" s="4"/>
      <c r="O88" s="4"/>
      <c r="P88" s="4"/>
      <c r="Q88" s="4"/>
      <c r="R88" s="4"/>
      <c r="S88" s="4"/>
      <c r="T88" s="4"/>
      <c r="U88" s="4"/>
      <c r="V88" s="4"/>
      <c r="W88" s="4"/>
      <c r="X88" s="4"/>
      <c r="Y88" s="4"/>
      <c r="Z88" s="4"/>
      <c r="AA88" s="4"/>
    </row>
    <row r="89" ht="73.5" customHeight="1">
      <c r="A89" s="2" t="s">
        <v>640</v>
      </c>
      <c r="B89" s="1" t="s">
        <v>1413</v>
      </c>
      <c r="C89" s="1" t="s">
        <v>1414</v>
      </c>
      <c r="D89" s="6" t="s">
        <v>641</v>
      </c>
      <c r="E89" s="1">
        <v>2016.0</v>
      </c>
      <c r="F89" s="1" t="s">
        <v>1415</v>
      </c>
      <c r="G89" s="1" t="s">
        <v>1416</v>
      </c>
      <c r="H89" s="7" t="s">
        <v>1417</v>
      </c>
      <c r="I89" s="1" t="s">
        <v>330</v>
      </c>
      <c r="J89" s="1" t="s">
        <v>306</v>
      </c>
      <c r="K89" s="1" t="s">
        <v>21</v>
      </c>
      <c r="L89" s="4"/>
      <c r="M89" s="4"/>
      <c r="N89" s="4"/>
      <c r="O89" s="4"/>
      <c r="P89" s="4"/>
      <c r="Q89" s="4"/>
      <c r="R89" s="4"/>
      <c r="S89" s="4"/>
      <c r="T89" s="4"/>
      <c r="U89" s="4"/>
      <c r="V89" s="4"/>
      <c r="W89" s="4"/>
      <c r="X89" s="4"/>
      <c r="Y89" s="4"/>
      <c r="Z89" s="4"/>
      <c r="AA89" s="4"/>
    </row>
    <row r="90" ht="15.75" customHeight="1">
      <c r="A90" s="2" t="s">
        <v>643</v>
      </c>
      <c r="B90" s="1" t="s">
        <v>1418</v>
      </c>
      <c r="C90" s="1" t="s">
        <v>1419</v>
      </c>
      <c r="D90" s="6" t="s">
        <v>644</v>
      </c>
      <c r="E90" s="1">
        <v>2016.0</v>
      </c>
      <c r="F90" s="1" t="s">
        <v>1160</v>
      </c>
      <c r="G90" s="1" t="s">
        <v>1420</v>
      </c>
      <c r="H90" s="7" t="s">
        <v>1421</v>
      </c>
      <c r="I90" s="1" t="s">
        <v>155</v>
      </c>
      <c r="J90" s="1" t="s">
        <v>306</v>
      </c>
      <c r="K90" s="1" t="s">
        <v>143</v>
      </c>
      <c r="L90" s="4"/>
      <c r="M90" s="4"/>
      <c r="N90" s="4"/>
      <c r="O90" s="4"/>
      <c r="P90" s="4"/>
      <c r="Q90" s="4"/>
      <c r="R90" s="4"/>
      <c r="S90" s="4"/>
      <c r="T90" s="4"/>
      <c r="U90" s="4"/>
      <c r="V90" s="4"/>
      <c r="W90" s="4"/>
      <c r="X90" s="4"/>
      <c r="Y90" s="4"/>
      <c r="Z90" s="4"/>
      <c r="AA90" s="4"/>
    </row>
    <row r="91" ht="15.75" customHeight="1">
      <c r="A91" s="2" t="s">
        <v>1422</v>
      </c>
      <c r="B91" s="1" t="s">
        <v>1423</v>
      </c>
      <c r="C91" s="1" t="s">
        <v>1424</v>
      </c>
      <c r="D91" s="6" t="s">
        <v>646</v>
      </c>
      <c r="E91" s="1">
        <v>2016.0</v>
      </c>
      <c r="F91" s="1" t="s">
        <v>1160</v>
      </c>
      <c r="G91" s="1" t="s">
        <v>1425</v>
      </c>
      <c r="H91" s="7" t="s">
        <v>1426</v>
      </c>
      <c r="I91" s="1" t="s">
        <v>155</v>
      </c>
      <c r="J91" s="1" t="s">
        <v>306</v>
      </c>
      <c r="K91" s="1" t="s">
        <v>143</v>
      </c>
      <c r="L91" s="4"/>
      <c r="M91" s="4"/>
      <c r="N91" s="4"/>
      <c r="O91" s="4"/>
      <c r="P91" s="4"/>
      <c r="Q91" s="4"/>
      <c r="R91" s="4"/>
      <c r="S91" s="4"/>
      <c r="T91" s="4"/>
      <c r="U91" s="4"/>
      <c r="V91" s="4"/>
      <c r="W91" s="4"/>
      <c r="X91" s="4"/>
      <c r="Y91" s="4"/>
      <c r="Z91" s="4"/>
      <c r="AA91" s="4"/>
    </row>
    <row r="92" ht="15.75" customHeight="1">
      <c r="A92" s="2" t="s">
        <v>647</v>
      </c>
      <c r="B92" s="1" t="s">
        <v>1427</v>
      </c>
      <c r="C92" s="1" t="s">
        <v>1428</v>
      </c>
      <c r="D92" s="6" t="s">
        <v>648</v>
      </c>
      <c r="E92" s="1">
        <v>2016.0</v>
      </c>
      <c r="F92" s="1" t="s">
        <v>1160</v>
      </c>
      <c r="G92" s="1" t="s">
        <v>1429</v>
      </c>
      <c r="H92" s="7" t="s">
        <v>1430</v>
      </c>
      <c r="I92" s="1" t="s">
        <v>155</v>
      </c>
      <c r="J92" s="1" t="s">
        <v>306</v>
      </c>
      <c r="K92" s="1" t="s">
        <v>143</v>
      </c>
      <c r="L92" s="4"/>
      <c r="M92" s="4"/>
      <c r="N92" s="4"/>
      <c r="O92" s="4"/>
      <c r="P92" s="4"/>
      <c r="Q92" s="4"/>
      <c r="R92" s="4"/>
      <c r="S92" s="4"/>
      <c r="T92" s="4"/>
      <c r="U92" s="4"/>
      <c r="V92" s="4"/>
      <c r="W92" s="4"/>
      <c r="X92" s="4"/>
      <c r="Y92" s="4"/>
      <c r="Z92" s="4"/>
      <c r="AA92" s="4"/>
    </row>
    <row r="93" ht="15.75" customHeight="1">
      <c r="A93" s="2" t="s">
        <v>649</v>
      </c>
      <c r="B93" s="1" t="s">
        <v>1431</v>
      </c>
      <c r="C93" s="1" t="s">
        <v>1432</v>
      </c>
      <c r="D93" s="6" t="s">
        <v>1433</v>
      </c>
      <c r="E93" s="1">
        <v>2016.0</v>
      </c>
      <c r="F93" s="1" t="s">
        <v>1160</v>
      </c>
      <c r="G93" s="1" t="s">
        <v>1434</v>
      </c>
      <c r="H93" s="7" t="s">
        <v>1435</v>
      </c>
      <c r="I93" s="1" t="s">
        <v>155</v>
      </c>
      <c r="J93" s="1" t="s">
        <v>306</v>
      </c>
      <c r="K93" s="1" t="s">
        <v>143</v>
      </c>
      <c r="L93" s="4"/>
      <c r="M93" s="4"/>
      <c r="N93" s="4"/>
      <c r="O93" s="4"/>
      <c r="P93" s="4"/>
      <c r="Q93" s="4"/>
      <c r="R93" s="4"/>
      <c r="S93" s="4"/>
      <c r="T93" s="4"/>
      <c r="U93" s="4"/>
      <c r="V93" s="4"/>
      <c r="W93" s="4"/>
      <c r="X93" s="4"/>
      <c r="Y93" s="4"/>
      <c r="Z93" s="4"/>
      <c r="AA93" s="4"/>
    </row>
    <row r="94" ht="15.75" customHeight="1">
      <c r="A94" s="2" t="s">
        <v>651</v>
      </c>
      <c r="B94" s="1" t="s">
        <v>1436</v>
      </c>
      <c r="C94" s="1" t="s">
        <v>1437</v>
      </c>
      <c r="D94" s="6" t="s">
        <v>652</v>
      </c>
      <c r="E94" s="1">
        <v>2016.0</v>
      </c>
      <c r="F94" s="1" t="s">
        <v>1160</v>
      </c>
      <c r="G94" s="1" t="s">
        <v>1438</v>
      </c>
      <c r="H94" s="7" t="s">
        <v>1439</v>
      </c>
      <c r="I94" s="1" t="s">
        <v>155</v>
      </c>
      <c r="J94" s="1" t="s">
        <v>306</v>
      </c>
      <c r="K94" s="1" t="s">
        <v>143</v>
      </c>
      <c r="L94" s="4"/>
      <c r="M94" s="4"/>
      <c r="N94" s="4"/>
      <c r="O94" s="4"/>
      <c r="P94" s="4"/>
      <c r="Q94" s="4"/>
      <c r="R94" s="4"/>
      <c r="S94" s="4"/>
      <c r="T94" s="4"/>
      <c r="U94" s="4"/>
      <c r="V94" s="4"/>
      <c r="W94" s="4"/>
      <c r="X94" s="4"/>
      <c r="Y94" s="4"/>
      <c r="Z94" s="4"/>
      <c r="AA94" s="4"/>
    </row>
    <row r="95">
      <c r="A95" s="2" t="s">
        <v>653</v>
      </c>
      <c r="B95" s="1" t="s">
        <v>1440</v>
      </c>
      <c r="C95" s="1" t="s">
        <v>1441</v>
      </c>
      <c r="D95" s="6" t="s">
        <v>1442</v>
      </c>
      <c r="E95" s="1">
        <v>2016.0</v>
      </c>
      <c r="F95" s="1" t="s">
        <v>1160</v>
      </c>
      <c r="G95" s="113"/>
      <c r="H95" s="7" t="s">
        <v>1443</v>
      </c>
      <c r="I95" s="1" t="s">
        <v>330</v>
      </c>
      <c r="J95" s="1" t="s">
        <v>306</v>
      </c>
      <c r="K95" s="1" t="s">
        <v>143</v>
      </c>
      <c r="L95" s="4"/>
      <c r="M95" s="4"/>
      <c r="N95" s="4"/>
      <c r="O95" s="4"/>
      <c r="P95" s="4"/>
      <c r="Q95" s="4"/>
      <c r="R95" s="4"/>
      <c r="S95" s="4"/>
      <c r="T95" s="4"/>
      <c r="U95" s="4"/>
      <c r="V95" s="4"/>
      <c r="W95" s="4"/>
      <c r="X95" s="4"/>
      <c r="Y95" s="4"/>
      <c r="Z95" s="4"/>
      <c r="AA95" s="4"/>
    </row>
    <row r="96" ht="15.75" customHeight="1">
      <c r="A96" s="2" t="s">
        <v>655</v>
      </c>
      <c r="B96" s="1" t="s">
        <v>1444</v>
      </c>
      <c r="C96" s="1" t="s">
        <v>1445</v>
      </c>
      <c r="D96" s="6" t="s">
        <v>656</v>
      </c>
      <c r="E96" s="1">
        <v>2016.0</v>
      </c>
      <c r="F96" s="1" t="s">
        <v>1160</v>
      </c>
      <c r="G96" s="1" t="s">
        <v>476</v>
      </c>
      <c r="H96" s="7" t="s">
        <v>1446</v>
      </c>
      <c r="I96" s="1" t="s">
        <v>155</v>
      </c>
      <c r="J96" s="1" t="s">
        <v>306</v>
      </c>
      <c r="K96" s="1" t="s">
        <v>47</v>
      </c>
      <c r="L96" s="4"/>
      <c r="M96" s="4"/>
      <c r="N96" s="4"/>
      <c r="O96" s="4"/>
      <c r="P96" s="4"/>
      <c r="Q96" s="4"/>
      <c r="R96" s="4"/>
      <c r="S96" s="4"/>
      <c r="T96" s="4"/>
      <c r="U96" s="4"/>
      <c r="V96" s="4"/>
      <c r="W96" s="4"/>
      <c r="X96" s="4"/>
      <c r="Y96" s="4"/>
      <c r="Z96" s="4"/>
      <c r="AA96" s="4"/>
    </row>
    <row r="97" ht="15.75" customHeight="1">
      <c r="A97" s="2" t="s">
        <v>657</v>
      </c>
      <c r="B97" s="1" t="s">
        <v>1447</v>
      </c>
      <c r="C97" s="1" t="s">
        <v>1448</v>
      </c>
      <c r="D97" s="6" t="s">
        <v>658</v>
      </c>
      <c r="E97" s="1">
        <v>2016.0</v>
      </c>
      <c r="F97" s="1" t="s">
        <v>1160</v>
      </c>
      <c r="G97" s="1" t="s">
        <v>659</v>
      </c>
      <c r="H97" s="7" t="s">
        <v>1449</v>
      </c>
      <c r="I97" s="1" t="s">
        <v>155</v>
      </c>
      <c r="J97" s="1" t="s">
        <v>306</v>
      </c>
      <c r="K97" s="1" t="s">
        <v>47</v>
      </c>
      <c r="L97" s="4"/>
      <c r="M97" s="4"/>
      <c r="N97" s="4"/>
      <c r="O97" s="4"/>
      <c r="P97" s="4"/>
      <c r="Q97" s="4"/>
      <c r="R97" s="4"/>
      <c r="S97" s="4"/>
      <c r="T97" s="4"/>
      <c r="U97" s="4"/>
      <c r="V97" s="4"/>
      <c r="W97" s="4"/>
      <c r="X97" s="4"/>
      <c r="Y97" s="4"/>
      <c r="Z97" s="4"/>
      <c r="AA97" s="4"/>
    </row>
    <row r="98" ht="15.75" customHeight="1">
      <c r="A98" s="2" t="s">
        <v>660</v>
      </c>
      <c r="B98" s="1" t="s">
        <v>1450</v>
      </c>
      <c r="C98" s="1" t="s">
        <v>1451</v>
      </c>
      <c r="D98" s="6" t="s">
        <v>661</v>
      </c>
      <c r="E98" s="1">
        <v>2016.0</v>
      </c>
      <c r="F98" s="1" t="s">
        <v>1160</v>
      </c>
      <c r="G98" s="1" t="s">
        <v>662</v>
      </c>
      <c r="H98" s="7" t="s">
        <v>1452</v>
      </c>
      <c r="I98" s="1" t="s">
        <v>155</v>
      </c>
      <c r="J98" s="1" t="s">
        <v>306</v>
      </c>
      <c r="K98" s="1" t="s">
        <v>47</v>
      </c>
      <c r="L98" s="4"/>
      <c r="M98" s="4"/>
      <c r="N98" s="4"/>
      <c r="O98" s="4"/>
      <c r="P98" s="4"/>
      <c r="Q98" s="4"/>
      <c r="R98" s="4"/>
      <c r="S98" s="4"/>
      <c r="T98" s="4"/>
      <c r="U98" s="4"/>
      <c r="V98" s="4"/>
      <c r="W98" s="4"/>
      <c r="X98" s="4"/>
      <c r="Y98" s="4"/>
      <c r="Z98" s="4"/>
      <c r="AA98" s="4"/>
    </row>
    <row r="99" ht="15.75" customHeight="1">
      <c r="A99" s="2" t="s">
        <v>663</v>
      </c>
      <c r="B99" s="1" t="s">
        <v>1453</v>
      </c>
      <c r="C99" s="6" t="s">
        <v>1454</v>
      </c>
      <c r="D99" s="6" t="s">
        <v>664</v>
      </c>
      <c r="E99" s="1">
        <v>2016.0</v>
      </c>
      <c r="F99" s="1" t="s">
        <v>1160</v>
      </c>
      <c r="G99" s="1" t="s">
        <v>1455</v>
      </c>
      <c r="H99" s="7" t="s">
        <v>1456</v>
      </c>
      <c r="I99" s="1" t="s">
        <v>330</v>
      </c>
      <c r="J99" s="1" t="s">
        <v>666</v>
      </c>
      <c r="K99" s="1" t="s">
        <v>21</v>
      </c>
      <c r="L99" s="4"/>
      <c r="M99" s="4"/>
      <c r="N99" s="4"/>
      <c r="O99" s="4"/>
      <c r="P99" s="4"/>
      <c r="Q99" s="4"/>
      <c r="R99" s="4"/>
      <c r="S99" s="4"/>
      <c r="T99" s="4"/>
      <c r="U99" s="4"/>
      <c r="V99" s="4"/>
      <c r="W99" s="4"/>
      <c r="X99" s="4"/>
      <c r="Y99" s="4"/>
      <c r="Z99" s="4"/>
      <c r="AA99" s="4"/>
    </row>
    <row r="100" ht="15.75" customHeight="1">
      <c r="A100" s="2" t="s">
        <v>667</v>
      </c>
      <c r="B100" s="1" t="s">
        <v>1457</v>
      </c>
      <c r="C100" s="1" t="s">
        <v>1458</v>
      </c>
      <c r="D100" s="6" t="s">
        <v>668</v>
      </c>
      <c r="E100" s="1">
        <v>2016.0</v>
      </c>
      <c r="F100" s="1" t="s">
        <v>1459</v>
      </c>
      <c r="G100" s="1" t="s">
        <v>1460</v>
      </c>
      <c r="H100" s="7" t="s">
        <v>1461</v>
      </c>
      <c r="I100" s="1" t="s">
        <v>330</v>
      </c>
      <c r="J100" s="1" t="s">
        <v>666</v>
      </c>
      <c r="K100" s="1" t="s">
        <v>21</v>
      </c>
      <c r="L100" s="4"/>
      <c r="M100" s="4"/>
      <c r="N100" s="4"/>
      <c r="O100" s="4"/>
      <c r="P100" s="4"/>
      <c r="Q100" s="4"/>
      <c r="R100" s="4"/>
      <c r="S100" s="4"/>
      <c r="T100" s="4"/>
      <c r="U100" s="4"/>
      <c r="V100" s="4"/>
      <c r="W100" s="4"/>
      <c r="X100" s="4"/>
      <c r="Y100" s="4"/>
      <c r="Z100" s="4"/>
      <c r="AA100" s="4"/>
    </row>
    <row r="101" ht="15.75" customHeight="1">
      <c r="A101" s="2" t="s">
        <v>670</v>
      </c>
      <c r="B101" s="1" t="s">
        <v>1462</v>
      </c>
      <c r="C101" s="1" t="s">
        <v>1463</v>
      </c>
      <c r="D101" s="6" t="s">
        <v>671</v>
      </c>
      <c r="E101" s="1">
        <v>2015.0</v>
      </c>
      <c r="F101" s="1" t="s">
        <v>1049</v>
      </c>
      <c r="G101" s="1" t="s">
        <v>1464</v>
      </c>
      <c r="H101" s="7" t="s">
        <v>1465</v>
      </c>
      <c r="I101" s="1" t="s">
        <v>155</v>
      </c>
      <c r="J101" s="1" t="s">
        <v>125</v>
      </c>
      <c r="K101" s="1" t="s">
        <v>21</v>
      </c>
      <c r="L101" s="4"/>
      <c r="M101" s="4"/>
      <c r="N101" s="4"/>
      <c r="O101" s="4"/>
      <c r="P101" s="4"/>
      <c r="Q101" s="4"/>
      <c r="R101" s="4"/>
      <c r="S101" s="4"/>
      <c r="T101" s="4"/>
      <c r="U101" s="4"/>
      <c r="V101" s="4"/>
      <c r="W101" s="4"/>
      <c r="X101" s="4"/>
      <c r="Y101" s="4"/>
      <c r="Z101" s="4"/>
      <c r="AA101" s="4"/>
    </row>
    <row r="102" ht="15.75" customHeight="1">
      <c r="A102" s="2" t="s">
        <v>673</v>
      </c>
      <c r="B102" s="1" t="s">
        <v>1466</v>
      </c>
      <c r="C102" s="1" t="s">
        <v>1467</v>
      </c>
      <c r="D102" s="6" t="s">
        <v>674</v>
      </c>
      <c r="E102" s="1">
        <v>2015.0</v>
      </c>
      <c r="F102" s="1" t="s">
        <v>1049</v>
      </c>
      <c r="G102" s="1" t="s">
        <v>1468</v>
      </c>
      <c r="H102" s="7" t="s">
        <v>1469</v>
      </c>
      <c r="I102" s="1" t="s">
        <v>155</v>
      </c>
      <c r="J102" s="1" t="s">
        <v>125</v>
      </c>
      <c r="K102" s="1" t="s">
        <v>21</v>
      </c>
      <c r="L102" s="4"/>
      <c r="M102" s="4"/>
      <c r="N102" s="4"/>
      <c r="O102" s="4"/>
      <c r="P102" s="4"/>
      <c r="Q102" s="4"/>
      <c r="R102" s="4"/>
      <c r="S102" s="4"/>
      <c r="T102" s="4"/>
      <c r="U102" s="4"/>
      <c r="V102" s="4"/>
      <c r="W102" s="4"/>
      <c r="X102" s="4"/>
      <c r="Y102" s="4"/>
      <c r="Z102" s="4"/>
      <c r="AA102" s="4"/>
    </row>
    <row r="103" ht="15.75" customHeight="1">
      <c r="A103" s="2" t="s">
        <v>676</v>
      </c>
      <c r="B103" s="1" t="s">
        <v>1470</v>
      </c>
      <c r="C103" s="1" t="s">
        <v>1471</v>
      </c>
      <c r="D103" s="6" t="s">
        <v>1472</v>
      </c>
      <c r="E103" s="1">
        <v>2015.0</v>
      </c>
      <c r="F103" s="1" t="s">
        <v>1049</v>
      </c>
      <c r="G103" s="1" t="s">
        <v>1473</v>
      </c>
      <c r="H103" s="7" t="s">
        <v>1474</v>
      </c>
      <c r="I103" s="1" t="s">
        <v>155</v>
      </c>
      <c r="J103" s="1" t="s">
        <v>125</v>
      </c>
      <c r="K103" s="1" t="s">
        <v>21</v>
      </c>
      <c r="L103" s="4"/>
      <c r="M103" s="4"/>
      <c r="N103" s="4"/>
      <c r="O103" s="4"/>
      <c r="P103" s="4"/>
      <c r="Q103" s="4"/>
      <c r="R103" s="4"/>
      <c r="S103" s="4"/>
      <c r="T103" s="4"/>
      <c r="U103" s="4"/>
      <c r="V103" s="4"/>
      <c r="W103" s="4"/>
      <c r="X103" s="4"/>
      <c r="Y103" s="4"/>
      <c r="Z103" s="4"/>
      <c r="AA103" s="4"/>
    </row>
    <row r="104" ht="15.75" customHeight="1">
      <c r="A104" s="2" t="s">
        <v>679</v>
      </c>
      <c r="B104" s="1" t="s">
        <v>1475</v>
      </c>
      <c r="C104" s="1" t="s">
        <v>1476</v>
      </c>
      <c r="D104" s="6" t="s">
        <v>680</v>
      </c>
      <c r="E104" s="1">
        <v>2015.0</v>
      </c>
      <c r="F104" s="1" t="s">
        <v>1049</v>
      </c>
      <c r="G104" s="1" t="s">
        <v>1477</v>
      </c>
      <c r="H104" s="7" t="s">
        <v>1478</v>
      </c>
      <c r="I104" s="1" t="s">
        <v>155</v>
      </c>
      <c r="J104" s="1" t="s">
        <v>125</v>
      </c>
      <c r="K104" s="1" t="s">
        <v>21</v>
      </c>
      <c r="L104" s="4"/>
      <c r="M104" s="4"/>
      <c r="N104" s="4"/>
      <c r="O104" s="4"/>
      <c r="P104" s="4"/>
      <c r="Q104" s="4"/>
      <c r="R104" s="4"/>
      <c r="S104" s="4"/>
      <c r="T104" s="4"/>
      <c r="U104" s="4"/>
      <c r="V104" s="4"/>
      <c r="W104" s="4"/>
      <c r="X104" s="4"/>
      <c r="Y104" s="4"/>
      <c r="Z104" s="4"/>
      <c r="AA104" s="4"/>
    </row>
    <row r="105" ht="15.75" customHeight="1">
      <c r="A105" s="2" t="s">
        <v>682</v>
      </c>
      <c r="B105" s="1" t="s">
        <v>1479</v>
      </c>
      <c r="C105" s="1" t="s">
        <v>1480</v>
      </c>
      <c r="D105" s="6" t="s">
        <v>683</v>
      </c>
      <c r="E105" s="1">
        <v>2018.0</v>
      </c>
      <c r="F105" s="1" t="s">
        <v>1481</v>
      </c>
      <c r="G105" s="1" t="s">
        <v>684</v>
      </c>
      <c r="H105" s="7" t="s">
        <v>1482</v>
      </c>
      <c r="I105" s="1" t="s">
        <v>685</v>
      </c>
      <c r="J105" s="1" t="s">
        <v>104</v>
      </c>
      <c r="K105" s="1" t="s">
        <v>21</v>
      </c>
      <c r="L105" s="4"/>
      <c r="M105" s="4"/>
      <c r="N105" s="4"/>
      <c r="O105" s="4"/>
      <c r="P105" s="4"/>
      <c r="Q105" s="4"/>
      <c r="R105" s="4"/>
      <c r="S105" s="4"/>
      <c r="T105" s="4"/>
      <c r="U105" s="4"/>
      <c r="V105" s="4"/>
      <c r="W105" s="4"/>
      <c r="X105" s="4"/>
      <c r="Y105" s="4"/>
      <c r="Z105" s="4"/>
      <c r="AA105" s="4"/>
    </row>
    <row r="106" ht="15.75" customHeight="1">
      <c r="A106" s="2" t="s">
        <v>686</v>
      </c>
      <c r="B106" s="1" t="s">
        <v>1483</v>
      </c>
      <c r="C106" s="1" t="s">
        <v>1484</v>
      </c>
      <c r="D106" s="6" t="s">
        <v>1485</v>
      </c>
      <c r="E106" s="1">
        <v>2018.0</v>
      </c>
      <c r="F106" s="1" t="s">
        <v>1481</v>
      </c>
      <c r="G106" s="1" t="s">
        <v>688</v>
      </c>
      <c r="H106" s="7" t="s">
        <v>1486</v>
      </c>
      <c r="I106" s="1" t="s">
        <v>155</v>
      </c>
      <c r="J106" s="1" t="s">
        <v>104</v>
      </c>
      <c r="K106" s="1" t="s">
        <v>21</v>
      </c>
      <c r="L106" s="4"/>
      <c r="M106" s="4"/>
      <c r="N106" s="4"/>
      <c r="O106" s="4"/>
      <c r="P106" s="4"/>
      <c r="Q106" s="4"/>
      <c r="R106" s="4"/>
      <c r="S106" s="4"/>
      <c r="T106" s="4"/>
      <c r="U106" s="4"/>
      <c r="V106" s="4"/>
      <c r="W106" s="4"/>
      <c r="X106" s="4"/>
      <c r="Y106" s="4"/>
      <c r="Z106" s="4"/>
      <c r="AA106" s="4"/>
    </row>
    <row r="107" ht="15.75" customHeight="1">
      <c r="A107" s="2" t="s">
        <v>689</v>
      </c>
      <c r="B107" s="1" t="s">
        <v>1487</v>
      </c>
      <c r="C107" s="1" t="s">
        <v>1488</v>
      </c>
      <c r="D107" s="6" t="s">
        <v>690</v>
      </c>
      <c r="E107" s="1">
        <v>2018.0</v>
      </c>
      <c r="F107" s="1" t="s">
        <v>1481</v>
      </c>
      <c r="G107" s="1" t="s">
        <v>1489</v>
      </c>
      <c r="H107" s="7" t="s">
        <v>1490</v>
      </c>
      <c r="I107" s="1" t="s">
        <v>155</v>
      </c>
      <c r="J107" s="1" t="s">
        <v>104</v>
      </c>
      <c r="K107" s="1" t="s">
        <v>21</v>
      </c>
      <c r="L107" s="4"/>
      <c r="M107" s="4"/>
      <c r="N107" s="4"/>
      <c r="O107" s="4"/>
      <c r="P107" s="4"/>
      <c r="Q107" s="4"/>
      <c r="R107" s="4"/>
      <c r="S107" s="4"/>
      <c r="T107" s="4"/>
      <c r="U107" s="4"/>
      <c r="V107" s="4"/>
      <c r="W107" s="4"/>
      <c r="X107" s="4"/>
      <c r="Y107" s="4"/>
      <c r="Z107" s="4"/>
      <c r="AA107" s="4"/>
    </row>
    <row r="108" ht="15.75" customHeight="1">
      <c r="A108" s="2" t="s">
        <v>692</v>
      </c>
      <c r="B108" s="1" t="s">
        <v>1491</v>
      </c>
      <c r="C108" s="1" t="s">
        <v>1492</v>
      </c>
      <c r="D108" s="6" t="s">
        <v>1493</v>
      </c>
      <c r="E108" s="1">
        <v>2018.0</v>
      </c>
      <c r="F108" s="1" t="s">
        <v>1481</v>
      </c>
      <c r="G108" s="1" t="s">
        <v>1494</v>
      </c>
      <c r="H108" s="7" t="s">
        <v>1495</v>
      </c>
      <c r="I108" s="1" t="s">
        <v>155</v>
      </c>
      <c r="J108" s="1" t="s">
        <v>104</v>
      </c>
      <c r="K108" s="1" t="s">
        <v>21</v>
      </c>
      <c r="L108" s="4"/>
      <c r="M108" s="4"/>
      <c r="N108" s="4"/>
      <c r="O108" s="4"/>
      <c r="P108" s="4"/>
      <c r="Q108" s="4"/>
      <c r="R108" s="4"/>
      <c r="S108" s="4"/>
      <c r="T108" s="4"/>
      <c r="U108" s="4"/>
      <c r="V108" s="4"/>
      <c r="W108" s="4"/>
      <c r="X108" s="4"/>
      <c r="Y108" s="4"/>
      <c r="Z108" s="4"/>
      <c r="AA108" s="4"/>
    </row>
    <row r="109" ht="15.75" customHeight="1">
      <c r="A109" s="2" t="s">
        <v>74</v>
      </c>
      <c r="B109" s="1" t="s">
        <v>73</v>
      </c>
      <c r="C109" s="1" t="s">
        <v>1496</v>
      </c>
      <c r="D109" s="6" t="s">
        <v>695</v>
      </c>
      <c r="E109" s="1">
        <v>2018.0</v>
      </c>
      <c r="F109" s="1" t="s">
        <v>1481</v>
      </c>
      <c r="G109" s="1" t="s">
        <v>1497</v>
      </c>
      <c r="H109" s="7" t="s">
        <v>75</v>
      </c>
      <c r="I109" s="1" t="s">
        <v>155</v>
      </c>
      <c r="J109" s="1" t="s">
        <v>104</v>
      </c>
      <c r="K109" s="1" t="s">
        <v>21</v>
      </c>
      <c r="L109" s="4"/>
      <c r="M109" s="4"/>
      <c r="N109" s="4"/>
      <c r="O109" s="4"/>
      <c r="P109" s="4"/>
      <c r="Q109" s="4"/>
      <c r="R109" s="4"/>
      <c r="S109" s="4"/>
      <c r="T109" s="4"/>
      <c r="U109" s="4"/>
      <c r="V109" s="4"/>
      <c r="W109" s="4"/>
      <c r="X109" s="4"/>
      <c r="Y109" s="4"/>
      <c r="Z109" s="4"/>
      <c r="AA109" s="4"/>
    </row>
    <row r="110" ht="15.75" customHeight="1">
      <c r="A110" s="2" t="s">
        <v>1498</v>
      </c>
      <c r="B110" s="1" t="s">
        <v>1499</v>
      </c>
      <c r="C110" s="1" t="s">
        <v>1500</v>
      </c>
      <c r="D110" s="6" t="s">
        <v>698</v>
      </c>
      <c r="E110" s="1">
        <v>2018.0</v>
      </c>
      <c r="F110" s="1" t="s">
        <v>1481</v>
      </c>
      <c r="G110" s="1" t="s">
        <v>1501</v>
      </c>
      <c r="H110" s="7" t="s">
        <v>1502</v>
      </c>
      <c r="I110" s="1" t="s">
        <v>155</v>
      </c>
      <c r="J110" s="1" t="s">
        <v>104</v>
      </c>
      <c r="K110" s="1" t="s">
        <v>21</v>
      </c>
      <c r="L110" s="4"/>
      <c r="M110" s="4"/>
      <c r="N110" s="4"/>
      <c r="O110" s="4"/>
      <c r="P110" s="4"/>
      <c r="Q110" s="4"/>
      <c r="R110" s="4"/>
      <c r="S110" s="4"/>
      <c r="T110" s="4"/>
      <c r="U110" s="4"/>
      <c r="V110" s="4"/>
      <c r="W110" s="4"/>
      <c r="X110" s="4"/>
      <c r="Y110" s="4"/>
      <c r="Z110" s="4"/>
      <c r="AA110" s="4"/>
    </row>
    <row r="111" ht="15.75" customHeight="1">
      <c r="A111" s="2" t="s">
        <v>700</v>
      </c>
      <c r="B111" s="1" t="s">
        <v>1503</v>
      </c>
      <c r="C111" s="1" t="s">
        <v>1504</v>
      </c>
      <c r="D111" s="6" t="s">
        <v>701</v>
      </c>
      <c r="E111" s="1">
        <v>2018.0</v>
      </c>
      <c r="F111" s="1" t="s">
        <v>1481</v>
      </c>
      <c r="G111" s="1" t="s">
        <v>1505</v>
      </c>
      <c r="H111" s="7" t="s">
        <v>1506</v>
      </c>
      <c r="I111" s="1" t="s">
        <v>155</v>
      </c>
      <c r="J111" s="1" t="s">
        <v>104</v>
      </c>
      <c r="K111" s="1" t="s">
        <v>21</v>
      </c>
      <c r="L111" s="4"/>
      <c r="M111" s="4"/>
      <c r="N111" s="4"/>
      <c r="O111" s="4"/>
      <c r="P111" s="4"/>
      <c r="Q111" s="4"/>
      <c r="R111" s="4"/>
      <c r="S111" s="4"/>
      <c r="T111" s="4"/>
      <c r="U111" s="4"/>
      <c r="V111" s="4"/>
      <c r="W111" s="4"/>
      <c r="X111" s="4"/>
      <c r="Y111" s="4"/>
      <c r="Z111" s="4"/>
      <c r="AA111" s="4"/>
    </row>
    <row r="112" ht="15.75" customHeight="1">
      <c r="A112" s="2" t="s">
        <v>703</v>
      </c>
      <c r="B112" s="1" t="s">
        <v>1507</v>
      </c>
      <c r="C112" s="1" t="s">
        <v>1508</v>
      </c>
      <c r="D112" s="6" t="s">
        <v>704</v>
      </c>
      <c r="E112" s="1">
        <v>2018.0</v>
      </c>
      <c r="F112" s="1" t="s">
        <v>1481</v>
      </c>
      <c r="G112" s="1" t="s">
        <v>1509</v>
      </c>
      <c r="H112" s="7" t="s">
        <v>1510</v>
      </c>
      <c r="I112" s="1" t="s">
        <v>155</v>
      </c>
      <c r="J112" s="1" t="s">
        <v>104</v>
      </c>
      <c r="K112" s="1" t="s">
        <v>21</v>
      </c>
      <c r="L112" s="4"/>
      <c r="M112" s="4"/>
      <c r="N112" s="4"/>
      <c r="O112" s="4"/>
      <c r="P112" s="4"/>
      <c r="Q112" s="4"/>
      <c r="R112" s="4"/>
      <c r="S112" s="4"/>
      <c r="T112" s="4"/>
      <c r="U112" s="4"/>
      <c r="V112" s="4"/>
      <c r="W112" s="4"/>
      <c r="X112" s="4"/>
      <c r="Y112" s="4"/>
      <c r="Z112" s="4"/>
      <c r="AA112" s="4"/>
    </row>
    <row r="113" ht="15.75" customHeight="1">
      <c r="A113" s="2" t="s">
        <v>706</v>
      </c>
      <c r="B113" s="1" t="s">
        <v>1511</v>
      </c>
      <c r="C113" s="1" t="s">
        <v>1512</v>
      </c>
      <c r="D113" s="6" t="s">
        <v>1513</v>
      </c>
      <c r="E113" s="1">
        <v>2018.0</v>
      </c>
      <c r="F113" s="1" t="s">
        <v>1481</v>
      </c>
      <c r="G113" s="1" t="s">
        <v>1514</v>
      </c>
      <c r="H113" s="7" t="s">
        <v>1515</v>
      </c>
      <c r="I113" s="1" t="s">
        <v>155</v>
      </c>
      <c r="J113" s="1" t="s">
        <v>104</v>
      </c>
      <c r="K113" s="1" t="s">
        <v>21</v>
      </c>
      <c r="L113" s="4"/>
      <c r="M113" s="4"/>
      <c r="N113" s="4"/>
      <c r="O113" s="4"/>
      <c r="P113" s="4"/>
      <c r="Q113" s="4"/>
      <c r="R113" s="4"/>
      <c r="S113" s="4"/>
      <c r="T113" s="4"/>
      <c r="U113" s="4"/>
      <c r="V113" s="4"/>
      <c r="W113" s="4"/>
      <c r="X113" s="4"/>
      <c r="Y113" s="4"/>
      <c r="Z113" s="4"/>
      <c r="AA113" s="4"/>
    </row>
    <row r="114" ht="15.75" customHeight="1">
      <c r="A114" s="2" t="s">
        <v>709</v>
      </c>
      <c r="B114" s="1" t="s">
        <v>1516</v>
      </c>
      <c r="C114" s="1" t="s">
        <v>1517</v>
      </c>
      <c r="D114" s="6" t="s">
        <v>710</v>
      </c>
      <c r="E114" s="1">
        <v>2018.0</v>
      </c>
      <c r="F114" s="1" t="s">
        <v>1481</v>
      </c>
      <c r="G114" s="1" t="s">
        <v>1518</v>
      </c>
      <c r="H114" s="7" t="s">
        <v>1519</v>
      </c>
      <c r="I114" s="1" t="s">
        <v>712</v>
      </c>
      <c r="J114" s="1" t="s">
        <v>104</v>
      </c>
      <c r="K114" s="1" t="s">
        <v>21</v>
      </c>
      <c r="L114" s="4"/>
      <c r="M114" s="4"/>
      <c r="N114" s="4"/>
      <c r="O114" s="4"/>
      <c r="P114" s="4"/>
      <c r="Q114" s="4"/>
      <c r="R114" s="4"/>
      <c r="S114" s="4"/>
      <c r="T114" s="4"/>
      <c r="U114" s="4"/>
      <c r="V114" s="4"/>
      <c r="W114" s="4"/>
      <c r="X114" s="4"/>
      <c r="Y114" s="4"/>
      <c r="Z114" s="4"/>
      <c r="AA114" s="4"/>
    </row>
    <row r="115" ht="15.75" customHeight="1">
      <c r="A115" s="2" t="s">
        <v>713</v>
      </c>
      <c r="B115" s="1" t="s">
        <v>79</v>
      </c>
      <c r="C115" s="1" t="s">
        <v>1525</v>
      </c>
      <c r="D115" s="6" t="s">
        <v>1526</v>
      </c>
      <c r="E115" s="1">
        <v>2018.0</v>
      </c>
      <c r="F115" s="1" t="s">
        <v>1481</v>
      </c>
      <c r="G115" s="1" t="s">
        <v>1527</v>
      </c>
      <c r="H115" s="7" t="s">
        <v>81</v>
      </c>
      <c r="I115" s="1" t="s">
        <v>155</v>
      </c>
      <c r="J115" s="1" t="s">
        <v>104</v>
      </c>
      <c r="K115" s="1" t="s">
        <v>21</v>
      </c>
      <c r="L115" s="4"/>
      <c r="M115" s="4"/>
      <c r="N115" s="4"/>
      <c r="O115" s="4"/>
      <c r="P115" s="4"/>
      <c r="Q115" s="4"/>
      <c r="R115" s="4"/>
      <c r="S115" s="4"/>
      <c r="T115" s="4"/>
      <c r="U115" s="4"/>
      <c r="V115" s="4"/>
      <c r="W115" s="4"/>
      <c r="X115" s="4"/>
      <c r="Y115" s="4"/>
      <c r="Z115" s="4"/>
      <c r="AA115" s="4"/>
    </row>
    <row r="116" ht="15.75" customHeight="1">
      <c r="A116" s="2" t="s">
        <v>716</v>
      </c>
      <c r="B116" s="1" t="s">
        <v>1532</v>
      </c>
      <c r="C116" s="1" t="s">
        <v>1533</v>
      </c>
      <c r="D116" s="6" t="s">
        <v>717</v>
      </c>
      <c r="E116" s="1">
        <v>2018.0</v>
      </c>
      <c r="F116" s="1" t="s">
        <v>18</v>
      </c>
      <c r="G116" s="20" t="s">
        <v>1534</v>
      </c>
      <c r="H116" s="7" t="s">
        <v>1535</v>
      </c>
      <c r="I116" s="1" t="s">
        <v>719</v>
      </c>
      <c r="J116" s="1" t="s">
        <v>104</v>
      </c>
      <c r="K116" s="1" t="s">
        <v>21</v>
      </c>
      <c r="L116" s="4"/>
      <c r="M116" s="4"/>
      <c r="N116" s="4"/>
      <c r="O116" s="4"/>
      <c r="P116" s="4"/>
      <c r="Q116" s="4"/>
      <c r="R116" s="4"/>
      <c r="S116" s="4"/>
      <c r="T116" s="4"/>
      <c r="U116" s="4"/>
      <c r="V116" s="4"/>
      <c r="W116" s="4"/>
      <c r="X116" s="4"/>
      <c r="Y116" s="4"/>
      <c r="Z116" s="4"/>
      <c r="AA116" s="4"/>
    </row>
    <row r="117" ht="15.75" customHeight="1">
      <c r="A117" s="2" t="s">
        <v>720</v>
      </c>
      <c r="B117" s="1" t="s">
        <v>1545</v>
      </c>
      <c r="C117" s="1" t="s">
        <v>1546</v>
      </c>
      <c r="D117" s="6" t="s">
        <v>1547</v>
      </c>
      <c r="E117" s="1">
        <v>2018.0</v>
      </c>
      <c r="F117" s="1" t="s">
        <v>18</v>
      </c>
      <c r="G117" s="20" t="s">
        <v>1548</v>
      </c>
      <c r="H117" s="7" t="s">
        <v>1549</v>
      </c>
      <c r="I117" s="1" t="s">
        <v>155</v>
      </c>
      <c r="J117" s="1" t="s">
        <v>104</v>
      </c>
      <c r="K117" s="1" t="s">
        <v>21</v>
      </c>
      <c r="L117" s="4"/>
      <c r="M117" s="4"/>
      <c r="N117" s="4"/>
      <c r="O117" s="4"/>
      <c r="P117" s="4"/>
      <c r="Q117" s="4"/>
      <c r="R117" s="4"/>
      <c r="S117" s="4"/>
      <c r="T117" s="4"/>
      <c r="U117" s="4"/>
      <c r="V117" s="4"/>
      <c r="W117" s="4"/>
      <c r="X117" s="4"/>
      <c r="Y117" s="4"/>
      <c r="Z117" s="4"/>
      <c r="AA117" s="4"/>
    </row>
    <row r="118" ht="15.75" customHeight="1">
      <c r="A118" s="2" t="s">
        <v>723</v>
      </c>
      <c r="B118" s="1" t="s">
        <v>1562</v>
      </c>
      <c r="C118" s="1" t="s">
        <v>1563</v>
      </c>
      <c r="D118" s="6" t="s">
        <v>724</v>
      </c>
      <c r="E118" s="1">
        <v>2018.0</v>
      </c>
      <c r="F118" s="1" t="s">
        <v>18</v>
      </c>
      <c r="G118" s="20" t="s">
        <v>1564</v>
      </c>
      <c r="H118" s="7" t="s">
        <v>92</v>
      </c>
      <c r="I118" s="1" t="s">
        <v>155</v>
      </c>
      <c r="J118" s="1" t="s">
        <v>104</v>
      </c>
      <c r="K118" s="1" t="s">
        <v>21</v>
      </c>
      <c r="L118" s="4"/>
      <c r="M118" s="4"/>
      <c r="N118" s="4"/>
      <c r="O118" s="4"/>
      <c r="P118" s="4"/>
      <c r="Q118" s="4"/>
      <c r="R118" s="4"/>
      <c r="S118" s="4"/>
      <c r="T118" s="4"/>
      <c r="U118" s="4"/>
      <c r="V118" s="4"/>
      <c r="W118" s="4"/>
      <c r="X118" s="4"/>
      <c r="Y118" s="4"/>
      <c r="Z118" s="4"/>
      <c r="AA118" s="4"/>
    </row>
    <row r="119" ht="15.75" customHeight="1">
      <c r="A119" s="2" t="s">
        <v>1576</v>
      </c>
      <c r="B119" s="1" t="s">
        <v>89</v>
      </c>
      <c r="C119" s="1" t="s">
        <v>1577</v>
      </c>
      <c r="D119" s="6" t="s">
        <v>727</v>
      </c>
      <c r="E119" s="1">
        <v>2018.0</v>
      </c>
      <c r="F119" s="1" t="s">
        <v>171</v>
      </c>
      <c r="G119" s="20" t="s">
        <v>1579</v>
      </c>
      <c r="H119" s="7" t="s">
        <v>1580</v>
      </c>
      <c r="I119" s="1" t="s">
        <v>155</v>
      </c>
      <c r="J119" s="1" t="s">
        <v>104</v>
      </c>
      <c r="K119" s="1" t="s">
        <v>21</v>
      </c>
      <c r="L119" s="4"/>
      <c r="M119" s="4"/>
      <c r="N119" s="4"/>
      <c r="O119" s="4"/>
      <c r="P119" s="4"/>
      <c r="Q119" s="4"/>
      <c r="R119" s="4"/>
      <c r="S119" s="4"/>
      <c r="T119" s="4"/>
      <c r="U119" s="4"/>
      <c r="V119" s="4"/>
      <c r="W119" s="4"/>
      <c r="X119" s="4"/>
      <c r="Y119" s="4"/>
      <c r="Z119" s="4"/>
      <c r="AA119" s="4"/>
    </row>
    <row r="120" ht="15.75" customHeight="1">
      <c r="A120" s="2" t="s">
        <v>729</v>
      </c>
      <c r="B120" s="1" t="s">
        <v>1585</v>
      </c>
      <c r="C120" s="1" t="s">
        <v>1586</v>
      </c>
      <c r="D120" s="6" t="s">
        <v>1587</v>
      </c>
      <c r="E120" s="1">
        <v>2018.0</v>
      </c>
      <c r="F120" s="1" t="s">
        <v>171</v>
      </c>
      <c r="G120" s="20" t="s">
        <v>1588</v>
      </c>
      <c r="H120" s="7" t="s">
        <v>1589</v>
      </c>
      <c r="I120" s="1" t="s">
        <v>155</v>
      </c>
      <c r="J120" s="1" t="s">
        <v>104</v>
      </c>
      <c r="K120" s="1" t="s">
        <v>21</v>
      </c>
      <c r="L120" s="4"/>
      <c r="M120" s="4"/>
      <c r="N120" s="4"/>
      <c r="O120" s="4"/>
      <c r="P120" s="4"/>
      <c r="Q120" s="4"/>
      <c r="R120" s="4"/>
      <c r="S120" s="4"/>
      <c r="T120" s="4"/>
      <c r="U120" s="4"/>
      <c r="V120" s="4"/>
      <c r="W120" s="4"/>
      <c r="X120" s="4"/>
      <c r="Y120" s="4"/>
      <c r="Z120" s="4"/>
      <c r="AA120" s="4"/>
    </row>
    <row r="121" ht="15.75" customHeight="1">
      <c r="A121" s="2" t="s">
        <v>732</v>
      </c>
      <c r="B121" s="1" t="s">
        <v>1597</v>
      </c>
      <c r="C121" s="1" t="s">
        <v>1598</v>
      </c>
      <c r="D121" s="6" t="s">
        <v>1599</v>
      </c>
      <c r="E121" s="1">
        <v>2018.0</v>
      </c>
      <c r="F121" s="1" t="s">
        <v>171</v>
      </c>
      <c r="G121" s="20" t="s">
        <v>1600</v>
      </c>
      <c r="H121" s="7" t="s">
        <v>1601</v>
      </c>
      <c r="I121" s="1" t="s">
        <v>155</v>
      </c>
      <c r="J121" s="1" t="s">
        <v>104</v>
      </c>
      <c r="K121" s="1" t="s">
        <v>21</v>
      </c>
      <c r="L121" s="4"/>
      <c r="M121" s="4"/>
      <c r="N121" s="4"/>
      <c r="O121" s="4"/>
      <c r="P121" s="4"/>
      <c r="Q121" s="4"/>
      <c r="R121" s="4"/>
      <c r="S121" s="4"/>
      <c r="T121" s="4"/>
      <c r="U121" s="4"/>
      <c r="V121" s="4"/>
      <c r="W121" s="4"/>
      <c r="X121" s="4"/>
      <c r="Y121" s="4"/>
      <c r="Z121" s="4"/>
      <c r="AA121" s="4"/>
    </row>
    <row r="122" ht="15.75" customHeight="1">
      <c r="A122" s="2" t="s">
        <v>1606</v>
      </c>
      <c r="B122" s="1" t="s">
        <v>1607</v>
      </c>
      <c r="C122" s="1" t="s">
        <v>1608</v>
      </c>
      <c r="D122" s="6" t="s">
        <v>736</v>
      </c>
      <c r="E122" s="1">
        <v>2018.0</v>
      </c>
      <c r="F122" s="1" t="s">
        <v>171</v>
      </c>
      <c r="G122" s="1" t="s">
        <v>1611</v>
      </c>
      <c r="H122" s="7" t="s">
        <v>1612</v>
      </c>
      <c r="I122" s="1" t="s">
        <v>155</v>
      </c>
      <c r="J122" s="1" t="s">
        <v>104</v>
      </c>
      <c r="K122" s="1" t="s">
        <v>47</v>
      </c>
      <c r="L122" s="4"/>
      <c r="M122" s="4"/>
      <c r="N122" s="4"/>
      <c r="O122" s="4"/>
      <c r="P122" s="4"/>
      <c r="Q122" s="4"/>
      <c r="R122" s="4"/>
      <c r="S122" s="4"/>
      <c r="T122" s="4"/>
      <c r="U122" s="4"/>
      <c r="V122" s="4"/>
      <c r="W122" s="4"/>
      <c r="X122" s="4"/>
      <c r="Y122" s="4"/>
      <c r="Z122" s="4"/>
      <c r="AA122" s="4"/>
    </row>
    <row r="123" ht="15.75" customHeight="1">
      <c r="A123" s="2" t="s">
        <v>1614</v>
      </c>
      <c r="B123" s="1" t="s">
        <v>1615</v>
      </c>
      <c r="C123" s="1" t="s">
        <v>1616</v>
      </c>
      <c r="D123" s="6" t="s">
        <v>740</v>
      </c>
      <c r="E123" s="1">
        <v>2018.0</v>
      </c>
      <c r="F123" s="1" t="s">
        <v>171</v>
      </c>
      <c r="G123" s="20" t="s">
        <v>1617</v>
      </c>
      <c r="H123" s="7" t="s">
        <v>1618</v>
      </c>
      <c r="I123" s="1" t="s">
        <v>155</v>
      </c>
      <c r="J123" s="1" t="s">
        <v>104</v>
      </c>
      <c r="K123" s="1" t="s">
        <v>47</v>
      </c>
      <c r="L123" s="4"/>
      <c r="M123" s="4"/>
      <c r="N123" s="4"/>
      <c r="O123" s="4"/>
      <c r="P123" s="4"/>
      <c r="Q123" s="4"/>
      <c r="R123" s="4"/>
      <c r="S123" s="4"/>
      <c r="T123" s="4"/>
      <c r="U123" s="4"/>
      <c r="V123" s="4"/>
      <c r="W123" s="4"/>
      <c r="X123" s="4"/>
      <c r="Y123" s="4"/>
      <c r="Z123" s="4"/>
      <c r="AA123" s="4"/>
    </row>
    <row r="124" ht="15.75" customHeight="1">
      <c r="A124" s="2" t="s">
        <v>742</v>
      </c>
      <c r="B124" s="1" t="s">
        <v>1623</v>
      </c>
      <c r="C124" s="1" t="s">
        <v>1624</v>
      </c>
      <c r="D124" s="6" t="s">
        <v>743</v>
      </c>
      <c r="E124" s="1">
        <v>2018.0</v>
      </c>
      <c r="F124" s="1" t="s">
        <v>171</v>
      </c>
      <c r="G124" s="20" t="s">
        <v>1625</v>
      </c>
      <c r="H124" s="7" t="s">
        <v>1626</v>
      </c>
      <c r="I124" s="1" t="s">
        <v>155</v>
      </c>
      <c r="J124" s="1" t="s">
        <v>104</v>
      </c>
      <c r="K124" s="1" t="s">
        <v>47</v>
      </c>
      <c r="L124" s="4"/>
      <c r="M124" s="4"/>
      <c r="N124" s="4"/>
      <c r="O124" s="4"/>
      <c r="P124" s="4"/>
      <c r="Q124" s="4"/>
      <c r="R124" s="4"/>
      <c r="S124" s="4"/>
      <c r="T124" s="4"/>
      <c r="U124" s="4"/>
      <c r="V124" s="4"/>
      <c r="W124" s="4"/>
      <c r="X124" s="4"/>
      <c r="Y124" s="4"/>
      <c r="Z124" s="4"/>
      <c r="AA124" s="4"/>
    </row>
    <row r="125" ht="15.75" customHeight="1">
      <c r="A125" s="2" t="s">
        <v>746</v>
      </c>
      <c r="B125" s="1" t="s">
        <v>1633</v>
      </c>
      <c r="C125" s="1" t="s">
        <v>1634</v>
      </c>
      <c r="D125" s="6" t="s">
        <v>747</v>
      </c>
      <c r="E125" s="1">
        <v>2018.0</v>
      </c>
      <c r="F125" s="1" t="s">
        <v>171</v>
      </c>
      <c r="G125" s="20" t="s">
        <v>1635</v>
      </c>
      <c r="H125" s="7" t="s">
        <v>1636</v>
      </c>
      <c r="I125" s="1" t="s">
        <v>155</v>
      </c>
      <c r="J125" s="1" t="s">
        <v>104</v>
      </c>
      <c r="K125" s="1" t="s">
        <v>47</v>
      </c>
      <c r="L125" s="4"/>
      <c r="M125" s="4"/>
      <c r="N125" s="4"/>
      <c r="O125" s="4"/>
      <c r="P125" s="4"/>
      <c r="Q125" s="4"/>
      <c r="R125" s="4"/>
      <c r="S125" s="4"/>
      <c r="T125" s="4"/>
      <c r="U125" s="4"/>
      <c r="V125" s="4"/>
      <c r="W125" s="4"/>
      <c r="X125" s="4"/>
      <c r="Y125" s="4"/>
      <c r="Z125" s="4"/>
      <c r="AA125" s="4"/>
    </row>
    <row r="126" ht="15.75" customHeight="1">
      <c r="A126" s="2" t="s">
        <v>749</v>
      </c>
      <c r="B126" s="1" t="s">
        <v>1640</v>
      </c>
      <c r="C126" s="1" t="s">
        <v>1641</v>
      </c>
      <c r="D126" s="6" t="s">
        <v>750</v>
      </c>
      <c r="E126" s="1">
        <v>2018.0</v>
      </c>
      <c r="F126" s="1" t="s">
        <v>171</v>
      </c>
      <c r="G126" s="20" t="s">
        <v>1643</v>
      </c>
      <c r="H126" s="28" t="s">
        <v>1645</v>
      </c>
      <c r="I126" s="1" t="s">
        <v>155</v>
      </c>
      <c r="J126" s="1" t="s">
        <v>104</v>
      </c>
      <c r="K126" s="1" t="s">
        <v>47</v>
      </c>
      <c r="L126" s="4"/>
      <c r="M126" s="4"/>
      <c r="N126" s="4"/>
      <c r="O126" s="4"/>
      <c r="P126" s="4"/>
      <c r="Q126" s="4"/>
      <c r="R126" s="4"/>
      <c r="S126" s="4"/>
      <c r="T126" s="4"/>
      <c r="U126" s="4"/>
      <c r="V126" s="4"/>
      <c r="W126" s="4"/>
      <c r="X126" s="4"/>
      <c r="Y126" s="4"/>
      <c r="Z126" s="4"/>
      <c r="AA126" s="4"/>
    </row>
    <row r="127" ht="15.75" customHeight="1">
      <c r="A127" s="2" t="s">
        <v>752</v>
      </c>
      <c r="B127" s="1" t="s">
        <v>395</v>
      </c>
      <c r="C127" s="1" t="s">
        <v>1653</v>
      </c>
      <c r="D127" s="6" t="s">
        <v>1654</v>
      </c>
      <c r="E127" s="1">
        <v>2018.0</v>
      </c>
      <c r="F127" s="1" t="s">
        <v>171</v>
      </c>
      <c r="G127" s="20" t="s">
        <v>1655</v>
      </c>
      <c r="H127" s="7" t="s">
        <v>397</v>
      </c>
      <c r="I127" s="1" t="s">
        <v>155</v>
      </c>
      <c r="J127" s="1" t="s">
        <v>104</v>
      </c>
      <c r="K127" s="1" t="s">
        <v>47</v>
      </c>
      <c r="L127" s="4"/>
      <c r="M127" s="4"/>
      <c r="N127" s="4"/>
      <c r="O127" s="4"/>
      <c r="P127" s="4"/>
      <c r="Q127" s="4"/>
      <c r="R127" s="4"/>
      <c r="S127" s="4"/>
      <c r="T127" s="4"/>
      <c r="U127" s="4"/>
      <c r="V127" s="4"/>
      <c r="W127" s="4"/>
      <c r="X127" s="4"/>
      <c r="Y127" s="4"/>
      <c r="Z127" s="4"/>
      <c r="AA127" s="4"/>
    </row>
    <row r="128" ht="15.75" customHeight="1">
      <c r="A128" s="2" t="s">
        <v>755</v>
      </c>
      <c r="B128" s="1" t="s">
        <v>1662</v>
      </c>
      <c r="C128" s="1" t="s">
        <v>1663</v>
      </c>
      <c r="D128" s="6" t="s">
        <v>756</v>
      </c>
      <c r="E128" s="1">
        <v>2018.0</v>
      </c>
      <c r="F128" s="1" t="s">
        <v>171</v>
      </c>
      <c r="G128" s="20" t="s">
        <v>1664</v>
      </c>
      <c r="H128" s="7" t="s">
        <v>1665</v>
      </c>
      <c r="I128" s="1" t="s">
        <v>155</v>
      </c>
      <c r="J128" s="1" t="s">
        <v>104</v>
      </c>
      <c r="K128" s="1" t="s">
        <v>143</v>
      </c>
      <c r="L128" s="4"/>
      <c r="M128" s="4"/>
      <c r="N128" s="4"/>
      <c r="O128" s="4"/>
      <c r="P128" s="4"/>
      <c r="Q128" s="4"/>
      <c r="R128" s="4"/>
      <c r="S128" s="4"/>
      <c r="T128" s="4"/>
      <c r="U128" s="4"/>
      <c r="V128" s="4"/>
      <c r="W128" s="4"/>
      <c r="X128" s="4"/>
      <c r="Y128" s="4"/>
      <c r="Z128" s="4"/>
      <c r="AA128" s="4"/>
    </row>
    <row r="129" ht="15.75" customHeight="1">
      <c r="A129" s="2" t="s">
        <v>1675</v>
      </c>
      <c r="B129" s="1" t="s">
        <v>1676</v>
      </c>
      <c r="C129" s="1" t="s">
        <v>1677</v>
      </c>
      <c r="D129" s="6" t="s">
        <v>1678</v>
      </c>
      <c r="E129" s="1">
        <v>2018.0</v>
      </c>
      <c r="F129" s="1" t="s">
        <v>171</v>
      </c>
      <c r="G129" s="20" t="s">
        <v>1679</v>
      </c>
      <c r="H129" s="7" t="s">
        <v>1680</v>
      </c>
      <c r="I129" s="1" t="s">
        <v>155</v>
      </c>
      <c r="J129" s="1" t="s">
        <v>104</v>
      </c>
      <c r="K129" s="1" t="s">
        <v>47</v>
      </c>
      <c r="L129" s="4"/>
      <c r="M129" s="4"/>
      <c r="N129" s="4"/>
      <c r="O129" s="4"/>
      <c r="P129" s="4"/>
      <c r="Q129" s="4"/>
      <c r="R129" s="4"/>
      <c r="S129" s="4"/>
      <c r="T129" s="4"/>
      <c r="U129" s="4"/>
      <c r="V129" s="4"/>
      <c r="W129" s="4"/>
      <c r="X129" s="4"/>
      <c r="Y129" s="4"/>
      <c r="Z129" s="4"/>
      <c r="AA129" s="4"/>
    </row>
    <row r="130" ht="15.75" customHeight="1">
      <c r="A130" s="2" t="s">
        <v>761</v>
      </c>
      <c r="B130" s="1" t="s">
        <v>1686</v>
      </c>
      <c r="C130" s="1" t="s">
        <v>1687</v>
      </c>
      <c r="D130" s="6" t="s">
        <v>762</v>
      </c>
      <c r="E130" s="1">
        <v>2018.0</v>
      </c>
      <c r="F130" s="1" t="s">
        <v>171</v>
      </c>
      <c r="G130" s="20" t="s">
        <v>1688</v>
      </c>
      <c r="H130" s="7" t="s">
        <v>1689</v>
      </c>
      <c r="I130" s="1" t="s">
        <v>155</v>
      </c>
      <c r="J130" s="1" t="s">
        <v>104</v>
      </c>
      <c r="K130" s="1" t="s">
        <v>143</v>
      </c>
      <c r="L130" s="4"/>
      <c r="M130" s="4"/>
      <c r="N130" s="4"/>
      <c r="O130" s="4"/>
      <c r="P130" s="4"/>
      <c r="Q130" s="4"/>
      <c r="R130" s="4"/>
      <c r="S130" s="4"/>
      <c r="T130" s="4"/>
      <c r="U130" s="4"/>
      <c r="V130" s="4"/>
      <c r="W130" s="4"/>
      <c r="X130" s="4"/>
      <c r="Y130" s="4"/>
      <c r="Z130" s="4"/>
      <c r="AA130" s="4"/>
    </row>
    <row r="131" ht="15.75" customHeight="1">
      <c r="A131" s="2" t="s">
        <v>1697</v>
      </c>
      <c r="B131" s="1" t="s">
        <v>1698</v>
      </c>
      <c r="C131" s="1" t="s">
        <v>1699</v>
      </c>
      <c r="D131" s="6" t="s">
        <v>1700</v>
      </c>
      <c r="E131" s="1">
        <v>2018.0</v>
      </c>
      <c r="F131" s="1" t="s">
        <v>171</v>
      </c>
      <c r="G131" s="20" t="s">
        <v>1701</v>
      </c>
      <c r="H131" s="7" t="s">
        <v>1702</v>
      </c>
      <c r="I131" s="1" t="s">
        <v>155</v>
      </c>
      <c r="J131" s="1" t="s">
        <v>104</v>
      </c>
      <c r="K131" s="1" t="s">
        <v>143</v>
      </c>
      <c r="L131" s="4"/>
      <c r="M131" s="4"/>
      <c r="N131" s="4"/>
      <c r="O131" s="4"/>
      <c r="P131" s="4"/>
      <c r="Q131" s="4"/>
      <c r="R131" s="4"/>
      <c r="S131" s="4"/>
      <c r="T131" s="4"/>
      <c r="U131" s="4"/>
      <c r="V131" s="4"/>
      <c r="W131" s="4"/>
      <c r="X131" s="4"/>
      <c r="Y131" s="4"/>
      <c r="Z131" s="4"/>
      <c r="AA131" s="4"/>
    </row>
    <row r="132" ht="15.75" customHeight="1">
      <c r="A132" s="2" t="s">
        <v>766</v>
      </c>
      <c r="B132" s="1" t="s">
        <v>1711</v>
      </c>
      <c r="C132" s="1" t="s">
        <v>1712</v>
      </c>
      <c r="D132" s="6" t="s">
        <v>1713</v>
      </c>
      <c r="E132" s="1">
        <v>2018.0</v>
      </c>
      <c r="F132" s="1" t="s">
        <v>171</v>
      </c>
      <c r="G132" s="20" t="s">
        <v>1716</v>
      </c>
      <c r="H132" s="7" t="s">
        <v>1717</v>
      </c>
      <c r="I132" s="1" t="s">
        <v>155</v>
      </c>
      <c r="J132" s="1" t="s">
        <v>104</v>
      </c>
      <c r="K132" s="1" t="s">
        <v>143</v>
      </c>
      <c r="L132" s="4"/>
      <c r="M132" s="4"/>
      <c r="N132" s="4"/>
      <c r="O132" s="4"/>
      <c r="P132" s="4"/>
      <c r="Q132" s="4"/>
      <c r="R132" s="4"/>
      <c r="S132" s="4"/>
      <c r="T132" s="4"/>
      <c r="U132" s="4"/>
      <c r="V132" s="4"/>
      <c r="W132" s="4"/>
      <c r="X132" s="4"/>
      <c r="Y132" s="4"/>
      <c r="Z132" s="4"/>
      <c r="AA132" s="4"/>
    </row>
    <row r="133" ht="15.75" customHeight="1">
      <c r="A133" s="2" t="s">
        <v>769</v>
      </c>
      <c r="B133" s="1" t="s">
        <v>1722</v>
      </c>
      <c r="C133" s="1" t="s">
        <v>1723</v>
      </c>
      <c r="D133" s="6" t="s">
        <v>770</v>
      </c>
      <c r="E133" s="1">
        <v>2018.0</v>
      </c>
      <c r="F133" s="1" t="s">
        <v>171</v>
      </c>
      <c r="G133" s="1" t="s">
        <v>1724</v>
      </c>
      <c r="H133" s="7" t="s">
        <v>1725</v>
      </c>
      <c r="I133" s="1" t="s">
        <v>155</v>
      </c>
      <c r="J133" s="1" t="s">
        <v>415</v>
      </c>
      <c r="K133" s="1" t="s">
        <v>21</v>
      </c>
      <c r="L133" s="4"/>
      <c r="M133" s="4"/>
      <c r="N133" s="4"/>
      <c r="O133" s="4"/>
      <c r="P133" s="4"/>
      <c r="Q133" s="4"/>
      <c r="R133" s="4"/>
      <c r="S133" s="4"/>
      <c r="T133" s="4"/>
      <c r="U133" s="4"/>
      <c r="V133" s="4"/>
      <c r="W133" s="4"/>
      <c r="X133" s="4"/>
      <c r="Y133" s="4"/>
      <c r="Z133" s="4"/>
      <c r="AA133" s="4"/>
    </row>
    <row r="134" ht="15.75" customHeight="1">
      <c r="A134" s="2" t="s">
        <v>772</v>
      </c>
      <c r="B134" s="1" t="s">
        <v>1732</v>
      </c>
      <c r="C134" s="1" t="s">
        <v>1733</v>
      </c>
      <c r="D134" s="6" t="s">
        <v>773</v>
      </c>
      <c r="E134" s="1">
        <v>2018.0</v>
      </c>
      <c r="F134" s="1" t="s">
        <v>33</v>
      </c>
      <c r="G134" s="1" t="s">
        <v>1735</v>
      </c>
      <c r="H134" s="7" t="s">
        <v>1737</v>
      </c>
      <c r="I134" s="1" t="s">
        <v>155</v>
      </c>
      <c r="J134" s="1" t="s">
        <v>415</v>
      </c>
      <c r="K134" s="1" t="s">
        <v>21</v>
      </c>
      <c r="L134" s="4"/>
      <c r="M134" s="4"/>
      <c r="N134" s="4"/>
      <c r="O134" s="4"/>
      <c r="P134" s="4"/>
      <c r="Q134" s="4"/>
      <c r="R134" s="4"/>
      <c r="S134" s="4"/>
      <c r="T134" s="4"/>
      <c r="U134" s="4"/>
      <c r="V134" s="4"/>
      <c r="W134" s="4"/>
      <c r="X134" s="4"/>
      <c r="Y134" s="4"/>
      <c r="Z134" s="4"/>
      <c r="AA134" s="4"/>
    </row>
    <row r="135" ht="15.75" customHeight="1">
      <c r="A135" s="2" t="s">
        <v>775</v>
      </c>
      <c r="B135" s="1" t="s">
        <v>1742</v>
      </c>
      <c r="C135" s="1" t="s">
        <v>1743</v>
      </c>
      <c r="D135" s="6" t="s">
        <v>776</v>
      </c>
      <c r="E135" s="1">
        <v>2018.0</v>
      </c>
      <c r="F135" s="1" t="s">
        <v>33</v>
      </c>
      <c r="G135" s="1" t="s">
        <v>1744</v>
      </c>
      <c r="H135" s="7" t="s">
        <v>1745</v>
      </c>
      <c r="I135" s="1" t="s">
        <v>155</v>
      </c>
      <c r="J135" s="1" t="s">
        <v>415</v>
      </c>
      <c r="K135" s="1" t="s">
        <v>21</v>
      </c>
      <c r="L135" s="4"/>
      <c r="M135" s="4"/>
      <c r="N135" s="4"/>
      <c r="O135" s="4"/>
      <c r="P135" s="4"/>
      <c r="Q135" s="4"/>
      <c r="R135" s="4"/>
      <c r="S135" s="4"/>
      <c r="T135" s="4"/>
      <c r="U135" s="4"/>
      <c r="V135" s="4"/>
      <c r="W135" s="4"/>
      <c r="X135" s="4"/>
      <c r="Y135" s="4"/>
      <c r="Z135" s="4"/>
      <c r="AA135" s="4"/>
    </row>
    <row r="136" ht="15.75" customHeight="1">
      <c r="A136" s="2" t="s">
        <v>778</v>
      </c>
      <c r="B136" s="1" t="s">
        <v>1756</v>
      </c>
      <c r="C136" s="1" t="s">
        <v>1757</v>
      </c>
      <c r="D136" s="6" t="s">
        <v>779</v>
      </c>
      <c r="E136" s="1">
        <v>2018.0</v>
      </c>
      <c r="F136" s="1" t="s">
        <v>33</v>
      </c>
      <c r="G136" s="1" t="s">
        <v>1758</v>
      </c>
      <c r="H136" s="7" t="s">
        <v>1759</v>
      </c>
      <c r="I136" s="1" t="s">
        <v>155</v>
      </c>
      <c r="J136" s="1" t="s">
        <v>415</v>
      </c>
      <c r="K136" s="1" t="s">
        <v>21</v>
      </c>
      <c r="L136" s="4"/>
      <c r="M136" s="4"/>
      <c r="N136" s="4"/>
      <c r="O136" s="4"/>
      <c r="P136" s="4"/>
      <c r="Q136" s="4"/>
      <c r="R136" s="4"/>
      <c r="S136" s="4"/>
      <c r="T136" s="4"/>
      <c r="U136" s="4"/>
      <c r="V136" s="4"/>
      <c r="W136" s="4"/>
      <c r="X136" s="4"/>
      <c r="Y136" s="4"/>
      <c r="Z136" s="4"/>
      <c r="AA136" s="4"/>
    </row>
    <row r="137" ht="15.75" customHeight="1">
      <c r="A137" s="2" t="s">
        <v>781</v>
      </c>
      <c r="B137" s="1" t="s">
        <v>1767</v>
      </c>
      <c r="C137" s="1" t="s">
        <v>1768</v>
      </c>
      <c r="D137" s="6" t="s">
        <v>782</v>
      </c>
      <c r="E137" s="1">
        <v>2018.0</v>
      </c>
      <c r="F137" s="1" t="s">
        <v>33</v>
      </c>
      <c r="G137" s="1" t="s">
        <v>783</v>
      </c>
      <c r="H137" s="7" t="s">
        <v>1770</v>
      </c>
      <c r="I137" s="1" t="s">
        <v>155</v>
      </c>
      <c r="J137" s="1" t="s">
        <v>415</v>
      </c>
      <c r="K137" s="1" t="s">
        <v>21</v>
      </c>
      <c r="L137" s="4"/>
      <c r="M137" s="4"/>
      <c r="N137" s="4"/>
      <c r="O137" s="4"/>
      <c r="P137" s="4"/>
      <c r="Q137" s="4"/>
      <c r="R137" s="4"/>
      <c r="S137" s="4"/>
      <c r="T137" s="4"/>
      <c r="U137" s="4"/>
      <c r="V137" s="4"/>
      <c r="W137" s="4"/>
      <c r="X137" s="4"/>
      <c r="Y137" s="4"/>
      <c r="Z137" s="4"/>
      <c r="AA137" s="4"/>
    </row>
    <row r="138" ht="15.75" customHeight="1">
      <c r="A138" s="2" t="s">
        <v>784</v>
      </c>
      <c r="B138" s="1" t="s">
        <v>1775</v>
      </c>
      <c r="C138" s="1" t="s">
        <v>1776</v>
      </c>
      <c r="D138" s="6" t="s">
        <v>785</v>
      </c>
      <c r="E138" s="1">
        <v>2018.0</v>
      </c>
      <c r="F138" s="1" t="s">
        <v>33</v>
      </c>
      <c r="G138" s="1" t="s">
        <v>1779</v>
      </c>
      <c r="H138" s="7" t="s">
        <v>1780</v>
      </c>
      <c r="I138" s="1" t="s">
        <v>155</v>
      </c>
      <c r="J138" s="1" t="s">
        <v>415</v>
      </c>
      <c r="K138" s="1" t="s">
        <v>21</v>
      </c>
      <c r="L138" s="4"/>
      <c r="M138" s="4"/>
      <c r="N138" s="4"/>
      <c r="O138" s="4"/>
      <c r="P138" s="4"/>
      <c r="Q138" s="4"/>
      <c r="R138" s="4"/>
      <c r="S138" s="4"/>
      <c r="T138" s="4"/>
      <c r="U138" s="4"/>
      <c r="V138" s="4"/>
      <c r="W138" s="4"/>
      <c r="X138" s="4"/>
      <c r="Y138" s="4"/>
      <c r="Z138" s="4"/>
      <c r="AA138" s="4"/>
    </row>
    <row r="139" ht="15.75" customHeight="1">
      <c r="A139" s="2" t="s">
        <v>787</v>
      </c>
      <c r="B139" s="1" t="s">
        <v>1784</v>
      </c>
      <c r="C139" s="1" t="s">
        <v>1785</v>
      </c>
      <c r="D139" s="6" t="s">
        <v>788</v>
      </c>
      <c r="E139" s="1">
        <v>2015.0</v>
      </c>
      <c r="F139" s="1" t="s">
        <v>1049</v>
      </c>
      <c r="G139" s="1" t="s">
        <v>1786</v>
      </c>
      <c r="H139" s="7" t="s">
        <v>1787</v>
      </c>
      <c r="I139" s="1" t="s">
        <v>155</v>
      </c>
      <c r="J139" s="1" t="s">
        <v>125</v>
      </c>
      <c r="K139" s="1" t="s">
        <v>21</v>
      </c>
      <c r="L139" s="4"/>
      <c r="M139" s="4"/>
      <c r="N139" s="4"/>
      <c r="O139" s="4"/>
      <c r="P139" s="4"/>
      <c r="Q139" s="4"/>
      <c r="R139" s="4"/>
      <c r="S139" s="4"/>
      <c r="T139" s="4"/>
      <c r="U139" s="4"/>
      <c r="V139" s="4"/>
      <c r="W139" s="4"/>
      <c r="X139" s="4"/>
      <c r="Y139" s="4"/>
      <c r="Z139" s="4"/>
      <c r="AA139" s="4"/>
    </row>
    <row r="140" ht="15.75" customHeight="1">
      <c r="A140" s="2" t="s">
        <v>790</v>
      </c>
      <c r="B140" s="1" t="s">
        <v>1796</v>
      </c>
      <c r="C140" s="1" t="s">
        <v>1797</v>
      </c>
      <c r="D140" s="6" t="s">
        <v>791</v>
      </c>
      <c r="E140" s="1">
        <v>2015.0</v>
      </c>
      <c r="F140" s="1" t="s">
        <v>1049</v>
      </c>
      <c r="G140" s="1" t="s">
        <v>1798</v>
      </c>
      <c r="H140" s="7" t="s">
        <v>1799</v>
      </c>
      <c r="I140" s="1" t="s">
        <v>155</v>
      </c>
      <c r="J140" s="1" t="s">
        <v>125</v>
      </c>
      <c r="K140" s="1" t="s">
        <v>21</v>
      </c>
      <c r="L140" s="4"/>
      <c r="M140" s="4"/>
      <c r="N140" s="4"/>
      <c r="O140" s="4"/>
      <c r="P140" s="4"/>
      <c r="Q140" s="4"/>
      <c r="R140" s="4"/>
      <c r="S140" s="4"/>
      <c r="T140" s="4"/>
      <c r="U140" s="4"/>
      <c r="V140" s="4"/>
      <c r="W140" s="4"/>
      <c r="X140" s="4"/>
      <c r="Y140" s="4"/>
      <c r="Z140" s="4"/>
      <c r="AA140" s="4"/>
    </row>
    <row r="141" ht="15.75" customHeight="1">
      <c r="A141" s="2" t="s">
        <v>793</v>
      </c>
      <c r="B141" s="1" t="s">
        <v>1803</v>
      </c>
      <c r="C141" s="1" t="s">
        <v>1804</v>
      </c>
      <c r="D141" s="6" t="s">
        <v>794</v>
      </c>
      <c r="E141" s="1">
        <v>2015.0</v>
      </c>
      <c r="F141" s="1" t="s">
        <v>1049</v>
      </c>
      <c r="G141" s="1" t="s">
        <v>1805</v>
      </c>
      <c r="H141" s="7" t="s">
        <v>1806</v>
      </c>
      <c r="I141" s="1" t="s">
        <v>155</v>
      </c>
      <c r="J141" s="1" t="s">
        <v>125</v>
      </c>
      <c r="K141" s="1" t="s">
        <v>21</v>
      </c>
      <c r="L141" s="4"/>
      <c r="M141" s="4"/>
      <c r="N141" s="4"/>
      <c r="O141" s="4"/>
      <c r="P141" s="4"/>
      <c r="Q141" s="4"/>
      <c r="R141" s="4"/>
      <c r="S141" s="4"/>
      <c r="T141" s="4"/>
      <c r="U141" s="4"/>
      <c r="V141" s="4"/>
      <c r="W141" s="4"/>
      <c r="X141" s="4"/>
      <c r="Y141" s="4"/>
      <c r="Z141" s="4"/>
      <c r="AA141" s="4"/>
    </row>
    <row r="142" ht="15.75" customHeight="1">
      <c r="A142" s="2" t="s">
        <v>796</v>
      </c>
      <c r="B142" s="1" t="s">
        <v>1811</v>
      </c>
      <c r="C142" s="1" t="s">
        <v>1812</v>
      </c>
      <c r="D142" s="6" t="s">
        <v>797</v>
      </c>
      <c r="E142" s="1">
        <v>2018.0</v>
      </c>
      <c r="F142" s="1" t="s">
        <v>1160</v>
      </c>
      <c r="G142" s="1" t="s">
        <v>1813</v>
      </c>
      <c r="H142" s="7" t="s">
        <v>1814</v>
      </c>
      <c r="I142" s="1" t="s">
        <v>155</v>
      </c>
      <c r="J142" s="1" t="s">
        <v>415</v>
      </c>
      <c r="K142" s="1" t="s">
        <v>21</v>
      </c>
      <c r="L142" s="4"/>
      <c r="M142" s="4"/>
      <c r="N142" s="4"/>
      <c r="O142" s="4"/>
      <c r="P142" s="4"/>
      <c r="Q142" s="4"/>
      <c r="R142" s="4"/>
      <c r="S142" s="4"/>
      <c r="T142" s="4"/>
      <c r="U142" s="4"/>
      <c r="V142" s="4"/>
      <c r="W142" s="4"/>
      <c r="X142" s="4"/>
      <c r="Y142" s="4"/>
      <c r="Z142" s="4"/>
      <c r="AA142" s="4"/>
    </row>
    <row r="143" ht="15.75" customHeight="1">
      <c r="A143" s="2" t="s">
        <v>799</v>
      </c>
      <c r="B143" s="1" t="s">
        <v>1817</v>
      </c>
      <c r="C143" s="1" t="s">
        <v>1818</v>
      </c>
      <c r="D143" s="6" t="s">
        <v>800</v>
      </c>
      <c r="E143" s="1">
        <v>2018.0</v>
      </c>
      <c r="F143" s="1" t="s">
        <v>1160</v>
      </c>
      <c r="G143" s="1" t="s">
        <v>1819</v>
      </c>
      <c r="H143" s="7" t="s">
        <v>1820</v>
      </c>
      <c r="I143" s="1" t="s">
        <v>155</v>
      </c>
      <c r="J143" s="1" t="s">
        <v>415</v>
      </c>
      <c r="K143" s="1" t="s">
        <v>21</v>
      </c>
      <c r="L143" s="4"/>
      <c r="M143" s="4"/>
      <c r="N143" s="4"/>
      <c r="O143" s="4"/>
      <c r="P143" s="4"/>
      <c r="Q143" s="4"/>
      <c r="R143" s="4"/>
      <c r="S143" s="4"/>
      <c r="T143" s="4"/>
      <c r="U143" s="4"/>
      <c r="V143" s="4"/>
      <c r="W143" s="4"/>
      <c r="X143" s="4"/>
      <c r="Y143" s="4"/>
      <c r="Z143" s="4"/>
      <c r="AA143" s="4"/>
    </row>
    <row r="144" ht="15.75" customHeight="1">
      <c r="A144" s="2" t="s">
        <v>402</v>
      </c>
      <c r="B144" s="1" t="s">
        <v>401</v>
      </c>
      <c r="C144" s="1" t="s">
        <v>1831</v>
      </c>
      <c r="D144" s="6" t="s">
        <v>802</v>
      </c>
      <c r="E144" s="1">
        <v>2018.0</v>
      </c>
      <c r="F144" s="1" t="s">
        <v>1160</v>
      </c>
      <c r="G144" s="1" t="s">
        <v>803</v>
      </c>
      <c r="H144" s="23" t="s">
        <v>403</v>
      </c>
      <c r="I144" s="1" t="s">
        <v>155</v>
      </c>
      <c r="J144" s="1" t="s">
        <v>415</v>
      </c>
      <c r="K144" s="1" t="s">
        <v>143</v>
      </c>
      <c r="L144" s="4"/>
      <c r="M144" s="4"/>
      <c r="N144" s="4"/>
      <c r="O144" s="4"/>
      <c r="P144" s="4"/>
      <c r="Q144" s="4"/>
      <c r="R144" s="4"/>
      <c r="S144" s="4"/>
      <c r="T144" s="4"/>
      <c r="U144" s="4"/>
      <c r="V144" s="4"/>
      <c r="W144" s="4"/>
      <c r="X144" s="4"/>
      <c r="Y144" s="4"/>
      <c r="Z144" s="4"/>
      <c r="AA144" s="4"/>
    </row>
    <row r="145" ht="15.75" customHeight="1">
      <c r="A145" s="2" t="s">
        <v>407</v>
      </c>
      <c r="B145" s="1" t="s">
        <v>406</v>
      </c>
      <c r="C145" s="1" t="s">
        <v>1849</v>
      </c>
      <c r="D145" s="6" t="s">
        <v>804</v>
      </c>
      <c r="E145" s="1">
        <v>2018.0</v>
      </c>
      <c r="F145" s="1" t="s">
        <v>1160</v>
      </c>
      <c r="G145" s="1" t="s">
        <v>1851</v>
      </c>
      <c r="H145" s="7" t="s">
        <v>408</v>
      </c>
      <c r="I145" s="1" t="s">
        <v>155</v>
      </c>
      <c r="J145" s="1" t="s">
        <v>415</v>
      </c>
      <c r="K145" s="1" t="s">
        <v>21</v>
      </c>
      <c r="L145" s="4"/>
      <c r="M145" s="4"/>
      <c r="N145" s="4"/>
      <c r="O145" s="4"/>
      <c r="P145" s="4"/>
      <c r="Q145" s="4"/>
      <c r="R145" s="4"/>
      <c r="S145" s="4"/>
      <c r="T145" s="4"/>
      <c r="U145" s="4"/>
      <c r="V145" s="4"/>
      <c r="W145" s="4"/>
      <c r="X145" s="4"/>
      <c r="Y145" s="4"/>
      <c r="Z145" s="4"/>
      <c r="AA145" s="4"/>
    </row>
    <row r="146" ht="15.75" customHeight="1">
      <c r="A146" s="2" t="s">
        <v>807</v>
      </c>
      <c r="B146" s="1" t="s">
        <v>1859</v>
      </c>
      <c r="C146" s="1" t="s">
        <v>1860</v>
      </c>
      <c r="D146" s="6" t="s">
        <v>808</v>
      </c>
      <c r="E146" s="1">
        <v>2018.0</v>
      </c>
      <c r="F146" s="1" t="s">
        <v>33</v>
      </c>
      <c r="G146" s="1" t="s">
        <v>1862</v>
      </c>
      <c r="H146" s="7" t="s">
        <v>1868</v>
      </c>
      <c r="I146" s="1" t="s">
        <v>810</v>
      </c>
      <c r="J146" s="1" t="s">
        <v>415</v>
      </c>
      <c r="K146" s="1" t="s">
        <v>21</v>
      </c>
      <c r="L146" s="4"/>
      <c r="M146" s="4"/>
      <c r="N146" s="4"/>
      <c r="O146" s="4"/>
      <c r="P146" s="4"/>
      <c r="Q146" s="4"/>
      <c r="R146" s="4"/>
      <c r="S146" s="4"/>
      <c r="T146" s="4"/>
      <c r="U146" s="4"/>
      <c r="V146" s="4"/>
      <c r="W146" s="4"/>
      <c r="X146" s="4"/>
      <c r="Y146" s="4"/>
      <c r="Z146" s="4"/>
      <c r="AA146" s="4"/>
    </row>
    <row r="147" ht="15.75" customHeight="1">
      <c r="A147" s="2" t="s">
        <v>814</v>
      </c>
      <c r="B147" s="1" t="s">
        <v>1880</v>
      </c>
      <c r="C147" s="1" t="s">
        <v>1882</v>
      </c>
      <c r="D147" s="6" t="s">
        <v>815</v>
      </c>
      <c r="E147" s="1">
        <v>2018.0</v>
      </c>
      <c r="F147" s="1" t="s">
        <v>33</v>
      </c>
      <c r="G147" s="1" t="s">
        <v>1884</v>
      </c>
      <c r="H147" s="7" t="s">
        <v>1680</v>
      </c>
      <c r="I147" s="1" t="s">
        <v>810</v>
      </c>
      <c r="J147" s="1" t="s">
        <v>415</v>
      </c>
      <c r="K147" s="1" t="s">
        <v>447</v>
      </c>
      <c r="L147" s="4"/>
      <c r="M147" s="4"/>
      <c r="N147" s="4"/>
      <c r="O147" s="4"/>
      <c r="P147" s="4"/>
      <c r="Q147" s="4"/>
      <c r="R147" s="4"/>
      <c r="S147" s="4"/>
      <c r="T147" s="4"/>
      <c r="U147" s="4"/>
      <c r="V147" s="4"/>
      <c r="W147" s="4"/>
      <c r="X147" s="4"/>
      <c r="Y147" s="4"/>
      <c r="Z147" s="4"/>
      <c r="AA147" s="4"/>
    </row>
    <row r="148" ht="15.75" customHeight="1">
      <c r="A148" s="2" t="s">
        <v>818</v>
      </c>
      <c r="B148" s="1" t="s">
        <v>1893</v>
      </c>
      <c r="C148" s="2" t="s">
        <v>1894</v>
      </c>
      <c r="D148" s="6" t="s">
        <v>819</v>
      </c>
      <c r="E148" s="1">
        <v>2018.0</v>
      </c>
      <c r="F148" s="1" t="s">
        <v>33</v>
      </c>
      <c r="G148" s="1" t="s">
        <v>1895</v>
      </c>
      <c r="H148" s="7" t="s">
        <v>1050</v>
      </c>
      <c r="I148" s="1" t="s">
        <v>810</v>
      </c>
      <c r="J148" s="1" t="s">
        <v>415</v>
      </c>
      <c r="K148" s="1" t="s">
        <v>21</v>
      </c>
      <c r="L148" s="4"/>
      <c r="M148" s="4"/>
      <c r="N148" s="4"/>
      <c r="O148" s="4"/>
      <c r="P148" s="4"/>
      <c r="Q148" s="4"/>
      <c r="R148" s="4"/>
      <c r="S148" s="4"/>
      <c r="T148" s="4"/>
      <c r="U148" s="4"/>
      <c r="V148" s="4"/>
      <c r="W148" s="4"/>
      <c r="X148" s="4"/>
      <c r="Y148" s="4"/>
      <c r="Z148" s="4"/>
      <c r="AA148" s="4"/>
    </row>
    <row r="149">
      <c r="A149" s="29" t="s">
        <v>1903</v>
      </c>
      <c r="B149" s="7" t="s">
        <v>1904</v>
      </c>
      <c r="C149" s="20" t="s">
        <v>1913</v>
      </c>
      <c r="D149" s="6" t="s">
        <v>1914</v>
      </c>
      <c r="E149" s="1">
        <v>2016.0</v>
      </c>
      <c r="F149" s="1" t="s">
        <v>33</v>
      </c>
      <c r="G149" s="1" t="s">
        <v>1915</v>
      </c>
      <c r="H149" s="7" t="s">
        <v>1916</v>
      </c>
      <c r="I149" s="1" t="s">
        <v>826</v>
      </c>
      <c r="J149" s="1" t="s">
        <v>666</v>
      </c>
      <c r="K149" s="1" t="s">
        <v>143</v>
      </c>
      <c r="L149" s="4"/>
      <c r="M149" s="4"/>
      <c r="N149" s="4"/>
      <c r="O149" s="4"/>
      <c r="P149" s="4"/>
      <c r="Q149" s="4"/>
      <c r="R149" s="4"/>
      <c r="S149" s="4"/>
      <c r="T149" s="4"/>
      <c r="U149" s="4"/>
      <c r="V149" s="4"/>
      <c r="W149" s="4"/>
      <c r="X149" s="4"/>
      <c r="Y149" s="4"/>
      <c r="Z149" s="4"/>
      <c r="AA149" s="4"/>
    </row>
    <row r="150" ht="15.75" customHeight="1">
      <c r="A150" s="29" t="s">
        <v>1920</v>
      </c>
      <c r="B150" s="7" t="s">
        <v>1923</v>
      </c>
      <c r="C150" s="20" t="s">
        <v>1940</v>
      </c>
      <c r="D150" s="6" t="s">
        <v>828</v>
      </c>
      <c r="E150" s="1">
        <v>2016.0</v>
      </c>
      <c r="F150" s="1" t="s">
        <v>1941</v>
      </c>
      <c r="G150" s="1" t="s">
        <v>1942</v>
      </c>
      <c r="H150" s="7" t="s">
        <v>1943</v>
      </c>
      <c r="I150" s="1" t="s">
        <v>826</v>
      </c>
      <c r="J150" s="1" t="s">
        <v>666</v>
      </c>
      <c r="K150" s="1" t="s">
        <v>143</v>
      </c>
      <c r="L150" s="4"/>
      <c r="M150" s="4"/>
      <c r="N150" s="4"/>
      <c r="O150" s="4"/>
      <c r="P150" s="4"/>
      <c r="Q150" s="4"/>
      <c r="R150" s="4"/>
      <c r="S150" s="4"/>
      <c r="T150" s="4"/>
      <c r="U150" s="4"/>
      <c r="V150" s="4"/>
      <c r="W150" s="4"/>
      <c r="X150" s="4"/>
      <c r="Y150" s="4"/>
      <c r="Z150" s="4"/>
      <c r="AA150" s="4"/>
    </row>
    <row r="151" ht="15.75" customHeight="1">
      <c r="A151" s="29" t="s">
        <v>831</v>
      </c>
      <c r="B151" s="127" t="s">
        <v>1946</v>
      </c>
      <c r="C151" s="20" t="s">
        <v>1947</v>
      </c>
      <c r="D151" s="6" t="s">
        <v>1948</v>
      </c>
      <c r="E151" s="1">
        <v>2016.0</v>
      </c>
      <c r="F151" s="1" t="s">
        <v>33</v>
      </c>
      <c r="G151" s="1" t="s">
        <v>1949</v>
      </c>
      <c r="H151" s="7" t="s">
        <v>1950</v>
      </c>
      <c r="I151" s="1" t="s">
        <v>826</v>
      </c>
      <c r="J151" s="1" t="s">
        <v>666</v>
      </c>
      <c r="K151" s="1" t="s">
        <v>143</v>
      </c>
      <c r="L151" s="4"/>
      <c r="M151" s="4"/>
      <c r="N151" s="4"/>
      <c r="O151" s="4"/>
      <c r="P151" s="4"/>
      <c r="Q151" s="4"/>
      <c r="R151" s="4"/>
      <c r="S151" s="4"/>
      <c r="T151" s="4"/>
      <c r="U151" s="4"/>
      <c r="V151" s="4"/>
      <c r="W151" s="4"/>
      <c r="X151" s="4"/>
      <c r="Y151" s="4"/>
      <c r="Z151" s="4"/>
      <c r="AA151" s="4"/>
    </row>
    <row r="152" ht="15.75" customHeight="1">
      <c r="A152" s="2" t="s">
        <v>840</v>
      </c>
      <c r="B152" s="1" t="s">
        <v>1952</v>
      </c>
      <c r="C152" s="20" t="s">
        <v>1953</v>
      </c>
      <c r="D152" s="6" t="s">
        <v>841</v>
      </c>
      <c r="E152" s="1">
        <v>2015.0</v>
      </c>
      <c r="F152" s="1" t="s">
        <v>33</v>
      </c>
      <c r="G152" s="1" t="s">
        <v>842</v>
      </c>
      <c r="H152" s="7" t="s">
        <v>1954</v>
      </c>
      <c r="I152" s="1" t="s">
        <v>155</v>
      </c>
      <c r="J152" s="1" t="s">
        <v>843</v>
      </c>
      <c r="K152" s="1" t="s">
        <v>47</v>
      </c>
      <c r="L152" s="4"/>
      <c r="M152" s="4"/>
      <c r="N152" s="4"/>
      <c r="O152" s="4"/>
      <c r="P152" s="4"/>
      <c r="Q152" s="4"/>
      <c r="R152" s="4"/>
      <c r="S152" s="4"/>
      <c r="T152" s="4"/>
      <c r="U152" s="4"/>
      <c r="V152" s="4"/>
      <c r="W152" s="4"/>
      <c r="X152" s="4"/>
      <c r="Y152" s="4"/>
      <c r="Z152" s="4"/>
      <c r="AA152" s="4"/>
    </row>
    <row r="153" ht="15.75" customHeight="1">
      <c r="A153" s="2" t="s">
        <v>849</v>
      </c>
      <c r="B153" s="1" t="s">
        <v>1955</v>
      </c>
      <c r="C153" s="1" t="s">
        <v>1956</v>
      </c>
      <c r="D153" s="6" t="s">
        <v>850</v>
      </c>
      <c r="E153" s="1">
        <v>2015.0</v>
      </c>
      <c r="F153" s="1" t="s">
        <v>33</v>
      </c>
      <c r="G153" s="1" t="s">
        <v>851</v>
      </c>
      <c r="H153" s="7" t="s">
        <v>1957</v>
      </c>
      <c r="I153" s="1" t="s">
        <v>155</v>
      </c>
      <c r="J153" s="1" t="s">
        <v>848</v>
      </c>
      <c r="K153" s="1" t="s">
        <v>143</v>
      </c>
      <c r="L153" s="4"/>
      <c r="M153" s="4"/>
      <c r="N153" s="4"/>
      <c r="O153" s="4"/>
      <c r="P153" s="4"/>
      <c r="Q153" s="4"/>
      <c r="R153" s="4"/>
      <c r="S153" s="4"/>
      <c r="T153" s="4"/>
      <c r="U153" s="4"/>
      <c r="V153" s="4"/>
      <c r="W153" s="4"/>
      <c r="X153" s="4"/>
      <c r="Y153" s="4"/>
      <c r="Z153" s="4"/>
      <c r="AA153" s="4"/>
    </row>
    <row r="154" ht="15.75" customHeight="1">
      <c r="A154" s="2" t="s">
        <v>845</v>
      </c>
      <c r="B154" s="1" t="s">
        <v>1958</v>
      </c>
      <c r="C154" s="1" t="s">
        <v>1959</v>
      </c>
      <c r="D154" s="6" t="s">
        <v>846</v>
      </c>
      <c r="E154" s="1">
        <v>2015.0</v>
      </c>
      <c r="F154" s="1" t="s">
        <v>33</v>
      </c>
      <c r="G154" s="1" t="s">
        <v>847</v>
      </c>
      <c r="H154" s="7" t="s">
        <v>1960</v>
      </c>
      <c r="I154" s="1" t="s">
        <v>155</v>
      </c>
      <c r="J154" s="1" t="s">
        <v>848</v>
      </c>
      <c r="K154" s="1" t="s">
        <v>47</v>
      </c>
      <c r="L154" s="4"/>
      <c r="M154" s="4"/>
      <c r="N154" s="4"/>
      <c r="O154" s="4"/>
      <c r="P154" s="4"/>
      <c r="Q154" s="4"/>
      <c r="R154" s="4"/>
      <c r="S154" s="4"/>
      <c r="T154" s="4"/>
      <c r="U154" s="4"/>
      <c r="V154" s="4"/>
      <c r="W154" s="4"/>
      <c r="X154" s="4"/>
      <c r="Y154" s="4"/>
      <c r="Z154" s="4"/>
      <c r="AA154" s="4"/>
    </row>
    <row r="155" ht="15.75" customHeight="1">
      <c r="A155" s="2" t="s">
        <v>855</v>
      </c>
      <c r="B155" s="1" t="s">
        <v>1961</v>
      </c>
      <c r="C155" s="1" t="s">
        <v>1962</v>
      </c>
      <c r="D155" s="6" t="s">
        <v>856</v>
      </c>
      <c r="E155" s="1">
        <v>2015.0</v>
      </c>
      <c r="F155" s="1" t="s">
        <v>33</v>
      </c>
      <c r="G155" s="1" t="s">
        <v>857</v>
      </c>
      <c r="H155" s="7" t="s">
        <v>1963</v>
      </c>
      <c r="I155" s="1" t="s">
        <v>155</v>
      </c>
      <c r="J155" s="1" t="s">
        <v>848</v>
      </c>
      <c r="K155" s="1" t="s">
        <v>143</v>
      </c>
      <c r="L155" s="4"/>
      <c r="M155" s="4"/>
      <c r="N155" s="4"/>
      <c r="O155" s="4"/>
      <c r="P155" s="4"/>
      <c r="Q155" s="4"/>
      <c r="R155" s="4"/>
      <c r="S155" s="4"/>
      <c r="T155" s="4"/>
      <c r="U155" s="4"/>
      <c r="V155" s="4"/>
      <c r="W155" s="4"/>
      <c r="X155" s="4"/>
      <c r="Y155" s="4"/>
      <c r="Z155" s="4"/>
      <c r="AA155" s="4"/>
    </row>
    <row r="156" ht="15.75" customHeight="1">
      <c r="A156" s="2" t="s">
        <v>858</v>
      </c>
      <c r="B156" s="1" t="s">
        <v>1964</v>
      </c>
      <c r="C156" s="1" t="s">
        <v>1965</v>
      </c>
      <c r="D156" s="6" t="s">
        <v>859</v>
      </c>
      <c r="E156" s="1">
        <v>2015.0</v>
      </c>
      <c r="F156" s="1" t="s">
        <v>33</v>
      </c>
      <c r="G156" s="1" t="s">
        <v>860</v>
      </c>
      <c r="H156" s="7" t="s">
        <v>1966</v>
      </c>
      <c r="I156" s="1" t="s">
        <v>155</v>
      </c>
      <c r="J156" s="1" t="s">
        <v>848</v>
      </c>
      <c r="K156" s="1" t="s">
        <v>143</v>
      </c>
      <c r="L156" s="4"/>
      <c r="M156" s="4"/>
      <c r="N156" s="4"/>
      <c r="O156" s="4"/>
      <c r="P156" s="4"/>
      <c r="Q156" s="4"/>
      <c r="R156" s="4"/>
      <c r="S156" s="4"/>
      <c r="T156" s="4"/>
      <c r="U156" s="4"/>
      <c r="V156" s="4"/>
      <c r="W156" s="4"/>
      <c r="X156" s="4"/>
      <c r="Y156" s="4"/>
      <c r="Z156" s="4"/>
      <c r="AA156" s="4"/>
    </row>
    <row r="157" ht="15.75" customHeight="1">
      <c r="A157" s="2" t="s">
        <v>861</v>
      </c>
      <c r="B157" s="1" t="s">
        <v>1967</v>
      </c>
      <c r="C157" s="1" t="s">
        <v>1968</v>
      </c>
      <c r="D157" s="6" t="s">
        <v>862</v>
      </c>
      <c r="E157" s="1">
        <v>2018.0</v>
      </c>
      <c r="F157" s="1" t="s">
        <v>33</v>
      </c>
      <c r="G157" s="4"/>
      <c r="H157" s="7" t="s">
        <v>1969</v>
      </c>
      <c r="I157" s="1" t="s">
        <v>155</v>
      </c>
      <c r="J157" s="1" t="s">
        <v>415</v>
      </c>
      <c r="K157" s="1" t="s">
        <v>863</v>
      </c>
      <c r="L157" s="4"/>
      <c r="M157" s="4"/>
      <c r="N157" s="4"/>
      <c r="O157" s="4"/>
      <c r="P157" s="4"/>
      <c r="Q157" s="4"/>
      <c r="R157" s="4"/>
      <c r="S157" s="4"/>
      <c r="T157" s="4"/>
      <c r="U157" s="4"/>
      <c r="V157" s="4"/>
      <c r="W157" s="4"/>
      <c r="X157" s="4"/>
      <c r="Y157" s="4"/>
      <c r="Z157" s="4"/>
      <c r="AA157" s="4"/>
    </row>
    <row r="158" ht="15.75" customHeight="1">
      <c r="A158" s="29" t="s">
        <v>1760</v>
      </c>
      <c r="B158" s="1" t="s">
        <v>1970</v>
      </c>
      <c r="C158" s="20" t="s">
        <v>1971</v>
      </c>
      <c r="D158" s="6" t="s">
        <v>1972</v>
      </c>
      <c r="E158" s="1">
        <v>2016.0</v>
      </c>
      <c r="F158" s="1" t="s">
        <v>33</v>
      </c>
      <c r="G158" s="1" t="s">
        <v>1973</v>
      </c>
      <c r="H158" s="7" t="s">
        <v>1974</v>
      </c>
      <c r="I158" s="1" t="s">
        <v>155</v>
      </c>
      <c r="J158" s="1" t="s">
        <v>666</v>
      </c>
      <c r="K158" s="1" t="s">
        <v>143</v>
      </c>
      <c r="L158" s="4"/>
      <c r="M158" s="4"/>
      <c r="N158" s="4"/>
      <c r="O158" s="4"/>
      <c r="P158" s="4"/>
      <c r="Q158" s="4"/>
      <c r="R158" s="4"/>
      <c r="S158" s="4"/>
      <c r="T158" s="4"/>
      <c r="U158" s="4"/>
      <c r="V158" s="4"/>
      <c r="W158" s="4"/>
      <c r="X158" s="4"/>
      <c r="Y158" s="4"/>
      <c r="Z158" s="4"/>
      <c r="AA158" s="4"/>
    </row>
    <row r="159" ht="15.75" customHeight="1">
      <c r="A159" s="2" t="s">
        <v>867</v>
      </c>
      <c r="B159" s="1" t="s">
        <v>1975</v>
      </c>
      <c r="C159" s="1" t="s">
        <v>1976</v>
      </c>
      <c r="D159" s="6" t="s">
        <v>1977</v>
      </c>
      <c r="E159" s="1">
        <v>2015.0</v>
      </c>
      <c r="F159" s="1" t="s">
        <v>1160</v>
      </c>
      <c r="G159" s="1" t="s">
        <v>1978</v>
      </c>
      <c r="H159" s="7" t="s">
        <v>1979</v>
      </c>
      <c r="I159" s="1" t="s">
        <v>155</v>
      </c>
      <c r="J159" s="1" t="s">
        <v>125</v>
      </c>
      <c r="K159" s="1" t="s">
        <v>47</v>
      </c>
      <c r="L159" s="4"/>
      <c r="M159" s="4"/>
      <c r="N159" s="4"/>
      <c r="O159" s="4"/>
      <c r="P159" s="4"/>
      <c r="Q159" s="4"/>
      <c r="R159" s="4"/>
      <c r="S159" s="4"/>
      <c r="T159" s="4"/>
      <c r="U159" s="4"/>
      <c r="V159" s="4"/>
      <c r="W159" s="4"/>
      <c r="X159" s="4"/>
      <c r="Y159" s="4"/>
      <c r="Z159" s="4"/>
      <c r="AA159" s="4"/>
    </row>
    <row r="160" ht="15.75" customHeight="1">
      <c r="A160" s="2" t="s">
        <v>873</v>
      </c>
      <c r="B160" s="1" t="s">
        <v>1980</v>
      </c>
      <c r="C160" s="1" t="s">
        <v>1981</v>
      </c>
      <c r="D160" s="6" t="s">
        <v>1982</v>
      </c>
      <c r="E160" s="1">
        <v>2015.0</v>
      </c>
      <c r="F160" s="1" t="s">
        <v>1160</v>
      </c>
      <c r="G160" s="1" t="s">
        <v>1983</v>
      </c>
      <c r="H160" s="7" t="s">
        <v>1984</v>
      </c>
      <c r="I160" s="1" t="s">
        <v>155</v>
      </c>
      <c r="J160" s="1" t="s">
        <v>125</v>
      </c>
      <c r="K160" s="1" t="s">
        <v>47</v>
      </c>
      <c r="L160" s="4"/>
      <c r="M160" s="4"/>
      <c r="N160" s="4"/>
      <c r="O160" s="4"/>
      <c r="P160" s="4"/>
      <c r="Q160" s="4"/>
      <c r="R160" s="4"/>
      <c r="S160" s="4"/>
      <c r="T160" s="4"/>
      <c r="U160" s="4"/>
      <c r="V160" s="4"/>
      <c r="W160" s="4"/>
      <c r="X160" s="4"/>
      <c r="Y160" s="4"/>
      <c r="Z160" s="4"/>
      <c r="AA160" s="4"/>
    </row>
    <row r="161" ht="15.75" customHeight="1">
      <c r="A161" s="2" t="s">
        <v>876</v>
      </c>
      <c r="B161" s="1" t="s">
        <v>1985</v>
      </c>
      <c r="C161" s="1" t="s">
        <v>1986</v>
      </c>
      <c r="D161" s="6" t="s">
        <v>1987</v>
      </c>
      <c r="E161" s="1">
        <v>2015.0</v>
      </c>
      <c r="F161" s="1" t="s">
        <v>1160</v>
      </c>
      <c r="G161" s="1" t="s">
        <v>1988</v>
      </c>
      <c r="H161" s="7" t="s">
        <v>1989</v>
      </c>
      <c r="I161" s="1" t="s">
        <v>155</v>
      </c>
      <c r="J161" s="1" t="s">
        <v>125</v>
      </c>
      <c r="K161" s="1" t="s">
        <v>47</v>
      </c>
      <c r="L161" s="4"/>
      <c r="M161" s="4"/>
      <c r="N161" s="4"/>
      <c r="O161" s="4"/>
      <c r="P161" s="4"/>
      <c r="Q161" s="4"/>
      <c r="R161" s="4"/>
      <c r="S161" s="4"/>
      <c r="T161" s="4"/>
      <c r="U161" s="4"/>
      <c r="V161" s="4"/>
      <c r="W161" s="4"/>
      <c r="X161" s="4"/>
      <c r="Y161" s="4"/>
      <c r="Z161" s="4"/>
      <c r="AA161" s="4"/>
    </row>
    <row r="162" ht="15.75" customHeight="1">
      <c r="A162" s="2" t="s">
        <v>178</v>
      </c>
      <c r="B162" s="1" t="s">
        <v>177</v>
      </c>
      <c r="C162" s="1" t="s">
        <v>1990</v>
      </c>
      <c r="D162" s="6" t="s">
        <v>879</v>
      </c>
      <c r="E162" s="1">
        <v>2015.0</v>
      </c>
      <c r="F162" s="1" t="s">
        <v>1160</v>
      </c>
      <c r="G162" s="1" t="s">
        <v>1991</v>
      </c>
      <c r="H162" s="7" t="s">
        <v>179</v>
      </c>
      <c r="I162" s="1" t="s">
        <v>155</v>
      </c>
      <c r="J162" s="1" t="s">
        <v>125</v>
      </c>
      <c r="K162" s="1" t="s">
        <v>47</v>
      </c>
      <c r="L162" s="1"/>
      <c r="M162" s="4"/>
      <c r="N162" s="4"/>
      <c r="O162" s="4"/>
      <c r="P162" s="4"/>
      <c r="Q162" s="4"/>
      <c r="R162" s="4"/>
      <c r="S162" s="4"/>
      <c r="T162" s="4"/>
      <c r="U162" s="4"/>
      <c r="V162" s="4"/>
      <c r="W162" s="4"/>
      <c r="X162" s="4"/>
      <c r="Y162" s="4"/>
      <c r="Z162" s="4"/>
      <c r="AA162" s="4"/>
    </row>
    <row r="163" ht="15.75" customHeight="1">
      <c r="A163" s="2" t="s">
        <v>191</v>
      </c>
      <c r="B163" s="1" t="s">
        <v>190</v>
      </c>
      <c r="C163" s="1" t="s">
        <v>1992</v>
      </c>
      <c r="D163" s="6" t="s">
        <v>883</v>
      </c>
      <c r="E163" s="1">
        <v>2015.0</v>
      </c>
      <c r="F163" s="1" t="s">
        <v>1160</v>
      </c>
      <c r="G163" s="1" t="s">
        <v>1993</v>
      </c>
      <c r="H163" s="7" t="s">
        <v>192</v>
      </c>
      <c r="I163" s="1" t="s">
        <v>155</v>
      </c>
      <c r="J163" s="1" t="s">
        <v>125</v>
      </c>
      <c r="K163" s="1" t="s">
        <v>47</v>
      </c>
      <c r="L163" s="4"/>
      <c r="M163" s="4"/>
      <c r="N163" s="4"/>
      <c r="O163" s="4"/>
      <c r="P163" s="4"/>
      <c r="Q163" s="4"/>
      <c r="R163" s="4"/>
      <c r="S163" s="4"/>
      <c r="T163" s="4"/>
      <c r="U163" s="4"/>
      <c r="V163" s="4"/>
      <c r="W163" s="4"/>
      <c r="X163" s="4"/>
      <c r="Y163" s="4"/>
      <c r="Z163" s="4"/>
      <c r="AA163" s="4"/>
    </row>
    <row r="164" ht="15.75" customHeight="1">
      <c r="A164" s="2" t="s">
        <v>887</v>
      </c>
      <c r="B164" s="1" t="s">
        <v>1994</v>
      </c>
      <c r="C164" s="1" t="s">
        <v>1995</v>
      </c>
      <c r="D164" s="6" t="s">
        <v>1996</v>
      </c>
      <c r="E164" s="1">
        <v>2015.0</v>
      </c>
      <c r="F164" s="1" t="s">
        <v>1160</v>
      </c>
      <c r="G164" s="1" t="s">
        <v>1997</v>
      </c>
      <c r="H164" s="7" t="s">
        <v>1998</v>
      </c>
      <c r="I164" s="1" t="s">
        <v>155</v>
      </c>
      <c r="J164" s="1" t="s">
        <v>125</v>
      </c>
      <c r="K164" s="1" t="s">
        <v>47</v>
      </c>
      <c r="L164" s="4"/>
      <c r="M164" s="4"/>
      <c r="N164" s="4"/>
      <c r="O164" s="4"/>
      <c r="P164" s="4"/>
      <c r="Q164" s="4"/>
      <c r="R164" s="4"/>
      <c r="S164" s="4"/>
      <c r="T164" s="4"/>
      <c r="U164" s="4"/>
      <c r="V164" s="4"/>
      <c r="W164" s="4"/>
      <c r="X164" s="4"/>
      <c r="Y164" s="4"/>
      <c r="Z164" s="4"/>
      <c r="AA164" s="4"/>
    </row>
    <row r="165" ht="15.75" customHeight="1">
      <c r="A165" s="2" t="s">
        <v>890</v>
      </c>
      <c r="B165" s="1" t="s">
        <v>1999</v>
      </c>
      <c r="C165" s="1" t="s">
        <v>2000</v>
      </c>
      <c r="D165" s="6" t="s">
        <v>891</v>
      </c>
      <c r="E165" s="1">
        <v>2015.0</v>
      </c>
      <c r="F165" s="1" t="s">
        <v>1160</v>
      </c>
      <c r="G165" s="1" t="s">
        <v>2001</v>
      </c>
      <c r="H165" s="7" t="s">
        <v>2002</v>
      </c>
      <c r="I165" s="1" t="s">
        <v>155</v>
      </c>
      <c r="J165" s="1" t="s">
        <v>125</v>
      </c>
      <c r="K165" s="1" t="s">
        <v>47</v>
      </c>
      <c r="L165" s="4"/>
      <c r="M165" s="4"/>
      <c r="N165" s="4"/>
      <c r="O165" s="4"/>
      <c r="P165" s="4"/>
      <c r="Q165" s="4"/>
      <c r="R165" s="4"/>
      <c r="S165" s="4"/>
      <c r="T165" s="4"/>
      <c r="U165" s="4"/>
      <c r="V165" s="4"/>
      <c r="W165" s="4"/>
      <c r="X165" s="4"/>
      <c r="Y165" s="4"/>
      <c r="Z165" s="4"/>
      <c r="AA165" s="4"/>
    </row>
    <row r="166" ht="15.75" customHeight="1">
      <c r="A166" s="2" t="s">
        <v>896</v>
      </c>
      <c r="B166" s="1" t="s">
        <v>2003</v>
      </c>
      <c r="C166" s="1" t="s">
        <v>2004</v>
      </c>
      <c r="D166" s="6" t="s">
        <v>2005</v>
      </c>
      <c r="E166" s="1">
        <v>2015.0</v>
      </c>
      <c r="F166" s="1" t="s">
        <v>1160</v>
      </c>
      <c r="G166" s="1" t="s">
        <v>2006</v>
      </c>
      <c r="H166" s="7" t="s">
        <v>2007</v>
      </c>
      <c r="I166" s="1" t="s">
        <v>155</v>
      </c>
      <c r="J166" s="1" t="s">
        <v>125</v>
      </c>
      <c r="K166" s="1" t="s">
        <v>47</v>
      </c>
      <c r="L166" s="4"/>
      <c r="M166" s="4"/>
      <c r="N166" s="4"/>
      <c r="O166" s="4"/>
      <c r="P166" s="4"/>
      <c r="Q166" s="4"/>
      <c r="R166" s="4"/>
      <c r="S166" s="4"/>
      <c r="T166" s="4"/>
      <c r="U166" s="4"/>
      <c r="V166" s="4"/>
      <c r="W166" s="4"/>
      <c r="X166" s="4"/>
      <c r="Y166" s="4"/>
      <c r="Z166" s="4"/>
      <c r="AA166" s="4"/>
    </row>
    <row r="167" ht="15.75" customHeight="1">
      <c r="A167" s="29" t="s">
        <v>901</v>
      </c>
      <c r="B167" s="20" t="s">
        <v>2008</v>
      </c>
      <c r="C167" s="20" t="s">
        <v>2009</v>
      </c>
      <c r="D167" s="6" t="s">
        <v>902</v>
      </c>
      <c r="E167" s="128">
        <v>2016.0</v>
      </c>
      <c r="F167" s="20" t="s">
        <v>33</v>
      </c>
      <c r="G167" s="20" t="s">
        <v>2010</v>
      </c>
      <c r="H167" s="7" t="s">
        <v>2011</v>
      </c>
      <c r="I167" s="20" t="s">
        <v>155</v>
      </c>
      <c r="J167" s="20" t="s">
        <v>53</v>
      </c>
      <c r="K167" s="20" t="s">
        <v>478</v>
      </c>
      <c r="L167" s="4"/>
      <c r="M167" s="4"/>
      <c r="N167" s="4"/>
      <c r="O167" s="4"/>
      <c r="P167" s="4"/>
      <c r="Q167" s="4"/>
      <c r="R167" s="4"/>
      <c r="S167" s="4"/>
      <c r="T167" s="4"/>
      <c r="U167" s="4"/>
      <c r="V167" s="4"/>
      <c r="W167" s="4"/>
      <c r="X167" s="4"/>
      <c r="Y167" s="4"/>
      <c r="Z167" s="4"/>
      <c r="AA167" s="4"/>
    </row>
    <row r="168" ht="15.75" customHeight="1">
      <c r="A168" s="29" t="s">
        <v>908</v>
      </c>
      <c r="B168" s="20" t="s">
        <v>2012</v>
      </c>
      <c r="C168" s="20" t="s">
        <v>2013</v>
      </c>
      <c r="D168" s="6" t="s">
        <v>2014</v>
      </c>
      <c r="E168" s="128">
        <v>2016.0</v>
      </c>
      <c r="F168" s="20" t="s">
        <v>33</v>
      </c>
      <c r="G168" s="20" t="s">
        <v>2015</v>
      </c>
      <c r="H168" s="7" t="s">
        <v>2016</v>
      </c>
      <c r="I168" s="20" t="s">
        <v>155</v>
      </c>
      <c r="J168" s="20" t="s">
        <v>53</v>
      </c>
      <c r="K168" s="20" t="s">
        <v>143</v>
      </c>
      <c r="L168" s="4"/>
      <c r="M168" s="4"/>
      <c r="N168" s="4"/>
      <c r="O168" s="4"/>
      <c r="P168" s="4"/>
      <c r="Q168" s="4"/>
      <c r="R168" s="4"/>
      <c r="S168" s="4"/>
      <c r="T168" s="4"/>
      <c r="U168" s="4"/>
      <c r="V168" s="4"/>
      <c r="W168" s="4"/>
      <c r="X168" s="4"/>
      <c r="Y168" s="4"/>
      <c r="Z168" s="4"/>
      <c r="AA168" s="4"/>
    </row>
    <row r="169" ht="15.75" customHeight="1">
      <c r="A169" s="29" t="s">
        <v>911</v>
      </c>
      <c r="B169" s="20" t="s">
        <v>2017</v>
      </c>
      <c r="C169" s="1" t="s">
        <v>2018</v>
      </c>
      <c r="D169" s="6" t="s">
        <v>2019</v>
      </c>
      <c r="E169" s="1">
        <v>2015.0</v>
      </c>
      <c r="F169" s="1" t="s">
        <v>33</v>
      </c>
      <c r="G169" s="1" t="s">
        <v>2020</v>
      </c>
      <c r="H169" s="7" t="s">
        <v>2021</v>
      </c>
      <c r="I169" s="1" t="s">
        <v>915</v>
      </c>
      <c r="J169" s="20" t="s">
        <v>916</v>
      </c>
      <c r="K169" s="20" t="s">
        <v>21</v>
      </c>
      <c r="L169" s="4"/>
      <c r="M169" s="4"/>
      <c r="N169" s="4"/>
      <c r="O169" s="4"/>
      <c r="P169" s="4"/>
      <c r="Q169" s="4"/>
      <c r="R169" s="4"/>
      <c r="S169" s="4"/>
      <c r="T169" s="4"/>
      <c r="U169" s="4"/>
      <c r="V169" s="4"/>
      <c r="W169" s="4"/>
      <c r="X169" s="4"/>
      <c r="Y169" s="4"/>
      <c r="Z169" s="4"/>
      <c r="AA169" s="4"/>
    </row>
    <row r="170" ht="15.75" customHeight="1">
      <c r="A170" s="2" t="s">
        <v>919</v>
      </c>
      <c r="B170" s="1" t="s">
        <v>2022</v>
      </c>
      <c r="C170" s="1" t="s">
        <v>2023</v>
      </c>
      <c r="D170" s="6" t="s">
        <v>2024</v>
      </c>
      <c r="E170" s="1">
        <v>2015.0</v>
      </c>
      <c r="F170" s="1" t="s">
        <v>33</v>
      </c>
      <c r="G170" s="1" t="s">
        <v>921</v>
      </c>
      <c r="H170" s="7" t="s">
        <v>2025</v>
      </c>
      <c r="I170" s="1" t="s">
        <v>915</v>
      </c>
      <c r="J170" s="1" t="s">
        <v>916</v>
      </c>
      <c r="K170" s="1" t="s">
        <v>21</v>
      </c>
      <c r="L170" s="4"/>
      <c r="M170" s="4"/>
      <c r="N170" s="4"/>
      <c r="O170" s="4"/>
      <c r="P170" s="4"/>
      <c r="Q170" s="4"/>
      <c r="R170" s="4"/>
      <c r="S170" s="4"/>
      <c r="T170" s="4"/>
      <c r="U170" s="4"/>
      <c r="V170" s="4"/>
      <c r="W170" s="4"/>
      <c r="X170" s="4"/>
      <c r="Y170" s="4"/>
      <c r="Z170" s="4"/>
      <c r="AA170" s="4"/>
    </row>
    <row r="171" ht="15.75" customHeight="1">
      <c r="A171" s="2" t="s">
        <v>2026</v>
      </c>
      <c r="B171" s="1" t="s">
        <v>2027</v>
      </c>
      <c r="C171" s="1" t="s">
        <v>2028</v>
      </c>
      <c r="D171" s="6" t="s">
        <v>923</v>
      </c>
      <c r="E171" s="1">
        <v>2015.0</v>
      </c>
      <c r="F171" s="1" t="s">
        <v>33</v>
      </c>
      <c r="G171" s="1" t="s">
        <v>924</v>
      </c>
      <c r="H171" s="7" t="s">
        <v>2029</v>
      </c>
      <c r="I171" s="1" t="s">
        <v>915</v>
      </c>
      <c r="J171" s="1" t="s">
        <v>916</v>
      </c>
      <c r="K171" s="1" t="s">
        <v>21</v>
      </c>
      <c r="L171" s="4"/>
      <c r="M171" s="4"/>
      <c r="N171" s="4"/>
      <c r="O171" s="4"/>
      <c r="P171" s="4"/>
      <c r="Q171" s="4"/>
      <c r="R171" s="4"/>
      <c r="S171" s="4"/>
      <c r="T171" s="4"/>
      <c r="U171" s="4"/>
      <c r="V171" s="4"/>
      <c r="W171" s="4"/>
      <c r="X171" s="4"/>
      <c r="Y171" s="4"/>
      <c r="Z171" s="4"/>
      <c r="AA171" s="4"/>
    </row>
    <row r="172" ht="15.75" customHeight="1">
      <c r="A172" s="2" t="s">
        <v>925</v>
      </c>
      <c r="B172" s="1" t="s">
        <v>2030</v>
      </c>
      <c r="C172" s="1" t="s">
        <v>2031</v>
      </c>
      <c r="D172" s="6" t="s">
        <v>926</v>
      </c>
      <c r="E172" s="1">
        <v>2015.0</v>
      </c>
      <c r="F172" s="1" t="s">
        <v>33</v>
      </c>
      <c r="G172" s="1" t="s">
        <v>2032</v>
      </c>
      <c r="H172" s="7" t="s">
        <v>2033</v>
      </c>
      <c r="I172" s="1" t="s">
        <v>915</v>
      </c>
      <c r="J172" s="1" t="s">
        <v>916</v>
      </c>
      <c r="K172" s="1" t="s">
        <v>21</v>
      </c>
      <c r="L172" s="4"/>
      <c r="M172" s="4"/>
      <c r="N172" s="4"/>
      <c r="O172" s="4"/>
      <c r="P172" s="4"/>
      <c r="Q172" s="4"/>
      <c r="R172" s="4"/>
      <c r="S172" s="4"/>
      <c r="T172" s="4"/>
      <c r="U172" s="4"/>
      <c r="V172" s="4"/>
      <c r="W172" s="4"/>
      <c r="X172" s="4"/>
      <c r="Y172" s="4"/>
      <c r="Z172" s="4"/>
      <c r="AA172" s="4"/>
    </row>
    <row r="173" ht="15.75" customHeight="1">
      <c r="A173" s="2" t="s">
        <v>929</v>
      </c>
      <c r="B173" s="1" t="s">
        <v>2034</v>
      </c>
      <c r="C173" s="4"/>
      <c r="D173" s="6" t="s">
        <v>2035</v>
      </c>
      <c r="E173" s="1">
        <v>2016.0</v>
      </c>
      <c r="F173" s="1" t="s">
        <v>2036</v>
      </c>
      <c r="G173" s="1" t="s">
        <v>2037</v>
      </c>
      <c r="H173" s="7" t="s">
        <v>2038</v>
      </c>
      <c r="I173" s="1" t="s">
        <v>933</v>
      </c>
      <c r="J173" s="1" t="s">
        <v>53</v>
      </c>
      <c r="K173" s="1" t="s">
        <v>143</v>
      </c>
      <c r="L173" s="4"/>
      <c r="M173" s="4"/>
      <c r="N173" s="4"/>
      <c r="O173" s="4"/>
      <c r="P173" s="4"/>
      <c r="Q173" s="4"/>
      <c r="R173" s="4"/>
      <c r="S173" s="4"/>
      <c r="T173" s="4"/>
      <c r="U173" s="4"/>
      <c r="V173" s="4"/>
      <c r="W173" s="4"/>
      <c r="X173" s="4"/>
      <c r="Y173" s="4"/>
      <c r="Z173" s="4"/>
      <c r="AA173" s="4"/>
    </row>
    <row r="174" ht="15.75" customHeight="1">
      <c r="A174" s="2" t="s">
        <v>934</v>
      </c>
      <c r="B174" s="7" t="s">
        <v>2039</v>
      </c>
      <c r="C174" s="1" t="s">
        <v>2040</v>
      </c>
      <c r="D174" s="6" t="s">
        <v>2041</v>
      </c>
      <c r="E174" s="1">
        <v>2016.0</v>
      </c>
      <c r="F174" s="1" t="s">
        <v>2042</v>
      </c>
      <c r="G174" s="1" t="s">
        <v>2043</v>
      </c>
      <c r="H174" s="7" t="s">
        <v>2044</v>
      </c>
      <c r="I174" s="1" t="s">
        <v>933</v>
      </c>
      <c r="J174" s="1" t="s">
        <v>53</v>
      </c>
      <c r="K174" s="1" t="s">
        <v>143</v>
      </c>
      <c r="L174" s="4"/>
      <c r="M174" s="4"/>
      <c r="N174" s="4"/>
      <c r="O174" s="4"/>
      <c r="P174" s="4"/>
      <c r="Q174" s="4"/>
      <c r="R174" s="4"/>
      <c r="S174" s="4"/>
      <c r="T174" s="4"/>
      <c r="U174" s="4"/>
      <c r="V174" s="4"/>
      <c r="W174" s="4"/>
      <c r="X174" s="4"/>
      <c r="Y174" s="4"/>
      <c r="Z174" s="4"/>
      <c r="AA174" s="4"/>
    </row>
    <row r="175" ht="15.75" customHeight="1">
      <c r="A175" s="2" t="s">
        <v>2045</v>
      </c>
      <c r="B175" s="1" t="s">
        <v>2046</v>
      </c>
      <c r="C175" s="1" t="s">
        <v>2047</v>
      </c>
      <c r="D175" s="6" t="s">
        <v>938</v>
      </c>
      <c r="E175" s="1">
        <v>2016.0</v>
      </c>
      <c r="F175" s="1" t="s">
        <v>2042</v>
      </c>
      <c r="G175" s="1" t="s">
        <v>2048</v>
      </c>
      <c r="H175" s="7" t="s">
        <v>2049</v>
      </c>
      <c r="I175" s="1" t="s">
        <v>933</v>
      </c>
      <c r="J175" s="1" t="s">
        <v>53</v>
      </c>
      <c r="K175" s="1" t="s">
        <v>143</v>
      </c>
      <c r="L175" s="4"/>
      <c r="M175" s="4"/>
      <c r="N175" s="4"/>
      <c r="O175" s="4"/>
      <c r="P175" s="4"/>
      <c r="Q175" s="4"/>
      <c r="R175" s="4"/>
      <c r="S175" s="4"/>
      <c r="T175" s="4"/>
      <c r="U175" s="4"/>
      <c r="V175" s="4"/>
      <c r="W175" s="4"/>
      <c r="X175" s="4"/>
      <c r="Y175" s="4"/>
      <c r="Z175" s="4"/>
      <c r="AA175" s="4"/>
    </row>
    <row r="176" ht="15.75" customHeight="1">
      <c r="A176" s="2" t="s">
        <v>2050</v>
      </c>
      <c r="B176" s="7" t="s">
        <v>2051</v>
      </c>
      <c r="C176" s="1" t="s">
        <v>2052</v>
      </c>
      <c r="D176" s="6" t="s">
        <v>2053</v>
      </c>
      <c r="E176" s="1">
        <v>2016.0</v>
      </c>
      <c r="F176" s="1" t="s">
        <v>2042</v>
      </c>
      <c r="G176" s="1" t="s">
        <v>2054</v>
      </c>
      <c r="H176" s="7" t="s">
        <v>2055</v>
      </c>
      <c r="I176" s="1" t="s">
        <v>933</v>
      </c>
      <c r="J176" s="1" t="s">
        <v>53</v>
      </c>
      <c r="K176" s="1" t="s">
        <v>143</v>
      </c>
      <c r="L176" s="4"/>
      <c r="M176" s="4"/>
      <c r="N176" s="4"/>
      <c r="O176" s="4"/>
      <c r="P176" s="4"/>
      <c r="Q176" s="4"/>
      <c r="R176" s="4"/>
      <c r="S176" s="4"/>
      <c r="T176" s="4"/>
      <c r="U176" s="4"/>
      <c r="V176" s="4"/>
      <c r="W176" s="4"/>
      <c r="X176" s="4"/>
      <c r="Y176" s="4"/>
      <c r="Z176" s="4"/>
      <c r="AA176" s="4"/>
    </row>
    <row r="177" ht="15.75" customHeight="1">
      <c r="A177" s="2" t="s">
        <v>1857</v>
      </c>
      <c r="B177" s="1" t="s">
        <v>2056</v>
      </c>
      <c r="C177" s="1" t="s">
        <v>2057</v>
      </c>
      <c r="D177" s="6" t="s">
        <v>2058</v>
      </c>
      <c r="E177" s="1">
        <v>2016.0</v>
      </c>
      <c r="F177" s="1" t="s">
        <v>33</v>
      </c>
      <c r="G177" s="1" t="s">
        <v>2059</v>
      </c>
      <c r="H177" s="7" t="s">
        <v>2060</v>
      </c>
      <c r="I177" s="1" t="s">
        <v>933</v>
      </c>
      <c r="J177" s="1" t="s">
        <v>53</v>
      </c>
      <c r="K177" s="1" t="s">
        <v>47</v>
      </c>
      <c r="L177" s="4"/>
      <c r="M177" s="4"/>
      <c r="N177" s="4"/>
      <c r="O177" s="4"/>
      <c r="P177" s="4"/>
      <c r="Q177" s="4"/>
      <c r="R177" s="4"/>
      <c r="S177" s="4"/>
      <c r="T177" s="4"/>
      <c r="U177" s="4"/>
      <c r="V177" s="4"/>
      <c r="W177" s="4"/>
      <c r="X177" s="4"/>
      <c r="Y177" s="4"/>
      <c r="Z177" s="4"/>
      <c r="AA177" s="4"/>
    </row>
    <row r="178" ht="15.75" customHeight="1">
      <c r="A178" s="2" t="s">
        <v>948</v>
      </c>
      <c r="B178" s="7" t="s">
        <v>2061</v>
      </c>
      <c r="C178" s="7" t="s">
        <v>2062</v>
      </c>
      <c r="D178" s="6" t="s">
        <v>2063</v>
      </c>
      <c r="E178" s="1">
        <v>2016.0</v>
      </c>
      <c r="F178" s="1" t="s">
        <v>33</v>
      </c>
      <c r="G178" s="1" t="s">
        <v>2064</v>
      </c>
      <c r="H178" s="7" t="s">
        <v>2065</v>
      </c>
      <c r="I178" s="1" t="s">
        <v>155</v>
      </c>
      <c r="J178" s="1" t="s">
        <v>53</v>
      </c>
      <c r="K178" s="1" t="s">
        <v>47</v>
      </c>
      <c r="L178" s="4"/>
      <c r="M178" s="4"/>
      <c r="N178" s="4"/>
      <c r="O178" s="4"/>
      <c r="P178" s="4"/>
      <c r="Q178" s="4"/>
      <c r="R178" s="4"/>
      <c r="S178" s="4"/>
      <c r="T178" s="4"/>
      <c r="U178" s="4"/>
      <c r="V178" s="4"/>
      <c r="W178" s="4"/>
      <c r="X178" s="4"/>
      <c r="Y178" s="4"/>
      <c r="Z178" s="4"/>
      <c r="AA178" s="4"/>
    </row>
    <row r="179" ht="15.75" customHeight="1">
      <c r="A179" s="2" t="s">
        <v>953</v>
      </c>
      <c r="B179" s="7" t="s">
        <v>2066</v>
      </c>
      <c r="C179" s="7" t="s">
        <v>2067</v>
      </c>
      <c r="D179" s="6" t="s">
        <v>2068</v>
      </c>
      <c r="E179" s="1">
        <v>2016.0</v>
      </c>
      <c r="F179" s="1" t="s">
        <v>33</v>
      </c>
      <c r="G179" s="1" t="s">
        <v>2069</v>
      </c>
      <c r="H179" s="7" t="s">
        <v>2070</v>
      </c>
      <c r="I179" s="1" t="s">
        <v>155</v>
      </c>
      <c r="J179" s="1" t="s">
        <v>53</v>
      </c>
      <c r="K179" s="1" t="s">
        <v>47</v>
      </c>
      <c r="L179" s="4"/>
      <c r="M179" s="4"/>
      <c r="N179" s="4"/>
      <c r="O179" s="4"/>
      <c r="P179" s="4"/>
      <c r="Q179" s="4"/>
      <c r="R179" s="4"/>
      <c r="S179" s="4"/>
      <c r="T179" s="4"/>
      <c r="U179" s="4"/>
      <c r="V179" s="4"/>
      <c r="W179" s="4"/>
      <c r="X179" s="4"/>
      <c r="Y179" s="4"/>
      <c r="Z179" s="4"/>
      <c r="AA179" s="4"/>
    </row>
    <row r="180" ht="15.75" customHeight="1">
      <c r="A180" s="2" t="s">
        <v>957</v>
      </c>
      <c r="B180" s="1" t="s">
        <v>2071</v>
      </c>
      <c r="C180" s="1" t="s">
        <v>2072</v>
      </c>
      <c r="D180" s="6" t="s">
        <v>958</v>
      </c>
      <c r="E180" s="1">
        <v>2016.0</v>
      </c>
      <c r="F180" s="1" t="s">
        <v>33</v>
      </c>
      <c r="G180" s="1" t="s">
        <v>2073</v>
      </c>
      <c r="H180" s="7" t="s">
        <v>2074</v>
      </c>
      <c r="I180" s="1" t="s">
        <v>155</v>
      </c>
      <c r="J180" s="1" t="s">
        <v>53</v>
      </c>
      <c r="K180" s="1" t="s">
        <v>47</v>
      </c>
      <c r="L180" s="4"/>
      <c r="M180" s="4"/>
      <c r="N180" s="4"/>
      <c r="O180" s="4"/>
      <c r="P180" s="4"/>
      <c r="Q180" s="4"/>
      <c r="R180" s="4"/>
      <c r="S180" s="4"/>
      <c r="T180" s="4"/>
      <c r="U180" s="4"/>
      <c r="V180" s="4"/>
      <c r="W180" s="4"/>
      <c r="X180" s="4"/>
      <c r="Y180" s="4"/>
      <c r="Z180" s="4"/>
      <c r="AA180" s="4"/>
    </row>
    <row r="181" ht="15.75" customHeight="1">
      <c r="A181" s="2" t="s">
        <v>960</v>
      </c>
      <c r="B181" s="7" t="s">
        <v>2075</v>
      </c>
      <c r="C181" s="1" t="s">
        <v>2076</v>
      </c>
      <c r="D181" s="6" t="s">
        <v>2077</v>
      </c>
      <c r="E181" s="1">
        <v>2016.0</v>
      </c>
      <c r="F181" s="1" t="s">
        <v>33</v>
      </c>
      <c r="G181" s="1" t="s">
        <v>2078</v>
      </c>
      <c r="H181" s="7" t="s">
        <v>235</v>
      </c>
      <c r="I181" s="1" t="s">
        <v>155</v>
      </c>
      <c r="J181" s="1" t="s">
        <v>53</v>
      </c>
      <c r="K181" s="1" t="s">
        <v>47</v>
      </c>
      <c r="L181" s="4"/>
      <c r="M181" s="4"/>
      <c r="N181" s="4"/>
      <c r="O181" s="4"/>
      <c r="P181" s="4"/>
      <c r="Q181" s="4"/>
      <c r="R181" s="4"/>
      <c r="S181" s="4"/>
      <c r="T181" s="4"/>
      <c r="U181" s="4"/>
      <c r="V181" s="4"/>
      <c r="W181" s="4"/>
      <c r="X181" s="4"/>
      <c r="Y181" s="4"/>
      <c r="Z181" s="4"/>
      <c r="AA181" s="4"/>
    </row>
    <row r="182" ht="15.75" customHeight="1">
      <c r="A182" s="2" t="s">
        <v>966</v>
      </c>
      <c r="B182" s="7" t="s">
        <v>2079</v>
      </c>
      <c r="C182" s="1" t="s">
        <v>2080</v>
      </c>
      <c r="D182" s="6" t="s">
        <v>967</v>
      </c>
      <c r="E182" s="1">
        <v>2016.0</v>
      </c>
      <c r="F182" s="1" t="s">
        <v>33</v>
      </c>
      <c r="G182" s="1" t="s">
        <v>2081</v>
      </c>
      <c r="H182" s="7" t="s">
        <v>2082</v>
      </c>
      <c r="I182" s="1" t="s">
        <v>155</v>
      </c>
      <c r="J182" s="1" t="s">
        <v>53</v>
      </c>
      <c r="K182" s="1" t="s">
        <v>47</v>
      </c>
      <c r="L182" s="4"/>
      <c r="M182" s="4"/>
      <c r="N182" s="4"/>
      <c r="O182" s="4"/>
      <c r="P182" s="4"/>
      <c r="Q182" s="4"/>
      <c r="R182" s="4"/>
      <c r="S182" s="4"/>
      <c r="T182" s="4"/>
      <c r="U182" s="4"/>
      <c r="V182" s="4"/>
      <c r="W182" s="4"/>
      <c r="X182" s="4"/>
      <c r="Y182" s="4"/>
      <c r="Z182" s="4"/>
      <c r="AA182" s="4"/>
    </row>
    <row r="183" ht="15.75" customHeight="1">
      <c r="A183" s="2" t="s">
        <v>2083</v>
      </c>
      <c r="B183" s="7" t="s">
        <v>2084</v>
      </c>
      <c r="C183" s="1" t="s">
        <v>2085</v>
      </c>
      <c r="D183" s="6" t="s">
        <v>2086</v>
      </c>
      <c r="E183" s="1">
        <v>2016.0</v>
      </c>
      <c r="F183" s="1" t="s">
        <v>33</v>
      </c>
      <c r="G183" s="1" t="s">
        <v>2087</v>
      </c>
      <c r="H183" s="7" t="s">
        <v>2088</v>
      </c>
      <c r="I183" s="1" t="s">
        <v>155</v>
      </c>
      <c r="J183" s="1" t="s">
        <v>53</v>
      </c>
      <c r="K183" s="1" t="s">
        <v>47</v>
      </c>
      <c r="L183" s="4"/>
      <c r="M183" s="4"/>
      <c r="N183" s="4"/>
      <c r="O183" s="4"/>
      <c r="P183" s="4"/>
      <c r="Q183" s="4"/>
      <c r="R183" s="4"/>
      <c r="S183" s="4"/>
      <c r="T183" s="4"/>
      <c r="U183" s="4"/>
      <c r="V183" s="4"/>
      <c r="W183" s="4"/>
      <c r="X183" s="4"/>
      <c r="Y183" s="4"/>
      <c r="Z183" s="4"/>
      <c r="AA183" s="4"/>
    </row>
    <row r="184" ht="15.75" customHeight="1">
      <c r="A184" s="2" t="s">
        <v>2089</v>
      </c>
      <c r="B184" s="7" t="s">
        <v>2090</v>
      </c>
      <c r="C184" s="7" t="s">
        <v>2091</v>
      </c>
      <c r="D184" s="6" t="s">
        <v>2092</v>
      </c>
      <c r="E184" s="1">
        <v>2016.0</v>
      </c>
      <c r="F184" s="1" t="s">
        <v>33</v>
      </c>
      <c r="G184" s="1" t="s">
        <v>2093</v>
      </c>
      <c r="H184" s="7" t="s">
        <v>2094</v>
      </c>
      <c r="I184" s="1" t="s">
        <v>155</v>
      </c>
      <c r="J184" s="1" t="s">
        <v>53</v>
      </c>
      <c r="K184" s="1" t="s">
        <v>47</v>
      </c>
      <c r="L184" s="4"/>
      <c r="M184" s="4"/>
      <c r="N184" s="4"/>
      <c r="O184" s="4"/>
      <c r="P184" s="4"/>
      <c r="Q184" s="4"/>
      <c r="R184" s="4"/>
      <c r="S184" s="4"/>
      <c r="T184" s="4"/>
      <c r="U184" s="4"/>
      <c r="V184" s="4"/>
      <c r="W184" s="4"/>
      <c r="X184" s="4"/>
      <c r="Y184" s="4"/>
      <c r="Z184" s="4"/>
      <c r="AA184" s="4"/>
    </row>
    <row r="185" ht="15.75" customHeight="1">
      <c r="A185" s="2" t="s">
        <v>977</v>
      </c>
      <c r="B185" s="7" t="s">
        <v>2095</v>
      </c>
      <c r="C185" s="7" t="s">
        <v>2096</v>
      </c>
      <c r="D185" s="6" t="s">
        <v>978</v>
      </c>
      <c r="E185" s="1">
        <v>2016.0</v>
      </c>
      <c r="F185" s="1" t="s">
        <v>33</v>
      </c>
      <c r="G185" s="1" t="s">
        <v>2097</v>
      </c>
      <c r="H185" s="1" t="s">
        <v>2098</v>
      </c>
      <c r="I185" s="1" t="s">
        <v>155</v>
      </c>
      <c r="J185" s="1" t="s">
        <v>53</v>
      </c>
      <c r="K185" s="1" t="s">
        <v>47</v>
      </c>
      <c r="L185" s="4"/>
      <c r="M185" s="4"/>
      <c r="N185" s="4"/>
      <c r="O185" s="4"/>
      <c r="P185" s="4"/>
      <c r="Q185" s="4"/>
      <c r="R185" s="4"/>
      <c r="S185" s="4"/>
      <c r="T185" s="4"/>
      <c r="U185" s="4"/>
      <c r="V185" s="4"/>
      <c r="W185" s="4"/>
      <c r="X185" s="4"/>
      <c r="Y185" s="4"/>
      <c r="Z185" s="4"/>
      <c r="AA185" s="4"/>
    </row>
    <row r="186" ht="15.75" customHeight="1">
      <c r="A186" s="2" t="s">
        <v>981</v>
      </c>
      <c r="B186" s="7" t="s">
        <v>2099</v>
      </c>
      <c r="C186" s="1" t="s">
        <v>2100</v>
      </c>
      <c r="D186" s="6" t="s">
        <v>982</v>
      </c>
      <c r="E186" s="1">
        <v>2016.0</v>
      </c>
      <c r="F186" s="1" t="s">
        <v>171</v>
      </c>
      <c r="G186" s="1" t="s">
        <v>2101</v>
      </c>
      <c r="H186" s="7" t="s">
        <v>2102</v>
      </c>
      <c r="I186" s="1" t="s">
        <v>155</v>
      </c>
      <c r="J186" s="1" t="s">
        <v>53</v>
      </c>
      <c r="K186" s="1" t="s">
        <v>47</v>
      </c>
      <c r="L186" s="4"/>
      <c r="M186" s="4"/>
      <c r="N186" s="4"/>
      <c r="O186" s="4"/>
      <c r="P186" s="4"/>
      <c r="Q186" s="4"/>
      <c r="R186" s="4"/>
      <c r="S186" s="4"/>
      <c r="T186" s="4"/>
      <c r="U186" s="4"/>
      <c r="V186" s="4"/>
      <c r="W186" s="4"/>
      <c r="X186" s="4"/>
      <c r="Y186" s="4"/>
      <c r="Z186" s="4"/>
      <c r="AA186" s="4"/>
    </row>
    <row r="187" ht="15.75" customHeight="1">
      <c r="A187" s="2" t="s">
        <v>984</v>
      </c>
      <c r="B187" s="1" t="s">
        <v>2103</v>
      </c>
      <c r="C187" s="1" t="s">
        <v>2104</v>
      </c>
      <c r="D187" s="6" t="s">
        <v>985</v>
      </c>
      <c r="E187" s="1">
        <v>2018.0</v>
      </c>
      <c r="F187" s="1" t="s">
        <v>33</v>
      </c>
      <c r="G187" s="1" t="s">
        <v>986</v>
      </c>
      <c r="H187" s="7" t="s">
        <v>2105</v>
      </c>
      <c r="I187" s="1" t="s">
        <v>155</v>
      </c>
      <c r="J187" s="1" t="s">
        <v>415</v>
      </c>
      <c r="K187" s="1" t="s">
        <v>47</v>
      </c>
      <c r="L187" s="4"/>
      <c r="M187" s="4"/>
      <c r="N187" s="4"/>
      <c r="O187" s="4"/>
      <c r="P187" s="4"/>
      <c r="Q187" s="4"/>
      <c r="R187" s="4"/>
      <c r="S187" s="4"/>
      <c r="T187" s="4"/>
      <c r="U187" s="4"/>
      <c r="V187" s="4"/>
      <c r="W187" s="4"/>
      <c r="X187" s="4"/>
      <c r="Y187" s="4"/>
      <c r="Z187" s="4"/>
      <c r="AA187" s="4"/>
    </row>
    <row r="188" ht="15.75" customHeight="1">
      <c r="A188" s="2" t="s">
        <v>987</v>
      </c>
      <c r="B188" s="1" t="s">
        <v>2106</v>
      </c>
      <c r="C188" s="1" t="s">
        <v>2107</v>
      </c>
      <c r="D188" s="6" t="s">
        <v>988</v>
      </c>
      <c r="E188" s="1">
        <v>2018.0</v>
      </c>
      <c r="F188" s="1" t="s">
        <v>33</v>
      </c>
      <c r="G188" s="1" t="s">
        <v>989</v>
      </c>
      <c r="H188" s="7" t="s">
        <v>2108</v>
      </c>
      <c r="I188" s="1" t="s">
        <v>155</v>
      </c>
      <c r="J188" s="1" t="s">
        <v>415</v>
      </c>
      <c r="K188" s="1" t="s">
        <v>47</v>
      </c>
      <c r="L188" s="4"/>
      <c r="M188" s="4"/>
      <c r="N188" s="4"/>
      <c r="O188" s="4"/>
      <c r="P188" s="4"/>
      <c r="Q188" s="4"/>
      <c r="R188" s="4"/>
      <c r="S188" s="4"/>
      <c r="T188" s="4"/>
      <c r="U188" s="4"/>
      <c r="V188" s="4"/>
      <c r="W188" s="4"/>
      <c r="X188" s="4"/>
      <c r="Y188" s="4"/>
      <c r="Z188" s="4"/>
      <c r="AA188" s="4"/>
    </row>
    <row r="189" ht="15.75" customHeight="1">
      <c r="A189" s="2" t="s">
        <v>990</v>
      </c>
      <c r="B189" s="1" t="s">
        <v>2109</v>
      </c>
      <c r="C189" s="1" t="s">
        <v>2110</v>
      </c>
      <c r="D189" s="6" t="s">
        <v>991</v>
      </c>
      <c r="E189" s="1">
        <v>2018.0</v>
      </c>
      <c r="F189" s="1" t="s">
        <v>33</v>
      </c>
      <c r="G189" s="1" t="s">
        <v>992</v>
      </c>
      <c r="H189" s="7" t="s">
        <v>2111</v>
      </c>
      <c r="I189" s="1" t="s">
        <v>155</v>
      </c>
      <c r="J189" s="1" t="s">
        <v>415</v>
      </c>
      <c r="K189" s="1" t="s">
        <v>47</v>
      </c>
      <c r="L189" s="4"/>
      <c r="M189" s="4"/>
      <c r="N189" s="4"/>
      <c r="O189" s="4"/>
      <c r="P189" s="4"/>
      <c r="Q189" s="4"/>
      <c r="R189" s="4"/>
      <c r="S189" s="4"/>
      <c r="T189" s="4"/>
      <c r="U189" s="4"/>
      <c r="V189" s="4"/>
      <c r="W189" s="4"/>
      <c r="X189" s="4"/>
      <c r="Y189" s="4"/>
      <c r="Z189" s="4"/>
      <c r="AA189" s="4"/>
    </row>
    <row r="190" ht="15.75" customHeight="1">
      <c r="A190" s="2" t="s">
        <v>2112</v>
      </c>
      <c r="B190" s="1"/>
      <c r="C190" s="1"/>
      <c r="D190" s="6" t="s">
        <v>994</v>
      </c>
      <c r="E190" s="1">
        <v>2019.0</v>
      </c>
      <c r="F190" s="1" t="s">
        <v>18</v>
      </c>
      <c r="G190" s="6" t="s">
        <v>2113</v>
      </c>
      <c r="H190" s="7" t="s">
        <v>2114</v>
      </c>
      <c r="I190" s="1" t="s">
        <v>103</v>
      </c>
      <c r="J190" s="1" t="s">
        <v>66</v>
      </c>
      <c r="K190" s="1" t="s">
        <v>143</v>
      </c>
      <c r="L190" s="4"/>
      <c r="M190" s="4"/>
      <c r="N190" s="4"/>
      <c r="O190" s="4"/>
      <c r="P190" s="4"/>
      <c r="Q190" s="4"/>
      <c r="R190" s="4"/>
      <c r="S190" s="4"/>
      <c r="T190" s="4"/>
      <c r="U190" s="4"/>
      <c r="V190" s="4"/>
      <c r="W190" s="4"/>
      <c r="X190" s="4"/>
      <c r="Y190" s="4"/>
      <c r="Z190" s="4"/>
      <c r="AA190" s="4"/>
    </row>
    <row r="191" ht="15.75" customHeight="1">
      <c r="A191" s="2" t="s">
        <v>996</v>
      </c>
      <c r="B191" s="1" t="s">
        <v>2115</v>
      </c>
      <c r="C191" s="1" t="s">
        <v>2116</v>
      </c>
      <c r="D191" s="6" t="s">
        <v>997</v>
      </c>
      <c r="E191" s="1">
        <v>2018.0</v>
      </c>
      <c r="F191" s="1" t="s">
        <v>18</v>
      </c>
      <c r="G191" s="1" t="s">
        <v>2117</v>
      </c>
      <c r="H191" s="7" t="s">
        <v>2118</v>
      </c>
      <c r="I191" s="1" t="s">
        <v>155</v>
      </c>
      <c r="J191" s="1" t="s">
        <v>104</v>
      </c>
      <c r="K191" s="1" t="s">
        <v>21</v>
      </c>
      <c r="L191" s="4"/>
      <c r="M191" s="4"/>
      <c r="N191" s="4"/>
      <c r="O191" s="4"/>
      <c r="P191" s="4"/>
      <c r="Q191" s="4"/>
      <c r="R191" s="4"/>
      <c r="S191" s="4"/>
      <c r="T191" s="4"/>
      <c r="U191" s="4"/>
      <c r="V191" s="4"/>
      <c r="W191" s="4"/>
      <c r="X191" s="4"/>
      <c r="Y191" s="4"/>
      <c r="Z191" s="4"/>
      <c r="AA191" s="4"/>
    </row>
    <row r="192" ht="15.75" customHeight="1">
      <c r="A192" s="2" t="s">
        <v>2119</v>
      </c>
      <c r="B192" s="1" t="s">
        <v>2120</v>
      </c>
      <c r="C192" s="1" t="s">
        <v>2121</v>
      </c>
      <c r="D192" s="6" t="s">
        <v>1001</v>
      </c>
      <c r="E192" s="1">
        <v>2018.0</v>
      </c>
      <c r="F192" s="1" t="s">
        <v>18</v>
      </c>
      <c r="G192" s="1" t="s">
        <v>2122</v>
      </c>
      <c r="H192" s="7" t="s">
        <v>2123</v>
      </c>
      <c r="I192" s="1" t="s">
        <v>155</v>
      </c>
      <c r="J192" s="1" t="s">
        <v>104</v>
      </c>
      <c r="K192" s="1" t="s">
        <v>21</v>
      </c>
      <c r="L192" s="4"/>
      <c r="M192" s="4"/>
      <c r="N192" s="4"/>
      <c r="O192" s="4"/>
      <c r="P192" s="4"/>
      <c r="Q192" s="4"/>
      <c r="R192" s="4"/>
      <c r="S192" s="4"/>
      <c r="T192" s="4"/>
      <c r="U192" s="4"/>
      <c r="V192" s="4"/>
      <c r="W192" s="4"/>
      <c r="X192" s="4"/>
      <c r="Y192" s="4"/>
      <c r="Z192" s="4"/>
      <c r="AA192" s="4"/>
    </row>
    <row r="193" ht="15.75" customHeight="1">
      <c r="A193" s="2" t="s">
        <v>2124</v>
      </c>
      <c r="B193" s="1" t="s">
        <v>2125</v>
      </c>
      <c r="C193" s="1" t="s">
        <v>2126</v>
      </c>
      <c r="D193" s="6" t="s">
        <v>1005</v>
      </c>
      <c r="E193" s="1">
        <v>2018.0</v>
      </c>
      <c r="F193" s="1" t="s">
        <v>18</v>
      </c>
      <c r="G193" s="1" t="s">
        <v>2127</v>
      </c>
      <c r="H193" s="7" t="s">
        <v>2128</v>
      </c>
      <c r="I193" s="1" t="s">
        <v>155</v>
      </c>
      <c r="J193" s="1" t="s">
        <v>104</v>
      </c>
      <c r="K193" s="1" t="s">
        <v>21</v>
      </c>
      <c r="L193" s="4"/>
      <c r="M193" s="4"/>
      <c r="N193" s="4"/>
      <c r="O193" s="4"/>
      <c r="P193" s="4"/>
      <c r="Q193" s="4"/>
      <c r="R193" s="4"/>
      <c r="S193" s="4"/>
      <c r="T193" s="4"/>
      <c r="U193" s="4"/>
      <c r="V193" s="4"/>
      <c r="W193" s="4"/>
      <c r="X193" s="4"/>
      <c r="Y193" s="4"/>
      <c r="Z193" s="4"/>
      <c r="AA193" s="4"/>
    </row>
    <row r="194" ht="15.75" customHeight="1">
      <c r="A194" s="2" t="s">
        <v>1009</v>
      </c>
      <c r="B194" s="1" t="s">
        <v>370</v>
      </c>
      <c r="C194" s="1" t="s">
        <v>2129</v>
      </c>
      <c r="D194" s="6" t="s">
        <v>1010</v>
      </c>
      <c r="E194" s="1">
        <v>2018.0</v>
      </c>
      <c r="F194" s="1" t="s">
        <v>18</v>
      </c>
      <c r="G194" s="1" t="s">
        <v>2130</v>
      </c>
      <c r="H194" s="7" t="s">
        <v>366</v>
      </c>
      <c r="I194" s="1" t="s">
        <v>155</v>
      </c>
      <c r="J194" s="1" t="s">
        <v>104</v>
      </c>
      <c r="K194" s="1" t="s">
        <v>1012</v>
      </c>
      <c r="L194" s="4"/>
      <c r="M194" s="4"/>
      <c r="N194" s="4"/>
      <c r="O194" s="4"/>
      <c r="P194" s="4"/>
      <c r="Q194" s="4"/>
      <c r="R194" s="4"/>
      <c r="S194" s="4"/>
      <c r="T194" s="4"/>
      <c r="U194" s="4"/>
      <c r="V194" s="4"/>
      <c r="W194" s="4"/>
      <c r="X194" s="4"/>
      <c r="Y194" s="4"/>
      <c r="Z194" s="4"/>
      <c r="AA194" s="4"/>
    </row>
    <row r="195" ht="15.75" customHeight="1">
      <c r="A195" s="2" t="s">
        <v>1013</v>
      </c>
      <c r="B195" s="1" t="s">
        <v>2131</v>
      </c>
      <c r="C195" s="1" t="s">
        <v>2132</v>
      </c>
      <c r="D195" s="6" t="s">
        <v>1014</v>
      </c>
      <c r="E195" s="1">
        <v>2018.0</v>
      </c>
      <c r="F195" s="1" t="s">
        <v>18</v>
      </c>
      <c r="G195" s="4"/>
      <c r="H195" s="7" t="s">
        <v>2133</v>
      </c>
      <c r="I195" s="1" t="s">
        <v>155</v>
      </c>
      <c r="J195" s="1" t="s">
        <v>104</v>
      </c>
      <c r="K195" s="1" t="s">
        <v>1012</v>
      </c>
      <c r="L195" s="4"/>
      <c r="M195" s="4"/>
      <c r="N195" s="4"/>
      <c r="O195" s="4"/>
      <c r="P195" s="4"/>
      <c r="Q195" s="4"/>
      <c r="R195" s="4"/>
      <c r="S195" s="4"/>
      <c r="T195" s="4"/>
      <c r="U195" s="4"/>
      <c r="V195" s="4"/>
      <c r="W195" s="4"/>
      <c r="X195" s="4"/>
      <c r="Y195" s="4"/>
      <c r="Z195" s="4"/>
      <c r="AA195" s="4"/>
    </row>
    <row r="196" ht="15.75" customHeight="1">
      <c r="A196" s="2" t="s">
        <v>1019</v>
      </c>
      <c r="B196" s="1" t="s">
        <v>2134</v>
      </c>
      <c r="C196" s="1" t="s">
        <v>2135</v>
      </c>
      <c r="D196" s="6" t="s">
        <v>1020</v>
      </c>
      <c r="E196" s="1">
        <v>2018.0</v>
      </c>
      <c r="F196" s="1" t="s">
        <v>18</v>
      </c>
      <c r="G196" s="1" t="s">
        <v>2136</v>
      </c>
      <c r="H196" s="7" t="s">
        <v>2137</v>
      </c>
      <c r="I196" s="1" t="s">
        <v>155</v>
      </c>
      <c r="J196" s="1" t="s">
        <v>104</v>
      </c>
      <c r="K196" s="1" t="s">
        <v>21</v>
      </c>
      <c r="L196" s="4"/>
      <c r="M196" s="4"/>
      <c r="N196" s="4"/>
      <c r="O196" s="4"/>
      <c r="P196" s="4"/>
      <c r="Q196" s="4"/>
      <c r="R196" s="4"/>
      <c r="S196" s="4"/>
      <c r="T196" s="4"/>
      <c r="U196" s="4"/>
      <c r="V196" s="4"/>
      <c r="W196" s="4"/>
      <c r="X196" s="4"/>
      <c r="Y196" s="4"/>
      <c r="Z196" s="4"/>
      <c r="AA196" s="4"/>
    </row>
    <row r="197" ht="15.75" customHeight="1">
      <c r="A197" s="2" t="s">
        <v>1022</v>
      </c>
      <c r="B197" s="1" t="s">
        <v>2138</v>
      </c>
      <c r="C197" s="20" t="s">
        <v>2139</v>
      </c>
      <c r="D197" s="6" t="s">
        <v>1023</v>
      </c>
      <c r="E197" s="1">
        <v>2018.0</v>
      </c>
      <c r="F197" s="1" t="s">
        <v>18</v>
      </c>
      <c r="G197" s="1" t="s">
        <v>2140</v>
      </c>
      <c r="H197" s="7" t="s">
        <v>2141</v>
      </c>
      <c r="I197" s="1" t="s">
        <v>155</v>
      </c>
      <c r="J197" s="1" t="s">
        <v>104</v>
      </c>
      <c r="K197" s="1" t="s">
        <v>21</v>
      </c>
      <c r="L197" s="4"/>
      <c r="M197" s="4"/>
      <c r="N197" s="4"/>
      <c r="O197" s="4"/>
      <c r="P197" s="4"/>
      <c r="Q197" s="4"/>
      <c r="R197" s="4"/>
      <c r="S197" s="4"/>
      <c r="T197" s="4"/>
      <c r="U197" s="4"/>
      <c r="V197" s="4"/>
      <c r="W197" s="4"/>
      <c r="X197" s="4"/>
      <c r="Y197" s="4"/>
      <c r="Z197" s="4"/>
      <c r="AA197" s="4"/>
    </row>
    <row r="198" ht="15.75" customHeight="1">
      <c r="A198" s="2" t="s">
        <v>1025</v>
      </c>
      <c r="B198" s="1" t="s">
        <v>2142</v>
      </c>
      <c r="C198" s="1" t="s">
        <v>2143</v>
      </c>
      <c r="D198" s="6" t="s">
        <v>1026</v>
      </c>
      <c r="E198" s="4"/>
      <c r="F198" s="4"/>
      <c r="G198" s="1" t="s">
        <v>2144</v>
      </c>
      <c r="H198" s="7" t="s">
        <v>2145</v>
      </c>
      <c r="I198" s="1" t="s">
        <v>915</v>
      </c>
      <c r="J198" s="1" t="s">
        <v>916</v>
      </c>
      <c r="K198" s="1" t="s">
        <v>21</v>
      </c>
      <c r="L198" s="4"/>
      <c r="M198" s="4"/>
      <c r="N198" s="4"/>
      <c r="O198" s="4"/>
      <c r="P198" s="4"/>
      <c r="Q198" s="4"/>
      <c r="R198" s="4"/>
      <c r="S198" s="4"/>
      <c r="T198" s="4"/>
      <c r="U198" s="4"/>
      <c r="V198" s="4"/>
      <c r="W198" s="4"/>
      <c r="X198" s="4"/>
      <c r="Y198" s="4"/>
      <c r="Z198" s="4"/>
      <c r="AA198" s="4"/>
    </row>
    <row r="199" ht="15.75" customHeight="1">
      <c r="A199" s="2" t="s">
        <v>1032</v>
      </c>
      <c r="B199" s="1" t="s">
        <v>2146</v>
      </c>
      <c r="C199" s="1" t="s">
        <v>2147</v>
      </c>
      <c r="D199" s="6" t="s">
        <v>1033</v>
      </c>
      <c r="E199" s="1">
        <v>2015.0</v>
      </c>
      <c r="F199" s="1" t="s">
        <v>33</v>
      </c>
      <c r="G199" s="1" t="s">
        <v>2148</v>
      </c>
      <c r="H199" s="7" t="s">
        <v>2149</v>
      </c>
      <c r="I199" s="1" t="s">
        <v>915</v>
      </c>
      <c r="J199" s="1" t="s">
        <v>916</v>
      </c>
      <c r="K199" s="1" t="s">
        <v>21</v>
      </c>
      <c r="L199" s="4"/>
      <c r="M199" s="4"/>
      <c r="N199" s="4"/>
      <c r="O199" s="4"/>
      <c r="P199" s="4"/>
      <c r="Q199" s="4"/>
      <c r="R199" s="4"/>
      <c r="S199" s="4"/>
      <c r="T199" s="4"/>
      <c r="U199" s="4"/>
      <c r="V199" s="4"/>
      <c r="W199" s="4"/>
      <c r="X199" s="4"/>
      <c r="Y199" s="4"/>
      <c r="Z199" s="4"/>
      <c r="AA199" s="4"/>
    </row>
    <row r="200" ht="15.75" customHeight="1">
      <c r="A200" s="2" t="s">
        <v>1035</v>
      </c>
      <c r="B200" s="1" t="s">
        <v>2150</v>
      </c>
      <c r="C200" s="1" t="s">
        <v>2151</v>
      </c>
      <c r="D200" s="6" t="s">
        <v>2152</v>
      </c>
      <c r="E200" s="1">
        <v>2015.0</v>
      </c>
      <c r="F200" s="1" t="s">
        <v>33</v>
      </c>
      <c r="G200" s="1" t="s">
        <v>2153</v>
      </c>
      <c r="H200" s="7" t="s">
        <v>2154</v>
      </c>
      <c r="I200" s="1" t="s">
        <v>915</v>
      </c>
      <c r="J200" s="1" t="s">
        <v>916</v>
      </c>
      <c r="K200" s="1" t="s">
        <v>21</v>
      </c>
      <c r="L200" s="4"/>
      <c r="M200" s="4"/>
      <c r="N200" s="4"/>
      <c r="O200" s="4"/>
      <c r="P200" s="4"/>
      <c r="Q200" s="4"/>
      <c r="R200" s="4"/>
      <c r="S200" s="4"/>
      <c r="T200" s="4"/>
      <c r="U200" s="4"/>
      <c r="V200" s="4"/>
      <c r="W200" s="4"/>
      <c r="X200" s="4"/>
      <c r="Y200" s="4"/>
      <c r="Z200" s="4"/>
      <c r="AA200" s="4"/>
    </row>
    <row r="201" ht="103.5" customHeight="1">
      <c r="A201" s="29" t="s">
        <v>1038</v>
      </c>
      <c r="B201" s="1" t="s">
        <v>2155</v>
      </c>
      <c r="C201" s="1" t="s">
        <v>2156</v>
      </c>
      <c r="D201" s="129" t="s">
        <v>1039</v>
      </c>
      <c r="E201" s="1">
        <v>2017.0</v>
      </c>
      <c r="F201" s="1" t="s">
        <v>1248</v>
      </c>
      <c r="G201" s="1" t="s">
        <v>2157</v>
      </c>
      <c r="H201" s="130" t="s">
        <v>2158</v>
      </c>
      <c r="I201" s="1" t="s">
        <v>1045</v>
      </c>
      <c r="J201" s="1" t="s">
        <v>136</v>
      </c>
      <c r="K201" s="1" t="s">
        <v>21</v>
      </c>
      <c r="L201" s="4"/>
      <c r="M201" s="4"/>
      <c r="N201" s="4"/>
      <c r="O201" s="4"/>
      <c r="P201" s="4"/>
      <c r="Q201" s="4"/>
      <c r="R201" s="4"/>
      <c r="S201" s="4"/>
      <c r="T201" s="4"/>
      <c r="U201" s="4"/>
      <c r="V201" s="4"/>
      <c r="W201" s="4"/>
      <c r="X201" s="4"/>
      <c r="Y201" s="4"/>
      <c r="Z201" s="4"/>
      <c r="AA201" s="4"/>
    </row>
    <row r="202" ht="103.5" customHeight="1">
      <c r="A202" s="29" t="s">
        <v>1046</v>
      </c>
      <c r="B202" s="1" t="s">
        <v>2159</v>
      </c>
      <c r="C202" s="1" t="s">
        <v>2160</v>
      </c>
      <c r="D202" s="129" t="s">
        <v>2161</v>
      </c>
      <c r="E202" s="1">
        <v>2017.0</v>
      </c>
      <c r="F202" s="1" t="s">
        <v>171</v>
      </c>
      <c r="G202" s="6" t="s">
        <v>1052</v>
      </c>
      <c r="H202" s="7" t="s">
        <v>2162</v>
      </c>
      <c r="I202" s="1" t="s">
        <v>1045</v>
      </c>
      <c r="J202" s="1" t="s">
        <v>136</v>
      </c>
      <c r="K202" s="1" t="s">
        <v>47</v>
      </c>
      <c r="L202" s="4"/>
      <c r="M202" s="4"/>
      <c r="N202" s="4"/>
      <c r="O202" s="4"/>
      <c r="P202" s="4"/>
      <c r="Q202" s="4"/>
      <c r="R202" s="4"/>
      <c r="S202" s="4"/>
      <c r="T202" s="4"/>
      <c r="U202" s="4"/>
      <c r="V202" s="4"/>
      <c r="W202" s="4"/>
      <c r="X202" s="4"/>
      <c r="Y202" s="4"/>
      <c r="Z202" s="4"/>
      <c r="AA202" s="4"/>
    </row>
    <row r="203" ht="131.25" customHeight="1">
      <c r="A203" s="29" t="s">
        <v>1054</v>
      </c>
      <c r="B203" s="1" t="s">
        <v>308</v>
      </c>
      <c r="C203" s="1" t="s">
        <v>2163</v>
      </c>
      <c r="D203" s="129" t="s">
        <v>2164</v>
      </c>
      <c r="E203" s="1">
        <v>2017.0</v>
      </c>
      <c r="F203" s="1" t="s">
        <v>171</v>
      </c>
      <c r="G203" s="6" t="s">
        <v>1056</v>
      </c>
      <c r="H203" s="7" t="s">
        <v>310</v>
      </c>
      <c r="I203" s="1" t="s">
        <v>1045</v>
      </c>
      <c r="J203" s="1" t="s">
        <v>136</v>
      </c>
      <c r="K203" s="1" t="s">
        <v>47</v>
      </c>
      <c r="L203" s="4"/>
      <c r="M203" s="4"/>
      <c r="N203" s="4"/>
      <c r="O203" s="4"/>
      <c r="P203" s="4"/>
      <c r="Q203" s="4"/>
      <c r="R203" s="4"/>
      <c r="S203" s="4"/>
      <c r="T203" s="4"/>
      <c r="U203" s="4"/>
      <c r="V203" s="4"/>
      <c r="W203" s="4"/>
      <c r="X203" s="4"/>
      <c r="Y203" s="4"/>
      <c r="Z203" s="4"/>
      <c r="AA203" s="4"/>
    </row>
    <row r="204" ht="157.5" customHeight="1">
      <c r="A204" s="29" t="s">
        <v>2165</v>
      </c>
      <c r="B204" s="1" t="s">
        <v>2166</v>
      </c>
      <c r="C204" s="1" t="s">
        <v>2167</v>
      </c>
      <c r="D204" s="129" t="s">
        <v>2168</v>
      </c>
      <c r="E204" s="1">
        <v>2017.0</v>
      </c>
      <c r="F204" s="1" t="s">
        <v>171</v>
      </c>
      <c r="G204" s="6" t="s">
        <v>1060</v>
      </c>
      <c r="H204" s="7" t="s">
        <v>2169</v>
      </c>
      <c r="I204" s="1" t="s">
        <v>1045</v>
      </c>
      <c r="J204" s="1" t="s">
        <v>136</v>
      </c>
      <c r="K204" s="1" t="s">
        <v>143</v>
      </c>
      <c r="L204" s="4"/>
      <c r="M204" s="4"/>
      <c r="N204" s="4"/>
      <c r="O204" s="4"/>
      <c r="P204" s="4"/>
      <c r="Q204" s="4"/>
      <c r="R204" s="4"/>
      <c r="S204" s="4"/>
      <c r="T204" s="4"/>
      <c r="U204" s="4"/>
      <c r="V204" s="4"/>
      <c r="W204" s="4"/>
      <c r="X204" s="4"/>
      <c r="Y204" s="4"/>
      <c r="Z204" s="4"/>
      <c r="AA204" s="4"/>
    </row>
    <row r="205">
      <c r="A205" s="29" t="s">
        <v>2170</v>
      </c>
      <c r="B205" s="1" t="s">
        <v>2171</v>
      </c>
      <c r="C205" s="1" t="s">
        <v>2172</v>
      </c>
      <c r="D205" s="129" t="s">
        <v>2173</v>
      </c>
      <c r="E205" s="1">
        <v>2017.0</v>
      </c>
      <c r="F205" s="1" t="s">
        <v>171</v>
      </c>
      <c r="G205" s="6" t="s">
        <v>1066</v>
      </c>
      <c r="H205" s="7" t="s">
        <v>2174</v>
      </c>
      <c r="I205" s="1" t="s">
        <v>1045</v>
      </c>
      <c r="J205" s="1" t="s">
        <v>136</v>
      </c>
      <c r="K205" s="1" t="s">
        <v>143</v>
      </c>
      <c r="L205" s="4"/>
      <c r="M205" s="4"/>
      <c r="N205" s="4"/>
      <c r="O205" s="4"/>
      <c r="P205" s="4"/>
      <c r="Q205" s="4"/>
      <c r="R205" s="4"/>
      <c r="S205" s="4"/>
      <c r="T205" s="4"/>
      <c r="U205" s="4"/>
      <c r="V205" s="4"/>
      <c r="W205" s="4"/>
      <c r="X205" s="4"/>
      <c r="Y205" s="4"/>
      <c r="Z205" s="4"/>
      <c r="AA205" s="4"/>
    </row>
    <row r="206" ht="15.75" customHeight="1">
      <c r="A206" s="2" t="s">
        <v>1067</v>
      </c>
      <c r="B206" s="1" t="s">
        <v>2175</v>
      </c>
      <c r="C206" s="1" t="s">
        <v>2176</v>
      </c>
      <c r="D206" s="6" t="s">
        <v>1068</v>
      </c>
      <c r="E206" s="1">
        <v>2018.0</v>
      </c>
      <c r="F206" s="1" t="s">
        <v>171</v>
      </c>
      <c r="G206" s="1" t="s">
        <v>694</v>
      </c>
      <c r="H206" s="7" t="s">
        <v>2177</v>
      </c>
      <c r="I206" s="1" t="s">
        <v>1045</v>
      </c>
      <c r="J206" s="1" t="s">
        <v>415</v>
      </c>
      <c r="K206" s="1" t="s">
        <v>21</v>
      </c>
      <c r="L206" s="4"/>
      <c r="M206" s="4"/>
      <c r="N206" s="4"/>
      <c r="O206" s="4"/>
      <c r="P206" s="4"/>
      <c r="Q206" s="4"/>
      <c r="R206" s="4"/>
      <c r="S206" s="4"/>
      <c r="T206" s="4"/>
      <c r="U206" s="4"/>
      <c r="V206" s="4"/>
      <c r="W206" s="4"/>
      <c r="X206" s="4"/>
      <c r="Y206" s="4"/>
      <c r="Z206" s="4"/>
      <c r="AA206" s="4"/>
    </row>
    <row r="207" ht="15.75" customHeight="1">
      <c r="A207" s="2" t="s">
        <v>1069</v>
      </c>
      <c r="B207" s="1" t="s">
        <v>318</v>
      </c>
      <c r="C207" s="1" t="s">
        <v>2178</v>
      </c>
      <c r="D207" s="6" t="s">
        <v>1070</v>
      </c>
      <c r="E207" s="1">
        <v>2018.0</v>
      </c>
      <c r="F207" s="1" t="s">
        <v>18</v>
      </c>
      <c r="G207" s="1" t="s">
        <v>2179</v>
      </c>
      <c r="H207" s="7" t="s">
        <v>320</v>
      </c>
      <c r="I207" s="1" t="s">
        <v>1045</v>
      </c>
      <c r="J207" s="1" t="s">
        <v>104</v>
      </c>
      <c r="K207" s="1" t="s">
        <v>21</v>
      </c>
      <c r="L207" s="4"/>
      <c r="M207" s="4"/>
      <c r="N207" s="4"/>
      <c r="O207" s="4"/>
      <c r="P207" s="4"/>
      <c r="Q207" s="4"/>
      <c r="R207" s="4"/>
      <c r="S207" s="4"/>
      <c r="T207" s="4"/>
      <c r="U207" s="4"/>
      <c r="V207" s="4"/>
      <c r="W207" s="4"/>
      <c r="X207" s="4"/>
      <c r="Y207" s="4"/>
      <c r="Z207" s="4"/>
      <c r="AA207" s="4"/>
    </row>
    <row r="208" ht="15.75" customHeight="1">
      <c r="A208" s="2" t="s">
        <v>1072</v>
      </c>
      <c r="B208" s="1" t="s">
        <v>2180</v>
      </c>
      <c r="C208" s="4"/>
      <c r="D208" s="6" t="s">
        <v>1073</v>
      </c>
      <c r="E208" s="1">
        <v>2015.0</v>
      </c>
      <c r="F208" s="1" t="s">
        <v>18</v>
      </c>
      <c r="G208" s="1" t="s">
        <v>2181</v>
      </c>
      <c r="H208" s="7" t="s">
        <v>2182</v>
      </c>
      <c r="I208" s="1" t="s">
        <v>1045</v>
      </c>
      <c r="J208" s="1" t="s">
        <v>916</v>
      </c>
      <c r="K208" s="1" t="s">
        <v>21</v>
      </c>
      <c r="L208" s="4"/>
      <c r="M208" s="4"/>
      <c r="N208" s="4"/>
      <c r="O208" s="4"/>
      <c r="P208" s="4"/>
      <c r="Q208" s="4"/>
      <c r="R208" s="4"/>
      <c r="S208" s="4"/>
      <c r="T208" s="4"/>
      <c r="U208" s="4"/>
      <c r="V208" s="4"/>
      <c r="W208" s="4"/>
      <c r="X208" s="4"/>
      <c r="Y208" s="4"/>
      <c r="Z208" s="4"/>
      <c r="AA208" s="4"/>
    </row>
    <row r="209" ht="15.75" customHeight="1">
      <c r="A209" s="2" t="s">
        <v>2183</v>
      </c>
      <c r="B209" s="1" t="s">
        <v>294</v>
      </c>
      <c r="C209" s="1" t="s">
        <v>2184</v>
      </c>
      <c r="D209" s="6" t="s">
        <v>1076</v>
      </c>
      <c r="E209" s="1">
        <v>2018.0</v>
      </c>
      <c r="F209" s="1" t="s">
        <v>18</v>
      </c>
      <c r="G209" s="1" t="s">
        <v>2185</v>
      </c>
      <c r="H209" s="7" t="s">
        <v>296</v>
      </c>
      <c r="I209" s="1" t="s">
        <v>1045</v>
      </c>
      <c r="J209" s="1" t="s">
        <v>104</v>
      </c>
      <c r="K209" s="1" t="s">
        <v>21</v>
      </c>
      <c r="L209" s="4"/>
      <c r="M209" s="4"/>
      <c r="N209" s="4"/>
      <c r="O209" s="4"/>
      <c r="P209" s="4"/>
      <c r="Q209" s="4"/>
      <c r="R209" s="4"/>
      <c r="S209" s="4"/>
      <c r="T209" s="4"/>
      <c r="U209" s="4"/>
      <c r="V209" s="4"/>
      <c r="W209" s="4"/>
      <c r="X209" s="4"/>
      <c r="Y209" s="4"/>
      <c r="Z209" s="4"/>
      <c r="AA209" s="4"/>
    </row>
    <row r="210" ht="15.75" customHeight="1">
      <c r="A210" s="2" t="s">
        <v>2186</v>
      </c>
      <c r="B210" s="1" t="s">
        <v>2187</v>
      </c>
      <c r="C210" s="1" t="s">
        <v>2188</v>
      </c>
      <c r="D210" s="6" t="s">
        <v>1078</v>
      </c>
      <c r="E210" s="1">
        <v>2018.0</v>
      </c>
      <c r="F210" s="1" t="s">
        <v>18</v>
      </c>
      <c r="G210" s="1" t="s">
        <v>1080</v>
      </c>
      <c r="H210" s="7" t="s">
        <v>2189</v>
      </c>
      <c r="I210" s="1" t="s">
        <v>1045</v>
      </c>
      <c r="J210" s="1" t="s">
        <v>104</v>
      </c>
      <c r="K210" s="1" t="s">
        <v>143</v>
      </c>
      <c r="L210" s="4"/>
      <c r="M210" s="4"/>
      <c r="N210" s="4"/>
      <c r="O210" s="4"/>
      <c r="P210" s="4"/>
      <c r="Q210" s="4"/>
      <c r="R210" s="4"/>
      <c r="S210" s="4"/>
      <c r="T210" s="4"/>
      <c r="U210" s="4"/>
      <c r="V210" s="4"/>
      <c r="W210" s="4"/>
      <c r="X210" s="4"/>
      <c r="Y210" s="4"/>
      <c r="Z210" s="4"/>
      <c r="AA210" s="4"/>
    </row>
    <row r="211" ht="15.75" customHeight="1">
      <c r="A211" s="2" t="s">
        <v>1081</v>
      </c>
      <c r="B211" s="1" t="s">
        <v>2190</v>
      </c>
      <c r="C211" s="1" t="s">
        <v>2191</v>
      </c>
      <c r="D211" s="6" t="s">
        <v>2192</v>
      </c>
      <c r="E211" s="1">
        <v>2018.0</v>
      </c>
      <c r="F211" s="1" t="s">
        <v>18</v>
      </c>
      <c r="G211" s="1" t="s">
        <v>1080</v>
      </c>
      <c r="H211" s="7" t="s">
        <v>2193</v>
      </c>
      <c r="I211" s="1" t="s">
        <v>1045</v>
      </c>
      <c r="J211" s="1" t="s">
        <v>104</v>
      </c>
      <c r="K211" s="1" t="s">
        <v>143</v>
      </c>
      <c r="L211" s="4"/>
      <c r="M211" s="4"/>
      <c r="N211" s="4"/>
      <c r="O211" s="4"/>
      <c r="P211" s="4"/>
      <c r="Q211" s="4"/>
      <c r="R211" s="4"/>
      <c r="S211" s="4"/>
      <c r="T211" s="4"/>
      <c r="U211" s="4"/>
      <c r="V211" s="4"/>
      <c r="W211" s="4"/>
      <c r="X211" s="4"/>
      <c r="Y211" s="4"/>
      <c r="Z211" s="4"/>
      <c r="AA211" s="4"/>
    </row>
    <row r="212" ht="15.75" customHeight="1">
      <c r="A212" s="2" t="s">
        <v>1085</v>
      </c>
      <c r="B212" s="1" t="s">
        <v>2194</v>
      </c>
      <c r="C212" s="1" t="s">
        <v>2195</v>
      </c>
      <c r="D212" s="6" t="s">
        <v>2196</v>
      </c>
      <c r="E212" s="1">
        <v>2018.0</v>
      </c>
      <c r="F212" s="1" t="s">
        <v>18</v>
      </c>
      <c r="G212" s="1" t="s">
        <v>1080</v>
      </c>
      <c r="H212" s="7" t="s">
        <v>2197</v>
      </c>
      <c r="I212" s="1" t="s">
        <v>1045</v>
      </c>
      <c r="J212" s="1" t="s">
        <v>104</v>
      </c>
      <c r="K212" s="1" t="s">
        <v>143</v>
      </c>
      <c r="L212" s="4"/>
      <c r="M212" s="4"/>
      <c r="N212" s="4"/>
      <c r="O212" s="4"/>
      <c r="P212" s="4"/>
      <c r="Q212" s="4"/>
      <c r="R212" s="4"/>
      <c r="S212" s="4"/>
      <c r="T212" s="4"/>
      <c r="U212" s="4"/>
      <c r="V212" s="4"/>
      <c r="W212" s="4"/>
      <c r="X212" s="4"/>
      <c r="Y212" s="4"/>
      <c r="Z212" s="4"/>
      <c r="AA212" s="4"/>
    </row>
    <row r="213" ht="15.75" customHeight="1">
      <c r="A213" s="2" t="s">
        <v>1088</v>
      </c>
      <c r="B213" s="1" t="s">
        <v>2198</v>
      </c>
      <c r="C213" s="1" t="s">
        <v>2199</v>
      </c>
      <c r="D213" s="6" t="s">
        <v>1089</v>
      </c>
      <c r="E213" s="1">
        <v>2018.0</v>
      </c>
      <c r="F213" s="1" t="s">
        <v>18</v>
      </c>
      <c r="G213" s="1" t="s">
        <v>2200</v>
      </c>
      <c r="H213" s="7" t="s">
        <v>2201</v>
      </c>
      <c r="I213" s="1" t="s">
        <v>1045</v>
      </c>
      <c r="J213" s="1" t="s">
        <v>104</v>
      </c>
      <c r="K213" s="1" t="s">
        <v>143</v>
      </c>
      <c r="L213" s="4"/>
      <c r="M213" s="4"/>
      <c r="N213" s="4"/>
      <c r="O213" s="4"/>
      <c r="P213" s="4"/>
      <c r="Q213" s="4"/>
      <c r="R213" s="4"/>
      <c r="S213" s="4"/>
      <c r="T213" s="4"/>
      <c r="U213" s="4"/>
      <c r="V213" s="4"/>
      <c r="W213" s="4"/>
      <c r="X213" s="4"/>
      <c r="Y213" s="4"/>
      <c r="Z213" s="4"/>
      <c r="AA213" s="4"/>
    </row>
    <row r="214" ht="15.75" customHeight="1">
      <c r="A214" s="2" t="s">
        <v>1091</v>
      </c>
      <c r="B214" s="1" t="s">
        <v>152</v>
      </c>
      <c r="C214" s="1" t="s">
        <v>2202</v>
      </c>
      <c r="D214" s="6" t="s">
        <v>2203</v>
      </c>
      <c r="E214" s="1">
        <v>2018.0</v>
      </c>
      <c r="F214" s="1" t="s">
        <v>18</v>
      </c>
      <c r="G214" s="1" t="s">
        <v>2204</v>
      </c>
      <c r="H214" s="7" t="s">
        <v>154</v>
      </c>
      <c r="I214" s="1" t="s">
        <v>1045</v>
      </c>
      <c r="J214" s="1" t="s">
        <v>104</v>
      </c>
      <c r="K214" s="1" t="s">
        <v>47</v>
      </c>
      <c r="L214" s="4"/>
      <c r="M214" s="4"/>
      <c r="N214" s="4"/>
      <c r="O214" s="4"/>
      <c r="P214" s="4"/>
      <c r="Q214" s="4"/>
      <c r="R214" s="4"/>
      <c r="S214" s="4"/>
      <c r="T214" s="4"/>
      <c r="U214" s="4"/>
      <c r="V214" s="4"/>
      <c r="W214" s="4"/>
      <c r="X214" s="4"/>
      <c r="Y214" s="4"/>
      <c r="Z214" s="4"/>
      <c r="AA214" s="4"/>
    </row>
    <row r="215" ht="15.75" customHeight="1">
      <c r="A215" s="2" t="s">
        <v>1094</v>
      </c>
      <c r="B215" s="1" t="s">
        <v>2205</v>
      </c>
      <c r="C215" s="1" t="s">
        <v>2206</v>
      </c>
      <c r="D215" s="6" t="s">
        <v>1095</v>
      </c>
      <c r="E215" s="1">
        <v>2016.0</v>
      </c>
      <c r="F215" s="1" t="s">
        <v>18</v>
      </c>
      <c r="G215" s="1" t="s">
        <v>2207</v>
      </c>
      <c r="H215" s="7" t="s">
        <v>144</v>
      </c>
      <c r="I215" s="1" t="s">
        <v>1045</v>
      </c>
      <c r="J215" s="1" t="s">
        <v>306</v>
      </c>
      <c r="K215" s="1" t="s">
        <v>143</v>
      </c>
      <c r="L215" s="4"/>
      <c r="M215" s="4"/>
      <c r="N215" s="4"/>
      <c r="O215" s="4"/>
      <c r="P215" s="4"/>
      <c r="Q215" s="4"/>
      <c r="R215" s="4"/>
      <c r="S215" s="4"/>
      <c r="T215" s="4"/>
      <c r="U215" s="4"/>
      <c r="V215" s="4"/>
      <c r="W215" s="4"/>
      <c r="X215" s="4"/>
      <c r="Y215" s="4"/>
      <c r="Z215" s="4"/>
      <c r="AA215" s="4"/>
    </row>
    <row r="216" ht="15.75" customHeight="1">
      <c r="A216" s="2" t="s">
        <v>1097</v>
      </c>
      <c r="B216" s="1" t="s">
        <v>2208</v>
      </c>
      <c r="C216" s="1" t="s">
        <v>2209</v>
      </c>
      <c r="D216" s="6" t="s">
        <v>2210</v>
      </c>
      <c r="E216" s="1">
        <v>2016.0</v>
      </c>
      <c r="F216" s="1" t="s">
        <v>18</v>
      </c>
      <c r="G216" s="1" t="s">
        <v>2211</v>
      </c>
      <c r="H216" s="7" t="s">
        <v>2212</v>
      </c>
      <c r="I216" s="1" t="s">
        <v>1045</v>
      </c>
      <c r="J216" s="1" t="s">
        <v>306</v>
      </c>
      <c r="K216" s="1" t="s">
        <v>143</v>
      </c>
      <c r="L216" s="4"/>
      <c r="M216" s="4"/>
      <c r="N216" s="4"/>
      <c r="O216" s="4"/>
      <c r="P216" s="4"/>
      <c r="Q216" s="4"/>
      <c r="R216" s="4"/>
      <c r="S216" s="4"/>
      <c r="T216" s="4"/>
      <c r="U216" s="4"/>
      <c r="V216" s="4"/>
      <c r="W216" s="4"/>
      <c r="X216" s="4"/>
      <c r="Y216" s="4"/>
      <c r="Z216" s="4"/>
      <c r="AA216" s="4"/>
    </row>
    <row r="217" ht="15.75" customHeight="1">
      <c r="A217" s="2" t="s">
        <v>1102</v>
      </c>
      <c r="B217" s="1" t="s">
        <v>2213</v>
      </c>
      <c r="C217" s="1" t="s">
        <v>2214</v>
      </c>
      <c r="D217" s="6" t="s">
        <v>1103</v>
      </c>
      <c r="E217" s="1">
        <v>2016.0</v>
      </c>
      <c r="F217" s="1" t="s">
        <v>18</v>
      </c>
      <c r="G217" s="1" t="s">
        <v>2215</v>
      </c>
      <c r="H217" s="7" t="s">
        <v>2216</v>
      </c>
      <c r="I217" s="1" t="s">
        <v>1045</v>
      </c>
      <c r="J217" s="1" t="s">
        <v>306</v>
      </c>
      <c r="K217" s="1" t="s">
        <v>143</v>
      </c>
      <c r="L217" s="4"/>
      <c r="M217" s="4"/>
      <c r="N217" s="4"/>
      <c r="O217" s="4"/>
      <c r="P217" s="4"/>
      <c r="Q217" s="4"/>
      <c r="R217" s="4"/>
      <c r="S217" s="4"/>
      <c r="T217" s="4"/>
      <c r="U217" s="4"/>
      <c r="V217" s="4"/>
      <c r="W217" s="4"/>
      <c r="X217" s="4"/>
      <c r="Y217" s="4"/>
      <c r="Z217" s="4"/>
      <c r="AA217" s="4"/>
    </row>
    <row r="218" ht="15.75" customHeight="1">
      <c r="A218" s="2" t="s">
        <v>1107</v>
      </c>
      <c r="B218" s="1" t="s">
        <v>2217</v>
      </c>
      <c r="C218" s="1" t="s">
        <v>2218</v>
      </c>
      <c r="D218" s="6" t="s">
        <v>1108</v>
      </c>
      <c r="E218" s="1">
        <v>2016.0</v>
      </c>
      <c r="F218" s="1" t="s">
        <v>18</v>
      </c>
      <c r="G218" s="1" t="s">
        <v>2219</v>
      </c>
      <c r="H218" s="7" t="s">
        <v>2220</v>
      </c>
      <c r="I218" s="1" t="s">
        <v>1045</v>
      </c>
      <c r="J218" s="1" t="s">
        <v>306</v>
      </c>
      <c r="K218" s="1" t="s">
        <v>47</v>
      </c>
      <c r="L218" s="4"/>
      <c r="M218" s="4"/>
      <c r="N218" s="4"/>
      <c r="O218" s="4"/>
      <c r="P218" s="4"/>
      <c r="Q218" s="4"/>
      <c r="R218" s="4"/>
      <c r="S218" s="4"/>
      <c r="T218" s="4"/>
      <c r="U218" s="4"/>
      <c r="V218" s="4"/>
      <c r="W218" s="4"/>
      <c r="X218" s="4"/>
      <c r="Y218" s="4"/>
      <c r="Z218" s="4"/>
      <c r="AA218" s="4"/>
    </row>
    <row r="219" ht="15.75" customHeight="1">
      <c r="A219" s="2" t="s">
        <v>1110</v>
      </c>
      <c r="B219" s="1" t="s">
        <v>126</v>
      </c>
      <c r="C219" s="1" t="s">
        <v>2221</v>
      </c>
      <c r="D219" s="6" t="s">
        <v>1111</v>
      </c>
      <c r="E219" s="1">
        <v>2016.0</v>
      </c>
      <c r="F219" s="1" t="s">
        <v>18</v>
      </c>
      <c r="G219" s="1" t="s">
        <v>2222</v>
      </c>
      <c r="H219" s="7" t="s">
        <v>128</v>
      </c>
      <c r="I219" s="1" t="s">
        <v>1045</v>
      </c>
      <c r="J219" s="1" t="s">
        <v>306</v>
      </c>
      <c r="K219" s="1" t="s">
        <v>47</v>
      </c>
      <c r="L219" s="4"/>
      <c r="M219" s="4"/>
      <c r="N219" s="4"/>
      <c r="O219" s="4"/>
      <c r="P219" s="4"/>
      <c r="Q219" s="4"/>
      <c r="R219" s="4"/>
      <c r="S219" s="4"/>
      <c r="T219" s="4"/>
      <c r="U219" s="4"/>
      <c r="V219" s="4"/>
      <c r="W219" s="4"/>
      <c r="X219" s="4"/>
      <c r="Y219" s="4"/>
      <c r="Z219" s="4"/>
      <c r="AA219" s="4"/>
    </row>
    <row r="220" ht="15.75" customHeight="1">
      <c r="A220" s="2" t="s">
        <v>101</v>
      </c>
      <c r="B220" s="1" t="s">
        <v>100</v>
      </c>
      <c r="C220" s="1" t="s">
        <v>2223</v>
      </c>
      <c r="D220" s="6" t="s">
        <v>1114</v>
      </c>
      <c r="E220" s="1">
        <v>2016.0</v>
      </c>
      <c r="F220" s="1" t="s">
        <v>18</v>
      </c>
      <c r="G220" s="1" t="s">
        <v>2224</v>
      </c>
      <c r="H220" s="7" t="s">
        <v>102</v>
      </c>
      <c r="I220" s="1" t="s">
        <v>1045</v>
      </c>
      <c r="J220" s="1" t="s">
        <v>306</v>
      </c>
      <c r="K220" s="1" t="s">
        <v>21</v>
      </c>
      <c r="L220" s="4"/>
      <c r="M220" s="4"/>
      <c r="N220" s="4"/>
      <c r="O220" s="4"/>
      <c r="P220" s="4"/>
      <c r="Q220" s="4"/>
      <c r="R220" s="4"/>
      <c r="S220" s="4"/>
      <c r="T220" s="4"/>
      <c r="U220" s="4"/>
      <c r="V220" s="4"/>
      <c r="W220" s="4"/>
      <c r="X220" s="4"/>
      <c r="Y220" s="4"/>
      <c r="Z220" s="4"/>
      <c r="AA220" s="4"/>
    </row>
    <row r="221" ht="15.75" customHeight="1">
      <c r="A221" s="2" t="s">
        <v>1117</v>
      </c>
      <c r="B221" s="1" t="s">
        <v>2225</v>
      </c>
      <c r="C221" s="1" t="s">
        <v>2226</v>
      </c>
      <c r="D221" s="6" t="s">
        <v>1118</v>
      </c>
      <c r="E221" s="1">
        <v>2016.0</v>
      </c>
      <c r="F221" s="1" t="s">
        <v>18</v>
      </c>
      <c r="G221" s="1" t="s">
        <v>2227</v>
      </c>
      <c r="H221" s="7" t="s">
        <v>2228</v>
      </c>
      <c r="I221" s="1" t="s">
        <v>1045</v>
      </c>
      <c r="J221" s="1" t="s">
        <v>306</v>
      </c>
      <c r="K221" s="1" t="s">
        <v>47</v>
      </c>
      <c r="L221" s="4"/>
      <c r="M221" s="4"/>
      <c r="N221" s="4"/>
      <c r="O221" s="4"/>
      <c r="P221" s="4"/>
      <c r="Q221" s="4"/>
      <c r="R221" s="4"/>
      <c r="S221" s="4"/>
      <c r="T221" s="4"/>
      <c r="U221" s="4"/>
      <c r="V221" s="4"/>
      <c r="W221" s="4"/>
      <c r="X221" s="4"/>
      <c r="Y221" s="4"/>
      <c r="Z221" s="4"/>
      <c r="AA221" s="4"/>
    </row>
    <row r="222" ht="15.75" customHeight="1">
      <c r="A222" s="30" t="s">
        <v>1120</v>
      </c>
      <c r="B222" s="1" t="s">
        <v>2229</v>
      </c>
      <c r="C222" s="131" t="s">
        <v>2230</v>
      </c>
      <c r="D222" s="6" t="s">
        <v>2231</v>
      </c>
      <c r="E222" s="1">
        <v>2016.0</v>
      </c>
      <c r="F222" s="1" t="s">
        <v>18</v>
      </c>
      <c r="G222" s="1" t="s">
        <v>2232</v>
      </c>
      <c r="H222" s="132" t="s">
        <v>2233</v>
      </c>
      <c r="I222" s="1" t="s">
        <v>1045</v>
      </c>
      <c r="J222" s="1" t="s">
        <v>666</v>
      </c>
      <c r="K222" s="1" t="s">
        <v>21</v>
      </c>
      <c r="L222" s="4"/>
      <c r="M222" s="4"/>
      <c r="N222" s="4"/>
      <c r="O222" s="4"/>
      <c r="P222" s="4"/>
      <c r="Q222" s="4"/>
      <c r="R222" s="4"/>
      <c r="S222" s="4"/>
      <c r="T222" s="4"/>
      <c r="U222" s="4"/>
      <c r="V222" s="4"/>
      <c r="W222" s="4"/>
      <c r="X222" s="4"/>
      <c r="Y222" s="4"/>
      <c r="Z222" s="4"/>
      <c r="AA222" s="4"/>
    </row>
    <row r="223" ht="15.75" customHeight="1">
      <c r="A223" s="30" t="s">
        <v>1124</v>
      </c>
      <c r="B223" s="1" t="s">
        <v>2234</v>
      </c>
      <c r="C223" s="131" t="s">
        <v>2235</v>
      </c>
      <c r="D223" s="6" t="s">
        <v>2236</v>
      </c>
      <c r="E223" s="1">
        <v>2016.0</v>
      </c>
      <c r="F223" s="1" t="s">
        <v>18</v>
      </c>
      <c r="G223" s="1" t="s">
        <v>2237</v>
      </c>
      <c r="H223" s="132" t="s">
        <v>2238</v>
      </c>
      <c r="I223" s="1" t="s">
        <v>1045</v>
      </c>
      <c r="J223" s="1" t="s">
        <v>666</v>
      </c>
      <c r="K223" s="1" t="s">
        <v>1128</v>
      </c>
      <c r="L223" s="4"/>
      <c r="M223" s="4"/>
      <c r="N223" s="4"/>
      <c r="O223" s="4"/>
      <c r="P223" s="4"/>
      <c r="Q223" s="4"/>
      <c r="R223" s="4"/>
      <c r="S223" s="4"/>
      <c r="T223" s="4"/>
      <c r="U223" s="4"/>
      <c r="V223" s="4"/>
      <c r="W223" s="4"/>
      <c r="X223" s="4"/>
      <c r="Y223" s="4"/>
      <c r="Z223" s="4"/>
      <c r="AA223" s="4"/>
    </row>
    <row r="224" ht="15.75" customHeight="1">
      <c r="A224" s="2" t="s">
        <v>1131</v>
      </c>
      <c r="B224" s="1" t="s">
        <v>2239</v>
      </c>
      <c r="C224" s="131" t="s">
        <v>2240</v>
      </c>
      <c r="D224" s="6" t="s">
        <v>1132</v>
      </c>
      <c r="E224" s="1">
        <v>2018.0</v>
      </c>
      <c r="F224" s="1" t="s">
        <v>18</v>
      </c>
      <c r="G224" s="1" t="s">
        <v>1133</v>
      </c>
      <c r="H224" s="7" t="s">
        <v>2241</v>
      </c>
      <c r="I224" s="1" t="s">
        <v>1045</v>
      </c>
      <c r="J224" s="1" t="s">
        <v>415</v>
      </c>
      <c r="K224" s="1" t="s">
        <v>143</v>
      </c>
      <c r="L224" s="4"/>
      <c r="M224" s="4"/>
      <c r="N224" s="4"/>
      <c r="O224" s="4"/>
      <c r="P224" s="4"/>
      <c r="Q224" s="4"/>
      <c r="R224" s="4"/>
      <c r="S224" s="4"/>
      <c r="T224" s="4"/>
      <c r="U224" s="4"/>
      <c r="V224" s="4"/>
      <c r="W224" s="4"/>
      <c r="X224" s="4"/>
      <c r="Y224" s="4"/>
      <c r="Z224" s="4"/>
      <c r="AA224" s="4"/>
    </row>
    <row r="225" ht="15.75" customHeight="1">
      <c r="A225" s="2" t="s">
        <v>1134</v>
      </c>
      <c r="B225" s="1" t="s">
        <v>2242</v>
      </c>
      <c r="C225" s="1" t="s">
        <v>2243</v>
      </c>
      <c r="D225" s="6" t="s">
        <v>1137</v>
      </c>
      <c r="E225" s="1">
        <v>2015.0</v>
      </c>
      <c r="F225" s="1" t="s">
        <v>18</v>
      </c>
      <c r="G225" s="1" t="s">
        <v>1139</v>
      </c>
      <c r="H225" s="7" t="s">
        <v>2244</v>
      </c>
      <c r="I225" s="1" t="s">
        <v>1045</v>
      </c>
      <c r="J225" s="1" t="s">
        <v>125</v>
      </c>
      <c r="K225" s="1" t="s">
        <v>47</v>
      </c>
      <c r="L225" s="4"/>
      <c r="M225" s="4"/>
      <c r="N225" s="4"/>
      <c r="O225" s="4"/>
      <c r="P225" s="4"/>
      <c r="Q225" s="4"/>
      <c r="R225" s="4"/>
      <c r="S225" s="4"/>
      <c r="T225" s="4"/>
      <c r="U225" s="4"/>
      <c r="V225" s="4"/>
      <c r="W225" s="4"/>
      <c r="X225" s="4"/>
      <c r="Y225" s="4"/>
      <c r="Z225" s="4"/>
      <c r="AA225" s="4"/>
    </row>
    <row r="226" ht="15.75" customHeight="1">
      <c r="A226" s="2" t="s">
        <v>1140</v>
      </c>
      <c r="B226" s="1" t="s">
        <v>2245</v>
      </c>
      <c r="C226" s="1" t="s">
        <v>2246</v>
      </c>
      <c r="D226" s="6" t="s">
        <v>1141</v>
      </c>
      <c r="E226" s="1">
        <v>2015.0</v>
      </c>
      <c r="F226" s="1" t="s">
        <v>18</v>
      </c>
      <c r="G226" s="4"/>
      <c r="H226" s="7" t="s">
        <v>2247</v>
      </c>
      <c r="I226" s="1" t="s">
        <v>1045</v>
      </c>
      <c r="J226" s="1" t="s">
        <v>125</v>
      </c>
      <c r="K226" s="1" t="s">
        <v>47</v>
      </c>
      <c r="L226" s="4"/>
      <c r="M226" s="4"/>
      <c r="N226" s="4"/>
      <c r="O226" s="4"/>
      <c r="P226" s="4"/>
      <c r="Q226" s="4"/>
      <c r="R226" s="4"/>
      <c r="S226" s="4"/>
      <c r="T226" s="4"/>
      <c r="U226" s="4"/>
      <c r="V226" s="4"/>
      <c r="W226" s="4"/>
      <c r="X226" s="4"/>
      <c r="Y226" s="4"/>
      <c r="Z226" s="4"/>
      <c r="AA226" s="4"/>
    </row>
    <row r="227" ht="15.75" customHeight="1">
      <c r="A227" s="2" t="s">
        <v>2259</v>
      </c>
      <c r="B227" s="1" t="s">
        <v>2260</v>
      </c>
      <c r="C227" s="1" t="s">
        <v>2261</v>
      </c>
      <c r="D227" s="6" t="s">
        <v>2262</v>
      </c>
      <c r="E227" s="1">
        <v>2018.0</v>
      </c>
      <c r="F227" s="1" t="s">
        <v>18</v>
      </c>
      <c r="G227" s="1" t="s">
        <v>2264</v>
      </c>
      <c r="H227" s="7" t="s">
        <v>2265</v>
      </c>
      <c r="I227" s="1" t="s">
        <v>1045</v>
      </c>
      <c r="J227" s="1" t="s">
        <v>104</v>
      </c>
      <c r="K227" s="1" t="s">
        <v>143</v>
      </c>
      <c r="L227" s="4"/>
      <c r="M227" s="4"/>
      <c r="N227" s="4"/>
      <c r="O227" s="4"/>
      <c r="P227" s="4"/>
      <c r="Q227" s="4"/>
      <c r="R227" s="4"/>
      <c r="S227" s="4"/>
      <c r="T227" s="4"/>
      <c r="U227" s="4"/>
      <c r="V227" s="4"/>
      <c r="W227" s="4"/>
      <c r="X227" s="4"/>
      <c r="Y227" s="4"/>
      <c r="Z227" s="4"/>
      <c r="AA227" s="4"/>
    </row>
    <row r="228" ht="15.75" customHeight="1">
      <c r="A228" s="2" t="s">
        <v>1150</v>
      </c>
      <c r="B228" s="1" t="s">
        <v>2270</v>
      </c>
      <c r="C228" s="1" t="s">
        <v>2271</v>
      </c>
      <c r="D228" s="6" t="s">
        <v>2272</v>
      </c>
      <c r="E228" s="1">
        <v>2018.0</v>
      </c>
      <c r="F228" s="1" t="s">
        <v>18</v>
      </c>
      <c r="G228" s="1" t="s">
        <v>1152</v>
      </c>
      <c r="H228" s="7" t="s">
        <v>2273</v>
      </c>
      <c r="I228" s="1" t="s">
        <v>1045</v>
      </c>
      <c r="J228" s="1" t="s">
        <v>104</v>
      </c>
      <c r="K228" s="1" t="s">
        <v>143</v>
      </c>
      <c r="L228" s="4"/>
      <c r="M228" s="4"/>
      <c r="N228" s="4"/>
      <c r="O228" s="4"/>
      <c r="P228" s="4"/>
      <c r="Q228" s="4"/>
      <c r="R228" s="4"/>
      <c r="S228" s="4"/>
      <c r="T228" s="4"/>
      <c r="U228" s="4"/>
      <c r="V228" s="4"/>
      <c r="W228" s="4"/>
      <c r="X228" s="4"/>
      <c r="Y228" s="4"/>
      <c r="Z228" s="4"/>
      <c r="AA228" s="4"/>
    </row>
    <row r="229" ht="15.75" customHeight="1">
      <c r="A229" s="135" t="s">
        <v>1153</v>
      </c>
      <c r="B229" s="1" t="s">
        <v>2280</v>
      </c>
      <c r="C229" s="1" t="s">
        <v>2282</v>
      </c>
      <c r="D229" s="136" t="s">
        <v>2283</v>
      </c>
      <c r="E229" s="1">
        <v>2019.0</v>
      </c>
      <c r="F229" s="1" t="s">
        <v>1049</v>
      </c>
      <c r="G229" s="4"/>
      <c r="H229" s="137" t="s">
        <v>2286</v>
      </c>
      <c r="I229" s="1" t="s">
        <v>1045</v>
      </c>
      <c r="J229" s="1" t="s">
        <v>2287</v>
      </c>
      <c r="K229" s="1" t="s">
        <v>143</v>
      </c>
      <c r="L229" s="4"/>
      <c r="M229" s="4"/>
      <c r="N229" s="4"/>
      <c r="O229" s="4"/>
      <c r="P229" s="4"/>
      <c r="Q229" s="4"/>
      <c r="R229" s="4"/>
      <c r="S229" s="4"/>
      <c r="T229" s="4"/>
      <c r="U229" s="4"/>
      <c r="V229" s="4"/>
      <c r="W229" s="4"/>
      <c r="X229" s="4"/>
      <c r="Y229" s="4"/>
      <c r="Z229" s="4"/>
      <c r="AA229" s="4"/>
    </row>
    <row r="230" ht="15.75" customHeight="1">
      <c r="A230" s="2" t="s">
        <v>1163</v>
      </c>
      <c r="B230" s="1" t="s">
        <v>2288</v>
      </c>
      <c r="C230" s="1" t="s">
        <v>2289</v>
      </c>
      <c r="D230" s="6" t="s">
        <v>1164</v>
      </c>
      <c r="E230" s="1">
        <v>2015.0</v>
      </c>
      <c r="F230" s="1" t="s">
        <v>1049</v>
      </c>
      <c r="G230" s="1" t="s">
        <v>1166</v>
      </c>
      <c r="H230" s="138" t="s">
        <v>2290</v>
      </c>
      <c r="I230" s="1" t="s">
        <v>1045</v>
      </c>
      <c r="J230" s="1" t="s">
        <v>125</v>
      </c>
      <c r="K230" s="1" t="s">
        <v>143</v>
      </c>
      <c r="L230" s="4"/>
      <c r="M230" s="4"/>
      <c r="N230" s="4"/>
      <c r="O230" s="4"/>
      <c r="P230" s="4"/>
      <c r="Q230" s="4"/>
      <c r="R230" s="4"/>
      <c r="S230" s="4"/>
      <c r="T230" s="4"/>
      <c r="U230" s="4"/>
      <c r="V230" s="4"/>
      <c r="W230" s="4"/>
      <c r="X230" s="4"/>
      <c r="Y230" s="4"/>
      <c r="Z230" s="4"/>
      <c r="AA230" s="4"/>
    </row>
    <row r="231" ht="15.75" customHeight="1">
      <c r="A231" s="2" t="s">
        <v>1167</v>
      </c>
      <c r="B231" s="1" t="s">
        <v>2296</v>
      </c>
      <c r="C231" s="1" t="s">
        <v>2297</v>
      </c>
      <c r="D231" s="6" t="s">
        <v>1168</v>
      </c>
      <c r="E231" s="1">
        <v>2015.0</v>
      </c>
      <c r="F231" s="1" t="s">
        <v>1160</v>
      </c>
      <c r="G231" s="4"/>
      <c r="H231" s="138" t="s">
        <v>2298</v>
      </c>
      <c r="I231" s="1" t="s">
        <v>1045</v>
      </c>
      <c r="J231" s="1" t="s">
        <v>125</v>
      </c>
      <c r="K231" s="1" t="s">
        <v>143</v>
      </c>
      <c r="L231" s="4"/>
      <c r="M231" s="4"/>
      <c r="N231" s="4"/>
      <c r="O231" s="4"/>
      <c r="P231" s="4"/>
      <c r="Q231" s="4"/>
      <c r="R231" s="4"/>
      <c r="S231" s="4"/>
      <c r="T231" s="4"/>
      <c r="U231" s="4"/>
      <c r="V231" s="4"/>
      <c r="W231" s="4"/>
      <c r="X231" s="4"/>
      <c r="Y231" s="4"/>
      <c r="Z231" s="4"/>
      <c r="AA231" s="4"/>
    </row>
    <row r="232" ht="15.75" customHeight="1">
      <c r="A232" s="2" t="s">
        <v>1169</v>
      </c>
      <c r="B232" s="4"/>
      <c r="C232" s="4"/>
      <c r="D232" s="6" t="s">
        <v>1170</v>
      </c>
      <c r="E232" s="1">
        <v>2015.0</v>
      </c>
      <c r="F232" s="1" t="s">
        <v>1160</v>
      </c>
      <c r="G232" s="4"/>
      <c r="H232" s="7" t="s">
        <v>2302</v>
      </c>
      <c r="I232" s="1" t="s">
        <v>1045</v>
      </c>
      <c r="J232" s="1" t="s">
        <v>125</v>
      </c>
      <c r="K232" s="1" t="s">
        <v>143</v>
      </c>
      <c r="L232" s="4"/>
      <c r="M232" s="4"/>
      <c r="N232" s="4"/>
      <c r="O232" s="4"/>
      <c r="P232" s="4"/>
      <c r="Q232" s="4"/>
      <c r="R232" s="4"/>
      <c r="S232" s="4"/>
      <c r="T232" s="4"/>
      <c r="U232" s="4"/>
      <c r="V232" s="4"/>
      <c r="W232" s="4"/>
      <c r="X232" s="4"/>
      <c r="Y232" s="4"/>
      <c r="Z232" s="4"/>
      <c r="AA232" s="4"/>
    </row>
    <row r="233" ht="15.75" customHeight="1">
      <c r="A233" s="2" t="s">
        <v>1176</v>
      </c>
      <c r="B233" s="1" t="s">
        <v>2303</v>
      </c>
      <c r="C233" s="1" t="s">
        <v>2304</v>
      </c>
      <c r="D233" s="6" t="s">
        <v>1177</v>
      </c>
      <c r="E233" s="1">
        <v>2015.0</v>
      </c>
      <c r="F233" s="1" t="s">
        <v>1160</v>
      </c>
      <c r="G233" s="1" t="s">
        <v>1178</v>
      </c>
      <c r="H233" s="7" t="s">
        <v>2305</v>
      </c>
      <c r="I233" s="1" t="s">
        <v>1045</v>
      </c>
      <c r="J233" s="1" t="s">
        <v>125</v>
      </c>
      <c r="K233" s="1" t="s">
        <v>143</v>
      </c>
      <c r="L233" s="4"/>
      <c r="M233" s="4"/>
      <c r="N233" s="4"/>
      <c r="O233" s="4"/>
      <c r="P233" s="4"/>
      <c r="Q233" s="4"/>
      <c r="R233" s="4"/>
      <c r="S233" s="4"/>
      <c r="T233" s="4"/>
      <c r="U233" s="4"/>
      <c r="V233" s="4"/>
      <c r="W233" s="4"/>
      <c r="X233" s="4"/>
      <c r="Y233" s="4"/>
      <c r="Z233" s="4"/>
      <c r="AA233" s="4"/>
    </row>
    <row r="234" ht="15.75" customHeight="1">
      <c r="A234" s="2" t="s">
        <v>1179</v>
      </c>
      <c r="B234" s="1" t="s">
        <v>2306</v>
      </c>
      <c r="C234" s="1" t="s">
        <v>2307</v>
      </c>
      <c r="D234" s="6" t="s">
        <v>1180</v>
      </c>
      <c r="E234" s="1">
        <v>2018.0</v>
      </c>
      <c r="F234" s="1" t="s">
        <v>18</v>
      </c>
      <c r="G234" s="1" t="s">
        <v>1181</v>
      </c>
      <c r="H234" s="7" t="s">
        <v>2308</v>
      </c>
      <c r="I234" s="1" t="s">
        <v>1045</v>
      </c>
      <c r="J234" s="1" t="s">
        <v>104</v>
      </c>
      <c r="K234" s="1" t="s">
        <v>47</v>
      </c>
      <c r="L234" s="4"/>
      <c r="M234" s="4"/>
      <c r="N234" s="4"/>
      <c r="O234" s="4"/>
      <c r="P234" s="4"/>
      <c r="Q234" s="4"/>
      <c r="R234" s="4"/>
      <c r="S234" s="4"/>
      <c r="T234" s="4"/>
      <c r="U234" s="4"/>
      <c r="V234" s="4"/>
      <c r="W234" s="4"/>
      <c r="X234" s="4"/>
      <c r="Y234" s="4"/>
      <c r="Z234" s="4"/>
      <c r="AA234" s="4"/>
    </row>
    <row r="235" ht="15.75" customHeight="1">
      <c r="A235" s="2" t="s">
        <v>1182</v>
      </c>
      <c r="B235" s="1" t="s">
        <v>2309</v>
      </c>
      <c r="C235" s="1" t="s">
        <v>2310</v>
      </c>
      <c r="D235" s="6" t="s">
        <v>2311</v>
      </c>
      <c r="E235" s="1">
        <v>2018.0</v>
      </c>
      <c r="F235" s="1" t="s">
        <v>18</v>
      </c>
      <c r="G235" s="1" t="s">
        <v>1184</v>
      </c>
      <c r="H235" s="7" t="s">
        <v>2312</v>
      </c>
      <c r="I235" s="1" t="s">
        <v>1045</v>
      </c>
      <c r="J235" s="1" t="s">
        <v>104</v>
      </c>
      <c r="K235" s="1" t="s">
        <v>47</v>
      </c>
      <c r="L235" s="4"/>
      <c r="M235" s="4"/>
      <c r="N235" s="4"/>
      <c r="O235" s="4"/>
      <c r="P235" s="4"/>
      <c r="Q235" s="4"/>
      <c r="R235" s="4"/>
      <c r="S235" s="4"/>
      <c r="T235" s="4"/>
      <c r="U235" s="4"/>
      <c r="V235" s="4"/>
      <c r="W235" s="4"/>
      <c r="X235" s="4"/>
      <c r="Y235" s="4"/>
      <c r="Z235" s="4"/>
      <c r="AA235" s="4"/>
    </row>
    <row r="236" ht="15.75" customHeight="1">
      <c r="A236" s="2" t="s">
        <v>1190</v>
      </c>
      <c r="B236" s="1" t="s">
        <v>2313</v>
      </c>
      <c r="C236" s="1" t="s">
        <v>2314</v>
      </c>
      <c r="D236" s="6" t="s">
        <v>2315</v>
      </c>
      <c r="E236" s="1">
        <v>2018.0</v>
      </c>
      <c r="F236" s="1" t="s">
        <v>18</v>
      </c>
      <c r="G236" s="1" t="s">
        <v>1192</v>
      </c>
      <c r="H236" s="7" t="s">
        <v>2316</v>
      </c>
      <c r="I236" s="1" t="s">
        <v>1045</v>
      </c>
      <c r="J236" s="1" t="s">
        <v>104</v>
      </c>
      <c r="K236" s="1" t="s">
        <v>47</v>
      </c>
      <c r="L236" s="4"/>
      <c r="M236" s="4"/>
      <c r="N236" s="4"/>
      <c r="O236" s="4"/>
      <c r="P236" s="4"/>
      <c r="Q236" s="4"/>
      <c r="R236" s="4"/>
      <c r="S236" s="4"/>
      <c r="T236" s="4"/>
      <c r="U236" s="4"/>
      <c r="V236" s="4"/>
      <c r="W236" s="4"/>
      <c r="X236" s="4"/>
      <c r="Y236" s="4"/>
      <c r="Z236" s="4"/>
      <c r="AA236" s="4"/>
    </row>
    <row r="237" ht="15.75" customHeight="1">
      <c r="A237" s="2" t="s">
        <v>2317</v>
      </c>
      <c r="B237" s="1" t="s">
        <v>2318</v>
      </c>
      <c r="C237" s="1" t="s">
        <v>2319</v>
      </c>
      <c r="D237" s="6" t="s">
        <v>1194</v>
      </c>
      <c r="E237" s="1">
        <v>2018.0</v>
      </c>
      <c r="F237" s="1" t="s">
        <v>18</v>
      </c>
      <c r="G237" s="140" t="s">
        <v>1195</v>
      </c>
      <c r="H237" s="7" t="s">
        <v>2320</v>
      </c>
      <c r="I237" s="1" t="s">
        <v>1045</v>
      </c>
      <c r="J237" s="1" t="s">
        <v>104</v>
      </c>
      <c r="K237" s="1" t="s">
        <v>47</v>
      </c>
      <c r="L237" s="4"/>
      <c r="M237" s="4"/>
      <c r="N237" s="4"/>
      <c r="O237" s="4"/>
      <c r="P237" s="4"/>
      <c r="Q237" s="4"/>
      <c r="R237" s="4"/>
      <c r="S237" s="4"/>
      <c r="T237" s="4"/>
      <c r="U237" s="4"/>
      <c r="V237" s="4"/>
      <c r="W237" s="4"/>
      <c r="X237" s="4"/>
      <c r="Y237" s="4"/>
      <c r="Z237" s="4"/>
      <c r="AA237" s="4"/>
    </row>
    <row r="238" ht="15.75" customHeight="1">
      <c r="A238" s="2" t="s">
        <v>1200</v>
      </c>
      <c r="B238" s="1" t="s">
        <v>2321</v>
      </c>
      <c r="C238" s="1" t="s">
        <v>2322</v>
      </c>
      <c r="D238" s="6" t="s">
        <v>1201</v>
      </c>
      <c r="E238" s="1">
        <v>2018.0</v>
      </c>
      <c r="F238" s="1" t="s">
        <v>18</v>
      </c>
      <c r="G238" s="141" t="s">
        <v>1202</v>
      </c>
      <c r="H238" s="7" t="s">
        <v>2323</v>
      </c>
      <c r="I238" s="1" t="s">
        <v>1045</v>
      </c>
      <c r="J238" s="1" t="s">
        <v>104</v>
      </c>
      <c r="K238" s="1" t="s">
        <v>47</v>
      </c>
      <c r="L238" s="4"/>
      <c r="M238" s="4"/>
      <c r="N238" s="4"/>
      <c r="O238" s="4"/>
      <c r="P238" s="4"/>
      <c r="Q238" s="4"/>
      <c r="R238" s="4"/>
      <c r="S238" s="4"/>
      <c r="T238" s="4"/>
      <c r="U238" s="4"/>
      <c r="V238" s="4"/>
      <c r="W238" s="4"/>
      <c r="X238" s="4"/>
      <c r="Y238" s="4"/>
      <c r="Z238" s="4"/>
      <c r="AA238" s="4"/>
    </row>
    <row r="239" ht="15.75" customHeight="1">
      <c r="A239" s="2" t="s">
        <v>2324</v>
      </c>
      <c r="B239" s="7" t="s">
        <v>2325</v>
      </c>
      <c r="C239" s="1" t="s">
        <v>2326</v>
      </c>
      <c r="D239" s="6" t="s">
        <v>2327</v>
      </c>
      <c r="E239" s="1">
        <v>2018.0</v>
      </c>
      <c r="F239" s="1" t="s">
        <v>18</v>
      </c>
      <c r="G239" s="141" t="s">
        <v>1209</v>
      </c>
      <c r="H239" s="7" t="s">
        <v>2328</v>
      </c>
      <c r="I239" s="1" t="s">
        <v>1045</v>
      </c>
      <c r="J239" s="1" t="s">
        <v>104</v>
      </c>
      <c r="K239" s="1" t="s">
        <v>47</v>
      </c>
      <c r="L239" s="4"/>
      <c r="M239" s="4"/>
      <c r="N239" s="4"/>
      <c r="O239" s="4"/>
      <c r="P239" s="4"/>
      <c r="Q239" s="4"/>
      <c r="R239" s="4"/>
      <c r="S239" s="4"/>
      <c r="T239" s="4"/>
      <c r="U239" s="4"/>
      <c r="V239" s="4"/>
      <c r="W239" s="4"/>
      <c r="X239" s="4"/>
      <c r="Y239" s="4"/>
      <c r="Z239" s="4"/>
      <c r="AA239" s="4"/>
    </row>
    <row r="240" ht="15.75" customHeight="1">
      <c r="A240" s="2" t="s">
        <v>1210</v>
      </c>
      <c r="B240" s="1" t="s">
        <v>2329</v>
      </c>
      <c r="C240" s="1" t="s">
        <v>2330</v>
      </c>
      <c r="D240" s="6" t="s">
        <v>1211</v>
      </c>
      <c r="E240" s="1">
        <v>2018.0</v>
      </c>
      <c r="F240" s="1" t="s">
        <v>18</v>
      </c>
      <c r="G240" s="1" t="s">
        <v>2331</v>
      </c>
      <c r="H240" s="7" t="s">
        <v>2332</v>
      </c>
      <c r="I240" s="1" t="s">
        <v>1045</v>
      </c>
      <c r="J240" s="1" t="s">
        <v>415</v>
      </c>
      <c r="K240" s="1" t="s">
        <v>143</v>
      </c>
      <c r="L240" s="4"/>
      <c r="M240" s="4"/>
      <c r="N240" s="4"/>
      <c r="O240" s="4"/>
      <c r="P240" s="4"/>
      <c r="Q240" s="4"/>
      <c r="R240" s="4"/>
      <c r="S240" s="4"/>
      <c r="T240" s="4"/>
      <c r="U240" s="4"/>
      <c r="V240" s="4"/>
      <c r="W240" s="4"/>
      <c r="X240" s="4"/>
      <c r="Y240" s="4"/>
      <c r="Z240" s="4"/>
      <c r="AA240" s="4"/>
    </row>
    <row r="241" ht="15.75" customHeight="1">
      <c r="A241" s="2" t="s">
        <v>1213</v>
      </c>
      <c r="B241" s="1" t="s">
        <v>2333</v>
      </c>
      <c r="C241" s="1" t="s">
        <v>2334</v>
      </c>
      <c r="D241" s="6" t="s">
        <v>1214</v>
      </c>
      <c r="E241" s="1">
        <v>2018.0</v>
      </c>
      <c r="F241" s="1" t="s">
        <v>18</v>
      </c>
      <c r="G241" s="1" t="s">
        <v>1215</v>
      </c>
      <c r="H241" s="7" t="s">
        <v>2335</v>
      </c>
      <c r="I241" s="1" t="s">
        <v>1045</v>
      </c>
      <c r="J241" s="1" t="s">
        <v>104</v>
      </c>
      <c r="K241" s="1" t="s">
        <v>47</v>
      </c>
      <c r="L241" s="4"/>
      <c r="M241" s="4"/>
      <c r="N241" s="4"/>
      <c r="O241" s="4"/>
      <c r="P241" s="4"/>
      <c r="Q241" s="4"/>
      <c r="R241" s="4"/>
      <c r="S241" s="4"/>
      <c r="T241" s="4"/>
      <c r="U241" s="4"/>
      <c r="V241" s="4"/>
      <c r="W241" s="4"/>
      <c r="X241" s="4"/>
      <c r="Y241" s="4"/>
      <c r="Z241" s="4"/>
      <c r="AA241" s="4"/>
    </row>
    <row r="242" ht="15.75" customHeight="1">
      <c r="A242" s="2" t="s">
        <v>1216</v>
      </c>
      <c r="B242" s="1" t="s">
        <v>2336</v>
      </c>
      <c r="C242" s="1" t="s">
        <v>2337</v>
      </c>
      <c r="D242" s="6" t="s">
        <v>2338</v>
      </c>
      <c r="E242" s="1">
        <v>2018.0</v>
      </c>
      <c r="F242" s="1" t="s">
        <v>18</v>
      </c>
      <c r="G242" s="36" t="s">
        <v>1218</v>
      </c>
      <c r="H242" s="7" t="s">
        <v>2339</v>
      </c>
      <c r="I242" s="1" t="s">
        <v>1045</v>
      </c>
      <c r="J242" s="1" t="s">
        <v>104</v>
      </c>
      <c r="K242" s="1" t="s">
        <v>47</v>
      </c>
      <c r="L242" s="4"/>
      <c r="M242" s="4"/>
      <c r="N242" s="4"/>
      <c r="O242" s="4"/>
      <c r="P242" s="4"/>
      <c r="Q242" s="4"/>
      <c r="R242" s="4"/>
      <c r="S242" s="4"/>
      <c r="T242" s="4"/>
      <c r="U242" s="4"/>
      <c r="V242" s="4"/>
      <c r="W242" s="4"/>
      <c r="X242" s="4"/>
      <c r="Y242" s="4"/>
      <c r="Z242" s="4"/>
      <c r="AA242" s="4"/>
    </row>
    <row r="243" ht="15.75" customHeight="1">
      <c r="A243" s="2" t="s">
        <v>2340</v>
      </c>
      <c r="B243" s="1" t="s">
        <v>210</v>
      </c>
      <c r="C243" s="1" t="s">
        <v>2341</v>
      </c>
      <c r="D243" s="6" t="s">
        <v>1225</v>
      </c>
      <c r="E243" s="1">
        <v>2018.0</v>
      </c>
      <c r="F243" s="1" t="s">
        <v>18</v>
      </c>
      <c r="G243" s="36" t="s">
        <v>1226</v>
      </c>
      <c r="H243" s="7" t="s">
        <v>212</v>
      </c>
      <c r="I243" s="1" t="s">
        <v>1045</v>
      </c>
      <c r="J243" s="1" t="s">
        <v>104</v>
      </c>
      <c r="K243" s="1" t="s">
        <v>47</v>
      </c>
      <c r="L243" s="4"/>
      <c r="M243" s="4"/>
      <c r="N243" s="4"/>
      <c r="O243" s="4"/>
      <c r="P243" s="4"/>
      <c r="Q243" s="4"/>
      <c r="R243" s="4"/>
      <c r="S243" s="4"/>
      <c r="T243" s="4"/>
      <c r="U243" s="4"/>
      <c r="V243" s="4"/>
      <c r="W243" s="4"/>
      <c r="X243" s="4"/>
      <c r="Y243" s="4"/>
      <c r="Z243" s="4"/>
      <c r="AA243" s="4"/>
    </row>
    <row r="244" ht="15.75" customHeight="1">
      <c r="A244" s="2" t="s">
        <v>1228</v>
      </c>
      <c r="B244" s="1" t="s">
        <v>2342</v>
      </c>
      <c r="C244" s="1" t="s">
        <v>2343</v>
      </c>
      <c r="D244" s="6" t="s">
        <v>1230</v>
      </c>
      <c r="E244" s="1">
        <v>2018.0</v>
      </c>
      <c r="F244" s="1" t="s">
        <v>18</v>
      </c>
      <c r="G244" s="36" t="s">
        <v>2344</v>
      </c>
      <c r="H244" s="7" t="s">
        <v>2345</v>
      </c>
      <c r="I244" s="1" t="s">
        <v>1045</v>
      </c>
      <c r="J244" s="1" t="s">
        <v>415</v>
      </c>
      <c r="K244" s="1" t="s">
        <v>143</v>
      </c>
      <c r="L244" s="4"/>
      <c r="M244" s="4"/>
      <c r="N244" s="4"/>
      <c r="O244" s="4"/>
      <c r="P244" s="4"/>
      <c r="Q244" s="4"/>
      <c r="R244" s="4"/>
      <c r="S244" s="4"/>
      <c r="T244" s="4"/>
      <c r="U244" s="4"/>
      <c r="V244" s="4"/>
      <c r="W244" s="4"/>
      <c r="X244" s="4"/>
      <c r="Y244" s="4"/>
      <c r="Z244" s="4"/>
      <c r="AA244" s="4"/>
    </row>
    <row r="245" ht="15.75" customHeight="1">
      <c r="A245" s="2" t="s">
        <v>1235</v>
      </c>
      <c r="B245" s="1" t="s">
        <v>2346</v>
      </c>
      <c r="C245" s="1" t="s">
        <v>2347</v>
      </c>
      <c r="D245" s="6" t="s">
        <v>1236</v>
      </c>
      <c r="E245" s="1">
        <v>2018.0</v>
      </c>
      <c r="F245" s="1" t="s">
        <v>18</v>
      </c>
      <c r="G245" s="36" t="s">
        <v>1237</v>
      </c>
      <c r="H245" s="7" t="s">
        <v>2348</v>
      </c>
      <c r="I245" s="1" t="s">
        <v>1045</v>
      </c>
      <c r="J245" s="1" t="s">
        <v>415</v>
      </c>
      <c r="K245" s="1" t="s">
        <v>47</v>
      </c>
      <c r="L245" s="4"/>
      <c r="M245" s="4"/>
      <c r="N245" s="4"/>
      <c r="O245" s="4"/>
      <c r="P245" s="4"/>
      <c r="Q245" s="4"/>
      <c r="R245" s="4"/>
      <c r="S245" s="4"/>
      <c r="T245" s="4"/>
      <c r="U245" s="4"/>
      <c r="V245" s="4"/>
      <c r="W245" s="4"/>
      <c r="X245" s="4"/>
      <c r="Y245" s="4"/>
      <c r="Z245" s="4"/>
      <c r="AA245" s="4"/>
    </row>
    <row r="246" ht="54.75" customHeight="1">
      <c r="A246" s="2" t="s">
        <v>1238</v>
      </c>
      <c r="B246" s="1" t="s">
        <v>227</v>
      </c>
      <c r="C246" s="142" t="s">
        <v>2349</v>
      </c>
      <c r="D246" s="6" t="s">
        <v>1239</v>
      </c>
      <c r="E246" s="1">
        <v>2016.0</v>
      </c>
      <c r="F246" s="1" t="s">
        <v>1459</v>
      </c>
      <c r="G246" s="1" t="s">
        <v>2350</v>
      </c>
      <c r="H246" s="7" t="s">
        <v>235</v>
      </c>
      <c r="I246" s="1" t="s">
        <v>1241</v>
      </c>
      <c r="J246" s="1" t="s">
        <v>666</v>
      </c>
      <c r="K246" s="1" t="s">
        <v>47</v>
      </c>
      <c r="L246" s="4"/>
      <c r="M246" s="4"/>
      <c r="N246" s="4"/>
      <c r="O246" s="4"/>
      <c r="P246" s="4"/>
      <c r="Q246" s="4"/>
      <c r="R246" s="4"/>
      <c r="S246" s="4"/>
      <c r="T246" s="4"/>
      <c r="U246" s="4"/>
      <c r="V246" s="4"/>
      <c r="W246" s="4"/>
      <c r="X246" s="4"/>
      <c r="Y246" s="4"/>
      <c r="Z246" s="4"/>
      <c r="AA246" s="4"/>
    </row>
    <row r="247" ht="15.75" customHeight="1">
      <c r="A247" s="2" t="s">
        <v>1244</v>
      </c>
      <c r="B247" s="1" t="s">
        <v>2351</v>
      </c>
      <c r="C247" s="131" t="s">
        <v>2352</v>
      </c>
      <c r="D247" s="6" t="s">
        <v>1246</v>
      </c>
      <c r="E247" s="1">
        <v>2016.0</v>
      </c>
      <c r="F247" s="1" t="s">
        <v>1459</v>
      </c>
      <c r="G247" s="1" t="s">
        <v>2353</v>
      </c>
      <c r="H247" s="7" t="s">
        <v>2354</v>
      </c>
      <c r="I247" s="1" t="s">
        <v>1241</v>
      </c>
      <c r="J247" s="1" t="s">
        <v>666</v>
      </c>
      <c r="K247" s="1" t="s">
        <v>1250</v>
      </c>
      <c r="L247" s="4"/>
      <c r="M247" s="4"/>
      <c r="N247" s="4"/>
      <c r="O247" s="4"/>
      <c r="P247" s="4"/>
      <c r="Q247" s="4"/>
      <c r="R247" s="4"/>
      <c r="S247" s="4"/>
      <c r="T247" s="4"/>
      <c r="U247" s="4"/>
      <c r="V247" s="4"/>
      <c r="W247" s="4"/>
      <c r="X247" s="4"/>
      <c r="Y247" s="4"/>
      <c r="Z247" s="4"/>
      <c r="AA247" s="4"/>
    </row>
    <row r="248" ht="151.5" customHeight="1">
      <c r="A248" s="1" t="s">
        <v>1253</v>
      </c>
      <c r="B248" s="24" t="s">
        <v>2355</v>
      </c>
      <c r="C248" s="20" t="s">
        <v>2356</v>
      </c>
      <c r="D248" s="6" t="s">
        <v>1254</v>
      </c>
      <c r="E248" s="1">
        <v>2019.0</v>
      </c>
      <c r="F248" s="1" t="s">
        <v>1160</v>
      </c>
      <c r="G248" s="20" t="s">
        <v>2357</v>
      </c>
      <c r="H248" s="7" t="s">
        <v>2358</v>
      </c>
      <c r="I248" s="1" t="s">
        <v>155</v>
      </c>
      <c r="J248" s="1" t="s">
        <v>66</v>
      </c>
      <c r="K248" s="1" t="s">
        <v>143</v>
      </c>
      <c r="L248" s="4"/>
      <c r="M248" s="4"/>
      <c r="N248" s="4"/>
      <c r="O248" s="4"/>
      <c r="P248" s="4"/>
      <c r="Q248" s="4"/>
      <c r="R248" s="4"/>
      <c r="S248" s="4"/>
      <c r="T248" s="4"/>
      <c r="U248" s="4"/>
      <c r="V248" s="4"/>
      <c r="W248" s="4"/>
      <c r="X248" s="4"/>
      <c r="Y248" s="4"/>
      <c r="Z248" s="4"/>
      <c r="AA248" s="4"/>
    </row>
    <row r="249" ht="15.75" customHeight="1">
      <c r="A249" s="2" t="s">
        <v>1256</v>
      </c>
      <c r="B249" s="143" t="s">
        <v>2359</v>
      </c>
      <c r="C249" s="144" t="s">
        <v>2360</v>
      </c>
      <c r="D249" s="145" t="s">
        <v>1257</v>
      </c>
      <c r="E249" s="1">
        <v>2019.0</v>
      </c>
      <c r="F249" s="1" t="s">
        <v>1160</v>
      </c>
      <c r="G249" s="20" t="s">
        <v>2361</v>
      </c>
      <c r="H249" s="146" t="s">
        <v>2362</v>
      </c>
      <c r="I249" s="1" t="s">
        <v>155</v>
      </c>
      <c r="J249" s="1" t="s">
        <v>66</v>
      </c>
      <c r="K249" s="1" t="s">
        <v>143</v>
      </c>
      <c r="L249" s="4"/>
      <c r="M249" s="4"/>
      <c r="N249" s="4"/>
      <c r="O249" s="4"/>
      <c r="P249" s="4"/>
      <c r="Q249" s="4"/>
      <c r="R249" s="4"/>
      <c r="S249" s="4"/>
      <c r="T249" s="4"/>
      <c r="U249" s="4"/>
      <c r="V249" s="4"/>
      <c r="W249" s="4"/>
      <c r="X249" s="4"/>
      <c r="Y249" s="4"/>
      <c r="Z249" s="4"/>
      <c r="AA249" s="4"/>
    </row>
    <row r="250" ht="15.75" customHeight="1">
      <c r="A250" s="2" t="s">
        <v>1263</v>
      </c>
      <c r="B250" s="1" t="s">
        <v>243</v>
      </c>
      <c r="C250" s="1" t="s">
        <v>2363</v>
      </c>
      <c r="D250" s="6" t="s">
        <v>1264</v>
      </c>
      <c r="E250" s="1">
        <v>2018.0</v>
      </c>
      <c r="F250" s="1" t="s">
        <v>1160</v>
      </c>
      <c r="G250" s="1" t="s">
        <v>1268</v>
      </c>
      <c r="H250" s="7" t="s">
        <v>247</v>
      </c>
      <c r="I250" s="1" t="s">
        <v>2364</v>
      </c>
      <c r="J250" s="1" t="s">
        <v>415</v>
      </c>
      <c r="K250" s="1" t="s">
        <v>47</v>
      </c>
      <c r="L250" s="4"/>
      <c r="M250" s="4"/>
      <c r="N250" s="4"/>
      <c r="O250" s="4"/>
      <c r="P250" s="4"/>
      <c r="Q250" s="4"/>
      <c r="R250" s="4"/>
      <c r="S250" s="4"/>
      <c r="T250" s="4"/>
      <c r="U250" s="4"/>
      <c r="V250" s="4"/>
      <c r="W250" s="4"/>
      <c r="X250" s="4"/>
      <c r="Y250" s="4"/>
      <c r="Z250" s="4"/>
      <c r="AA250" s="4"/>
    </row>
    <row r="251" ht="15.75" customHeight="1">
      <c r="A251" s="2" t="s">
        <v>1272</v>
      </c>
      <c r="B251" s="1" t="s">
        <v>2365</v>
      </c>
      <c r="C251" s="1" t="s">
        <v>2366</v>
      </c>
      <c r="D251" s="6" t="s">
        <v>1273</v>
      </c>
      <c r="E251" s="1">
        <v>2018.0</v>
      </c>
      <c r="F251" s="1" t="s">
        <v>1160</v>
      </c>
      <c r="G251" s="1" t="s">
        <v>1274</v>
      </c>
      <c r="H251" s="7" t="s">
        <v>2367</v>
      </c>
      <c r="I251" s="1" t="s">
        <v>2364</v>
      </c>
      <c r="J251" s="1" t="s">
        <v>415</v>
      </c>
      <c r="K251" s="1" t="s">
        <v>47</v>
      </c>
      <c r="L251" s="4"/>
      <c r="M251" s="4"/>
      <c r="N251" s="4"/>
      <c r="O251" s="4"/>
      <c r="P251" s="4"/>
      <c r="Q251" s="4"/>
      <c r="R251" s="4"/>
      <c r="S251" s="4"/>
      <c r="T251" s="4"/>
      <c r="U251" s="4"/>
      <c r="V251" s="4"/>
      <c r="W251" s="4"/>
      <c r="X251" s="4"/>
      <c r="Y251" s="4"/>
      <c r="Z251" s="4"/>
      <c r="AA251" s="4"/>
    </row>
    <row r="252" ht="15.75" customHeight="1">
      <c r="A252" s="2" t="s">
        <v>1276</v>
      </c>
      <c r="B252" s="1" t="s">
        <v>2368</v>
      </c>
      <c r="C252" s="1" t="s">
        <v>2369</v>
      </c>
      <c r="D252" s="6" t="s">
        <v>1277</v>
      </c>
      <c r="E252" s="1">
        <v>2018.0</v>
      </c>
      <c r="F252" s="1" t="s">
        <v>1160</v>
      </c>
      <c r="G252" s="1" t="s">
        <v>1278</v>
      </c>
      <c r="H252" s="7" t="s">
        <v>2370</v>
      </c>
      <c r="I252" s="1" t="s">
        <v>2371</v>
      </c>
      <c r="J252" s="1" t="s">
        <v>415</v>
      </c>
      <c r="K252" s="1" t="s">
        <v>47</v>
      </c>
      <c r="L252" s="4"/>
      <c r="M252" s="4"/>
      <c r="N252" s="4"/>
      <c r="O252" s="4"/>
      <c r="P252" s="4"/>
      <c r="Q252" s="4"/>
      <c r="R252" s="4"/>
      <c r="S252" s="4"/>
      <c r="T252" s="4"/>
      <c r="U252" s="4"/>
      <c r="V252" s="4"/>
      <c r="W252" s="4"/>
      <c r="X252" s="4"/>
      <c r="Y252" s="4"/>
      <c r="Z252" s="4"/>
      <c r="AA252" s="4"/>
    </row>
    <row r="253" ht="15.75" customHeight="1">
      <c r="A253" s="2" t="s">
        <v>1280</v>
      </c>
      <c r="B253" s="1" t="s">
        <v>2372</v>
      </c>
      <c r="C253" s="1" t="s">
        <v>2373</v>
      </c>
      <c r="D253" s="6" t="s">
        <v>1283</v>
      </c>
      <c r="E253" s="1">
        <v>2018.0</v>
      </c>
      <c r="F253" s="1" t="s">
        <v>1160</v>
      </c>
      <c r="G253" s="1" t="s">
        <v>1284</v>
      </c>
      <c r="H253" s="7" t="s">
        <v>2374</v>
      </c>
      <c r="I253" s="1" t="s">
        <v>2364</v>
      </c>
      <c r="J253" s="1" t="s">
        <v>415</v>
      </c>
      <c r="K253" s="1" t="s">
        <v>47</v>
      </c>
      <c r="L253" s="4"/>
      <c r="M253" s="4"/>
      <c r="N253" s="4"/>
      <c r="O253" s="4"/>
      <c r="P253" s="4"/>
      <c r="Q253" s="4"/>
      <c r="R253" s="4"/>
      <c r="S253" s="4"/>
      <c r="T253" s="4"/>
      <c r="U253" s="4"/>
      <c r="V253" s="4"/>
      <c r="W253" s="4"/>
      <c r="X253" s="4"/>
      <c r="Y253" s="4"/>
      <c r="Z253" s="4"/>
      <c r="AA253" s="4"/>
    </row>
    <row r="254" ht="15.75" customHeight="1">
      <c r="A254" s="2" t="s">
        <v>1288</v>
      </c>
      <c r="B254" s="151" t="s">
        <v>2375</v>
      </c>
      <c r="C254" s="144" t="s">
        <v>2383</v>
      </c>
      <c r="D254" s="153" t="s">
        <v>1289</v>
      </c>
      <c r="E254" s="1">
        <v>2019.0</v>
      </c>
      <c r="F254" s="1" t="s">
        <v>1160</v>
      </c>
      <c r="G254" s="20" t="s">
        <v>2384</v>
      </c>
      <c r="H254" s="158" t="s">
        <v>2385</v>
      </c>
      <c r="I254" s="1" t="s">
        <v>155</v>
      </c>
      <c r="J254" s="159" t="s">
        <v>66</v>
      </c>
      <c r="K254" s="1" t="s">
        <v>47</v>
      </c>
      <c r="L254" s="4"/>
      <c r="M254" s="4"/>
      <c r="N254" s="4"/>
      <c r="O254" s="4"/>
      <c r="P254" s="4"/>
      <c r="Q254" s="4"/>
      <c r="R254" s="4"/>
      <c r="S254" s="4"/>
      <c r="T254" s="4"/>
      <c r="U254" s="4"/>
      <c r="V254" s="4"/>
      <c r="W254" s="4"/>
      <c r="X254" s="4"/>
      <c r="Y254" s="4"/>
      <c r="Z254" s="4"/>
      <c r="AA254" s="4"/>
    </row>
    <row r="255" ht="15.75" customHeight="1">
      <c r="A255" s="2" t="s">
        <v>1297</v>
      </c>
      <c r="B255" s="1" t="s">
        <v>2394</v>
      </c>
      <c r="C255" s="1" t="s">
        <v>2395</v>
      </c>
      <c r="D255" s="6" t="s">
        <v>1298</v>
      </c>
      <c r="E255" s="1">
        <v>2015.0</v>
      </c>
      <c r="F255" s="1" t="s">
        <v>1160</v>
      </c>
      <c r="G255" s="1" t="s">
        <v>1299</v>
      </c>
      <c r="H255" s="7" t="s">
        <v>2396</v>
      </c>
      <c r="I255" s="1" t="s">
        <v>1045</v>
      </c>
      <c r="J255" s="1" t="s">
        <v>125</v>
      </c>
      <c r="K255" s="1" t="s">
        <v>21</v>
      </c>
      <c r="L255" s="4"/>
      <c r="M255" s="4"/>
      <c r="N255" s="4"/>
      <c r="O255" s="4"/>
      <c r="P255" s="4"/>
      <c r="Q255" s="4"/>
      <c r="R255" s="4"/>
      <c r="S255" s="4"/>
      <c r="T255" s="4"/>
      <c r="U255" s="4"/>
      <c r="V255" s="4"/>
      <c r="W255" s="4"/>
      <c r="X255" s="4"/>
      <c r="Y255" s="4"/>
      <c r="Z255" s="4"/>
      <c r="AA255" s="4"/>
    </row>
    <row r="256" ht="15.75" customHeight="1">
      <c r="A256" s="29" t="s">
        <v>1300</v>
      </c>
      <c r="B256" s="1" t="s">
        <v>2408</v>
      </c>
      <c r="C256" s="1" t="s">
        <v>2410</v>
      </c>
      <c r="D256" s="6" t="s">
        <v>1309</v>
      </c>
      <c r="E256" s="1">
        <v>2017.0</v>
      </c>
      <c r="F256" s="1" t="s">
        <v>1160</v>
      </c>
      <c r="G256" s="1" t="s">
        <v>1302</v>
      </c>
      <c r="H256" s="7" t="s">
        <v>2413</v>
      </c>
      <c r="I256" s="1" t="s">
        <v>1045</v>
      </c>
      <c r="J256" s="1" t="s">
        <v>385</v>
      </c>
      <c r="K256" s="1" t="s">
        <v>21</v>
      </c>
      <c r="L256" s="4"/>
      <c r="M256" s="4"/>
      <c r="N256" s="4"/>
      <c r="O256" s="4"/>
      <c r="P256" s="4"/>
      <c r="Q256" s="4"/>
      <c r="R256" s="4"/>
      <c r="S256" s="4"/>
      <c r="T256" s="4"/>
      <c r="U256" s="4"/>
      <c r="V256" s="4"/>
      <c r="W256" s="4"/>
      <c r="X256" s="4"/>
      <c r="Y256" s="4"/>
      <c r="Z256" s="4"/>
      <c r="AA256" s="4"/>
    </row>
    <row r="257" ht="15.75" customHeight="1">
      <c r="A257" s="2" t="s">
        <v>2415</v>
      </c>
      <c r="B257" s="1" t="s">
        <v>2416</v>
      </c>
      <c r="C257" s="1" t="s">
        <v>2417</v>
      </c>
      <c r="D257" s="6" t="s">
        <v>1309</v>
      </c>
      <c r="E257" s="1">
        <v>2017.0</v>
      </c>
      <c r="F257" s="1" t="s">
        <v>1160</v>
      </c>
      <c r="G257" s="4"/>
      <c r="H257" s="7" t="s">
        <v>2418</v>
      </c>
      <c r="I257" s="1" t="s">
        <v>1045</v>
      </c>
      <c r="J257" s="1" t="s">
        <v>385</v>
      </c>
      <c r="K257" s="1" t="s">
        <v>21</v>
      </c>
      <c r="L257" s="4"/>
      <c r="M257" s="4"/>
      <c r="N257" s="4"/>
      <c r="O257" s="4"/>
      <c r="P257" s="4"/>
      <c r="Q257" s="4"/>
      <c r="R257" s="4"/>
      <c r="S257" s="4"/>
      <c r="T257" s="4"/>
      <c r="U257" s="4"/>
      <c r="V257" s="4"/>
      <c r="W257" s="4"/>
      <c r="X257" s="4"/>
      <c r="Y257" s="4"/>
      <c r="Z257" s="4"/>
      <c r="AA257" s="4"/>
    </row>
    <row r="258" ht="15.75" customHeight="1">
      <c r="A258" s="2" t="s">
        <v>2419</v>
      </c>
      <c r="B258" s="1" t="s">
        <v>2420</v>
      </c>
      <c r="C258" s="1" t="s">
        <v>2421</v>
      </c>
      <c r="D258" s="6" t="s">
        <v>1317</v>
      </c>
      <c r="E258" s="1">
        <v>2017.0</v>
      </c>
      <c r="F258" s="1" t="s">
        <v>1160</v>
      </c>
      <c r="G258" s="4"/>
      <c r="H258" s="7" t="s">
        <v>2422</v>
      </c>
      <c r="I258" s="1" t="s">
        <v>1045</v>
      </c>
      <c r="J258" s="1" t="s">
        <v>385</v>
      </c>
      <c r="K258" s="1" t="s">
        <v>143</v>
      </c>
      <c r="L258" s="4"/>
      <c r="M258" s="4"/>
      <c r="N258" s="4"/>
      <c r="O258" s="4"/>
      <c r="P258" s="4"/>
      <c r="Q258" s="4"/>
      <c r="R258" s="4"/>
      <c r="S258" s="4"/>
      <c r="T258" s="4"/>
      <c r="U258" s="4"/>
      <c r="V258" s="4"/>
      <c r="W258" s="4"/>
      <c r="X258" s="4"/>
      <c r="Y258" s="4"/>
      <c r="Z258" s="4"/>
      <c r="AA258" s="4"/>
    </row>
    <row r="259" ht="15.75" customHeight="1">
      <c r="A259" s="2" t="s">
        <v>1329</v>
      </c>
      <c r="B259" s="1" t="s">
        <v>2423</v>
      </c>
      <c r="C259" s="1" t="s">
        <v>2424</v>
      </c>
      <c r="D259" s="6" t="s">
        <v>1330</v>
      </c>
      <c r="E259" s="1">
        <v>2017.0</v>
      </c>
      <c r="F259" s="1" t="s">
        <v>2425</v>
      </c>
      <c r="G259" s="1" t="s">
        <v>1331</v>
      </c>
      <c r="H259" s="7" t="s">
        <v>2426</v>
      </c>
      <c r="I259" s="1" t="s">
        <v>1045</v>
      </c>
      <c r="J259" s="1" t="s">
        <v>385</v>
      </c>
      <c r="K259" s="1" t="s">
        <v>143</v>
      </c>
      <c r="L259" s="4"/>
      <c r="M259" s="4"/>
      <c r="N259" s="4"/>
      <c r="O259" s="4"/>
      <c r="P259" s="4"/>
      <c r="Q259" s="4"/>
      <c r="R259" s="4"/>
      <c r="S259" s="4"/>
      <c r="T259" s="4"/>
      <c r="U259" s="4"/>
      <c r="V259" s="4"/>
      <c r="W259" s="4"/>
      <c r="X259" s="4"/>
      <c r="Y259" s="4"/>
      <c r="Z259" s="4"/>
      <c r="AA259" s="4"/>
    </row>
    <row r="260" ht="15.75" customHeight="1">
      <c r="A260" s="2" t="s">
        <v>2427</v>
      </c>
      <c r="B260" s="1" t="s">
        <v>2428</v>
      </c>
      <c r="C260" s="1" t="s">
        <v>2429</v>
      </c>
      <c r="D260" s="6" t="s">
        <v>1339</v>
      </c>
      <c r="E260" s="1">
        <v>2017.0</v>
      </c>
      <c r="F260" s="1" t="s">
        <v>1160</v>
      </c>
      <c r="G260" s="1" t="s">
        <v>1340</v>
      </c>
      <c r="H260" s="7" t="s">
        <v>2430</v>
      </c>
      <c r="I260" s="1" t="s">
        <v>1045</v>
      </c>
      <c r="J260" s="1" t="s">
        <v>385</v>
      </c>
      <c r="K260" s="1" t="s">
        <v>143</v>
      </c>
      <c r="L260" s="4"/>
      <c r="M260" s="4"/>
      <c r="N260" s="4"/>
      <c r="O260" s="4"/>
      <c r="P260" s="4"/>
      <c r="Q260" s="4"/>
      <c r="R260" s="4"/>
      <c r="S260" s="4"/>
      <c r="T260" s="4"/>
      <c r="U260" s="4"/>
      <c r="V260" s="4"/>
      <c r="W260" s="4"/>
      <c r="X260" s="4"/>
      <c r="Y260" s="4"/>
      <c r="Z260" s="4"/>
      <c r="AA260" s="4"/>
    </row>
    <row r="261" ht="15.75" customHeight="1">
      <c r="A261" s="2" t="s">
        <v>1341</v>
      </c>
      <c r="B261" s="1" t="s">
        <v>2431</v>
      </c>
      <c r="C261" s="1" t="s">
        <v>2432</v>
      </c>
      <c r="D261" s="6" t="s">
        <v>1342</v>
      </c>
      <c r="E261" s="1">
        <v>2017.0</v>
      </c>
      <c r="F261" s="1" t="s">
        <v>1160</v>
      </c>
      <c r="G261" s="1" t="s">
        <v>1343</v>
      </c>
      <c r="H261" s="7" t="s">
        <v>2433</v>
      </c>
      <c r="I261" s="1" t="s">
        <v>1045</v>
      </c>
      <c r="J261" s="1" t="s">
        <v>385</v>
      </c>
      <c r="K261" s="1" t="s">
        <v>143</v>
      </c>
      <c r="L261" s="4"/>
      <c r="M261" s="4"/>
      <c r="N261" s="4"/>
      <c r="O261" s="4"/>
      <c r="P261" s="4"/>
      <c r="Q261" s="4"/>
      <c r="R261" s="4"/>
      <c r="S261" s="4"/>
      <c r="T261" s="4"/>
      <c r="U261" s="4"/>
      <c r="V261" s="4"/>
      <c r="W261" s="4"/>
      <c r="X261" s="4"/>
      <c r="Y261" s="4"/>
      <c r="Z261" s="4"/>
      <c r="AA261" s="4"/>
    </row>
    <row r="262" ht="15.75" customHeight="1">
      <c r="A262" s="2" t="s">
        <v>1345</v>
      </c>
      <c r="B262" s="1" t="s">
        <v>2434</v>
      </c>
      <c r="C262" s="1" t="s">
        <v>2435</v>
      </c>
      <c r="D262" s="6" t="s">
        <v>2436</v>
      </c>
      <c r="E262" s="1">
        <v>2017.0</v>
      </c>
      <c r="F262" s="1" t="s">
        <v>1160</v>
      </c>
      <c r="G262" s="4"/>
      <c r="H262" s="7" t="s">
        <v>2437</v>
      </c>
      <c r="I262" s="1" t="s">
        <v>1045</v>
      </c>
      <c r="J262" s="1" t="s">
        <v>385</v>
      </c>
      <c r="K262" s="1" t="s">
        <v>143</v>
      </c>
      <c r="L262" s="4"/>
      <c r="M262" s="4"/>
      <c r="N262" s="4"/>
      <c r="O262" s="4"/>
      <c r="P262" s="4"/>
      <c r="Q262" s="4"/>
      <c r="R262" s="4"/>
      <c r="S262" s="4"/>
      <c r="T262" s="4"/>
      <c r="U262" s="4"/>
      <c r="V262" s="4"/>
      <c r="W262" s="4"/>
      <c r="X262" s="4"/>
      <c r="Y262" s="4"/>
      <c r="Z262" s="4"/>
      <c r="AA262" s="4"/>
    </row>
    <row r="263" ht="15.75" customHeight="1">
      <c r="A263" s="163" t="s">
        <v>1348</v>
      </c>
      <c r="B263" s="1" t="s">
        <v>2439</v>
      </c>
      <c r="C263" s="1" t="s">
        <v>2440</v>
      </c>
      <c r="D263" s="6" t="s">
        <v>1349</v>
      </c>
      <c r="E263" s="1">
        <v>2017.0</v>
      </c>
      <c r="F263" s="1" t="s">
        <v>1160</v>
      </c>
      <c r="G263" s="1" t="s">
        <v>1350</v>
      </c>
      <c r="H263" s="7" t="s">
        <v>2441</v>
      </c>
      <c r="I263" s="1" t="s">
        <v>1045</v>
      </c>
      <c r="J263" s="1" t="s">
        <v>385</v>
      </c>
      <c r="K263" s="1" t="s">
        <v>143</v>
      </c>
      <c r="L263" s="4"/>
      <c r="M263" s="4"/>
      <c r="N263" s="4"/>
      <c r="O263" s="4"/>
      <c r="P263" s="4"/>
      <c r="Q263" s="4"/>
      <c r="R263" s="4"/>
      <c r="S263" s="4"/>
      <c r="T263" s="4"/>
      <c r="U263" s="4"/>
      <c r="V263" s="4"/>
      <c r="W263" s="4"/>
      <c r="X263" s="4"/>
      <c r="Y263" s="4"/>
      <c r="Z263" s="4"/>
      <c r="AA263" s="4"/>
    </row>
    <row r="264" ht="15.75" customHeight="1">
      <c r="A264" s="2" t="s">
        <v>2442</v>
      </c>
      <c r="B264" s="1" t="s">
        <v>2443</v>
      </c>
      <c r="C264" s="1" t="s">
        <v>2444</v>
      </c>
      <c r="D264" s="6" t="s">
        <v>1352</v>
      </c>
      <c r="E264" s="1">
        <v>2017.0</v>
      </c>
      <c r="F264" s="1" t="s">
        <v>1160</v>
      </c>
      <c r="G264" s="1" t="s">
        <v>1353</v>
      </c>
      <c r="H264" s="7" t="s">
        <v>2445</v>
      </c>
      <c r="I264" s="1" t="s">
        <v>1045</v>
      </c>
      <c r="J264" s="1" t="s">
        <v>385</v>
      </c>
      <c r="K264" s="1" t="s">
        <v>143</v>
      </c>
      <c r="L264" s="4"/>
      <c r="M264" s="4"/>
      <c r="N264" s="4"/>
      <c r="O264" s="4"/>
      <c r="P264" s="4"/>
      <c r="Q264" s="4"/>
      <c r="R264" s="4"/>
      <c r="S264" s="4"/>
      <c r="T264" s="4"/>
      <c r="U264" s="4"/>
      <c r="V264" s="4"/>
      <c r="W264" s="4"/>
      <c r="X264" s="4"/>
      <c r="Y264" s="4"/>
      <c r="Z264" s="4"/>
      <c r="AA264" s="4"/>
    </row>
    <row r="265" ht="15.75" customHeight="1">
      <c r="A265" s="163" t="s">
        <v>2447</v>
      </c>
      <c r="B265" s="1" t="s">
        <v>2448</v>
      </c>
      <c r="C265" s="1" t="s">
        <v>2450</v>
      </c>
      <c r="D265" s="6" t="s">
        <v>1359</v>
      </c>
      <c r="E265" s="1">
        <v>2017.0</v>
      </c>
      <c r="F265" s="1" t="s">
        <v>1160</v>
      </c>
      <c r="G265" s="1" t="s">
        <v>1360</v>
      </c>
      <c r="H265" s="7" t="s">
        <v>2451</v>
      </c>
      <c r="I265" s="1" t="s">
        <v>1045</v>
      </c>
      <c r="J265" s="1" t="s">
        <v>385</v>
      </c>
      <c r="K265" s="1" t="s">
        <v>143</v>
      </c>
      <c r="L265" s="4"/>
      <c r="M265" s="4"/>
      <c r="N265" s="4"/>
      <c r="O265" s="4"/>
      <c r="P265" s="4"/>
      <c r="Q265" s="4"/>
      <c r="R265" s="4"/>
      <c r="S265" s="4"/>
      <c r="T265" s="4"/>
      <c r="U265" s="4"/>
      <c r="V265" s="4"/>
      <c r="W265" s="4"/>
      <c r="X265" s="4"/>
      <c r="Y265" s="4"/>
      <c r="Z265" s="4"/>
      <c r="AA265" s="4"/>
    </row>
    <row r="266" ht="15.75" customHeight="1">
      <c r="A266" s="2" t="s">
        <v>2452</v>
      </c>
      <c r="B266" s="1" t="s">
        <v>2453</v>
      </c>
      <c r="C266" s="1" t="s">
        <v>2454</v>
      </c>
      <c r="D266" s="6" t="s">
        <v>1362</v>
      </c>
      <c r="E266" s="1">
        <v>2017.0</v>
      </c>
      <c r="F266" s="1" t="s">
        <v>1160</v>
      </c>
      <c r="G266" s="4"/>
      <c r="H266" s="7" t="s">
        <v>2455</v>
      </c>
      <c r="I266" s="1" t="s">
        <v>1045</v>
      </c>
      <c r="J266" s="1" t="s">
        <v>385</v>
      </c>
      <c r="K266" s="1" t="s">
        <v>143</v>
      </c>
      <c r="L266" s="4"/>
      <c r="M266" s="4"/>
      <c r="N266" s="4"/>
      <c r="O266" s="4"/>
      <c r="P266" s="4"/>
      <c r="Q266" s="4"/>
      <c r="R266" s="4"/>
      <c r="S266" s="4"/>
      <c r="T266" s="4"/>
      <c r="U266" s="4"/>
      <c r="V266" s="4"/>
      <c r="W266" s="4"/>
      <c r="X266" s="4"/>
      <c r="Y266" s="4"/>
      <c r="Z266" s="4"/>
      <c r="AA266" s="4"/>
    </row>
    <row r="267" ht="15.75" customHeight="1">
      <c r="A267" s="2" t="s">
        <v>2456</v>
      </c>
      <c r="B267" s="1" t="s">
        <v>2457</v>
      </c>
      <c r="C267" s="1" t="s">
        <v>2458</v>
      </c>
      <c r="D267" s="6" t="s">
        <v>2459</v>
      </c>
      <c r="E267" s="1">
        <v>2017.0</v>
      </c>
      <c r="F267" s="1" t="s">
        <v>1160</v>
      </c>
      <c r="G267" s="4"/>
      <c r="H267" s="7" t="s">
        <v>2460</v>
      </c>
      <c r="I267" s="1" t="s">
        <v>1045</v>
      </c>
      <c r="J267" s="1" t="s">
        <v>385</v>
      </c>
      <c r="K267" s="1" t="s">
        <v>143</v>
      </c>
      <c r="L267" s="4"/>
      <c r="M267" s="4"/>
      <c r="N267" s="4"/>
      <c r="O267" s="4"/>
      <c r="P267" s="4"/>
      <c r="Q267" s="4"/>
      <c r="R267" s="4"/>
      <c r="S267" s="4"/>
      <c r="T267" s="4"/>
      <c r="U267" s="4"/>
      <c r="V267" s="4"/>
      <c r="W267" s="4"/>
      <c r="X267" s="4"/>
      <c r="Y267" s="4"/>
      <c r="Z267" s="4"/>
      <c r="AA267" s="4"/>
    </row>
    <row r="268" ht="15.75" customHeight="1">
      <c r="A268" s="2" t="s">
        <v>2461</v>
      </c>
      <c r="B268" s="1" t="s">
        <v>2462</v>
      </c>
      <c r="C268" s="1" t="s">
        <v>2463</v>
      </c>
      <c r="D268" s="6" t="s">
        <v>1368</v>
      </c>
      <c r="E268" s="1">
        <v>2017.0</v>
      </c>
      <c r="F268" s="1" t="s">
        <v>1369</v>
      </c>
      <c r="G268" s="1" t="s">
        <v>1370</v>
      </c>
      <c r="H268" s="7" t="s">
        <v>2464</v>
      </c>
      <c r="I268" s="1" t="s">
        <v>1045</v>
      </c>
      <c r="J268" s="1" t="s">
        <v>385</v>
      </c>
      <c r="K268" s="1" t="s">
        <v>143</v>
      </c>
      <c r="L268" s="4"/>
      <c r="M268" s="4"/>
      <c r="N268" s="4"/>
      <c r="O268" s="4"/>
      <c r="P268" s="4"/>
      <c r="Q268" s="4"/>
      <c r="R268" s="4"/>
      <c r="S268" s="4"/>
      <c r="T268" s="4"/>
      <c r="U268" s="4"/>
      <c r="V268" s="4"/>
      <c r="W268" s="4"/>
      <c r="X268" s="4"/>
      <c r="Y268" s="4"/>
      <c r="Z268" s="4"/>
      <c r="AA268" s="4"/>
    </row>
    <row r="269" ht="15.75" customHeight="1">
      <c r="A269" s="2" t="s">
        <v>1371</v>
      </c>
      <c r="B269" s="1" t="s">
        <v>2465</v>
      </c>
      <c r="C269" s="1" t="s">
        <v>2466</v>
      </c>
      <c r="D269" s="6" t="s">
        <v>1372</v>
      </c>
      <c r="E269" s="1">
        <v>2017.0</v>
      </c>
      <c r="F269" s="1" t="s">
        <v>1160</v>
      </c>
      <c r="G269" s="1" t="s">
        <v>1373</v>
      </c>
      <c r="H269" s="7" t="s">
        <v>2467</v>
      </c>
      <c r="I269" s="1" t="s">
        <v>1045</v>
      </c>
      <c r="J269" s="1" t="s">
        <v>385</v>
      </c>
      <c r="K269" s="1" t="s">
        <v>47</v>
      </c>
      <c r="L269" s="4"/>
      <c r="M269" s="4"/>
      <c r="N269" s="4"/>
      <c r="O269" s="4"/>
      <c r="P269" s="4"/>
      <c r="Q269" s="4"/>
      <c r="R269" s="4"/>
      <c r="S269" s="4"/>
      <c r="T269" s="4"/>
      <c r="U269" s="4"/>
      <c r="V269" s="4"/>
      <c r="W269" s="4"/>
      <c r="X269" s="4"/>
      <c r="Y269" s="4"/>
      <c r="Z269" s="4"/>
      <c r="AA269" s="4"/>
    </row>
    <row r="270" ht="15.75" customHeight="1">
      <c r="A270" s="2" t="s">
        <v>1375</v>
      </c>
      <c r="B270" s="1" t="s">
        <v>2468</v>
      </c>
      <c r="C270" s="1" t="s">
        <v>2469</v>
      </c>
      <c r="D270" s="6" t="s">
        <v>1377</v>
      </c>
      <c r="E270" s="1">
        <v>2017.0</v>
      </c>
      <c r="F270" s="1" t="s">
        <v>1160</v>
      </c>
      <c r="G270" s="1" t="s">
        <v>1379</v>
      </c>
      <c r="H270" s="7" t="s">
        <v>2470</v>
      </c>
      <c r="I270" s="1" t="s">
        <v>1045</v>
      </c>
      <c r="J270" s="1" t="s">
        <v>385</v>
      </c>
      <c r="K270" s="1" t="s">
        <v>47</v>
      </c>
      <c r="L270" s="4"/>
      <c r="M270" s="4"/>
      <c r="N270" s="4"/>
      <c r="O270" s="4"/>
      <c r="P270" s="4"/>
      <c r="Q270" s="4"/>
      <c r="R270" s="4"/>
      <c r="S270" s="4"/>
      <c r="T270" s="4"/>
      <c r="U270" s="4"/>
      <c r="V270" s="4"/>
      <c r="W270" s="4"/>
      <c r="X270" s="4"/>
      <c r="Y270" s="4"/>
      <c r="Z270" s="4"/>
      <c r="AA270" s="4"/>
    </row>
    <row r="271" ht="15.75" customHeight="1">
      <c r="A271" s="2" t="s">
        <v>1381</v>
      </c>
      <c r="B271" s="1" t="s">
        <v>2471</v>
      </c>
      <c r="C271" s="1" t="s">
        <v>2472</v>
      </c>
      <c r="D271" s="6" t="s">
        <v>1382</v>
      </c>
      <c r="E271" s="1">
        <v>2017.0</v>
      </c>
      <c r="F271" s="1" t="s">
        <v>1160</v>
      </c>
      <c r="G271" s="1" t="s">
        <v>1379</v>
      </c>
      <c r="H271" s="7" t="s">
        <v>2473</v>
      </c>
      <c r="I271" s="1" t="s">
        <v>1045</v>
      </c>
      <c r="J271" s="1" t="s">
        <v>385</v>
      </c>
      <c r="K271" s="1" t="s">
        <v>47</v>
      </c>
      <c r="L271" s="4"/>
      <c r="M271" s="4"/>
      <c r="N271" s="4"/>
      <c r="O271" s="4"/>
      <c r="P271" s="4"/>
      <c r="Q271" s="4"/>
      <c r="R271" s="4"/>
      <c r="S271" s="4"/>
      <c r="T271" s="4"/>
      <c r="U271" s="4"/>
      <c r="V271" s="4"/>
      <c r="W271" s="4"/>
      <c r="X271" s="4"/>
      <c r="Y271" s="4"/>
      <c r="Z271" s="4"/>
      <c r="AA271" s="4"/>
    </row>
    <row r="272" ht="15.75" customHeight="1">
      <c r="A272" s="2" t="s">
        <v>1383</v>
      </c>
      <c r="B272" s="1" t="s">
        <v>2474</v>
      </c>
      <c r="C272" s="1" t="s">
        <v>2475</v>
      </c>
      <c r="D272" s="6" t="s">
        <v>1384</v>
      </c>
      <c r="E272" s="1">
        <v>2017.0</v>
      </c>
      <c r="F272" s="1" t="s">
        <v>1160</v>
      </c>
      <c r="G272" s="4"/>
      <c r="H272" s="7" t="s">
        <v>2476</v>
      </c>
      <c r="I272" s="1" t="s">
        <v>1045</v>
      </c>
      <c r="J272" s="1" t="s">
        <v>385</v>
      </c>
      <c r="K272" s="1" t="s">
        <v>47</v>
      </c>
      <c r="L272" s="4"/>
      <c r="M272" s="4"/>
      <c r="N272" s="4"/>
      <c r="O272" s="4"/>
      <c r="P272" s="4"/>
      <c r="Q272" s="4"/>
      <c r="R272" s="4"/>
      <c r="S272" s="4"/>
      <c r="T272" s="4"/>
      <c r="U272" s="4"/>
      <c r="V272" s="4"/>
      <c r="W272" s="4"/>
      <c r="X272" s="4"/>
      <c r="Y272" s="4"/>
      <c r="Z272" s="4"/>
      <c r="AA272" s="4"/>
    </row>
    <row r="273" ht="15.75" customHeight="1">
      <c r="A273" s="2" t="s">
        <v>2477</v>
      </c>
      <c r="B273" s="1" t="s">
        <v>2478</v>
      </c>
      <c r="C273" s="1" t="s">
        <v>2479</v>
      </c>
      <c r="D273" s="6" t="s">
        <v>1390</v>
      </c>
      <c r="E273" s="1">
        <v>2017.0</v>
      </c>
      <c r="F273" s="1" t="s">
        <v>1160</v>
      </c>
      <c r="G273" s="4"/>
      <c r="H273" s="7" t="s">
        <v>2480</v>
      </c>
      <c r="I273" s="1" t="s">
        <v>1045</v>
      </c>
      <c r="J273" s="1" t="s">
        <v>385</v>
      </c>
      <c r="K273" s="1" t="s">
        <v>47</v>
      </c>
      <c r="L273" s="4"/>
      <c r="M273" s="4"/>
      <c r="N273" s="4"/>
      <c r="O273" s="4"/>
      <c r="P273" s="4"/>
      <c r="Q273" s="4"/>
      <c r="R273" s="4"/>
      <c r="S273" s="4"/>
      <c r="T273" s="4"/>
      <c r="U273" s="4"/>
      <c r="V273" s="4"/>
      <c r="W273" s="4"/>
      <c r="X273" s="4"/>
      <c r="Y273" s="4"/>
      <c r="Z273" s="4"/>
      <c r="AA273" s="4"/>
    </row>
    <row r="274" ht="15.75" customHeight="1">
      <c r="A274" s="2" t="s">
        <v>2481</v>
      </c>
      <c r="B274" s="1" t="s">
        <v>2482</v>
      </c>
      <c r="C274" s="1" t="s">
        <v>2483</v>
      </c>
      <c r="D274" s="6" t="s">
        <v>1392</v>
      </c>
      <c r="E274" s="1">
        <v>2017.0</v>
      </c>
      <c r="F274" s="1" t="s">
        <v>1160</v>
      </c>
      <c r="G274" s="4"/>
      <c r="H274" s="7" t="s">
        <v>2484</v>
      </c>
      <c r="I274" s="1" t="s">
        <v>1045</v>
      </c>
      <c r="J274" s="1" t="s">
        <v>385</v>
      </c>
      <c r="K274" s="1" t="s">
        <v>143</v>
      </c>
      <c r="L274" s="4"/>
      <c r="M274" s="4"/>
      <c r="N274" s="4"/>
      <c r="O274" s="4"/>
      <c r="P274" s="4"/>
      <c r="Q274" s="4"/>
      <c r="R274" s="4"/>
      <c r="S274" s="4"/>
      <c r="T274" s="4"/>
      <c r="U274" s="4"/>
      <c r="V274" s="4"/>
      <c r="W274" s="4"/>
      <c r="X274" s="4"/>
      <c r="Y274" s="4"/>
      <c r="Z274" s="4"/>
      <c r="AA274" s="4"/>
    </row>
    <row r="275" ht="15.75" customHeight="1">
      <c r="L275" s="4"/>
      <c r="M275" s="4"/>
      <c r="N275" s="4"/>
      <c r="O275" s="4"/>
      <c r="P275" s="4"/>
      <c r="Q275" s="4"/>
      <c r="R275" s="4"/>
      <c r="S275" s="4"/>
      <c r="T275" s="4"/>
      <c r="U275" s="4"/>
      <c r="V275" s="4"/>
      <c r="W275" s="4"/>
      <c r="X275" s="4"/>
      <c r="Y275" s="4"/>
      <c r="Z275" s="4"/>
      <c r="AA275" s="4"/>
    </row>
    <row r="276" ht="15.75" customHeight="1">
      <c r="A276" s="3"/>
      <c r="B276" s="4"/>
      <c r="C276" s="4"/>
      <c r="D276" s="10"/>
      <c r="E276" s="1"/>
      <c r="F276" s="1"/>
      <c r="G276" s="4"/>
      <c r="H276" s="4"/>
      <c r="I276" s="1"/>
      <c r="J276" s="1"/>
      <c r="K276" s="1"/>
      <c r="L276" s="4"/>
      <c r="M276" s="4"/>
      <c r="N276" s="4"/>
      <c r="O276" s="4"/>
      <c r="P276" s="4"/>
      <c r="Q276" s="4"/>
      <c r="R276" s="4"/>
      <c r="S276" s="4"/>
      <c r="T276" s="4"/>
      <c r="U276" s="4"/>
      <c r="V276" s="4"/>
      <c r="W276" s="4"/>
      <c r="X276" s="4"/>
      <c r="Y276" s="4"/>
      <c r="Z276" s="4"/>
      <c r="AA276" s="4"/>
    </row>
    <row r="277" ht="15.75" customHeight="1">
      <c r="A277" s="3"/>
      <c r="B277" s="4"/>
      <c r="C277" s="4"/>
      <c r="D277" s="10"/>
      <c r="E277" s="1"/>
      <c r="F277" s="1"/>
      <c r="G277" s="4"/>
      <c r="H277" s="4"/>
      <c r="I277" s="1"/>
      <c r="J277" s="1"/>
      <c r="K277" s="1"/>
      <c r="L277" s="4"/>
      <c r="M277" s="4"/>
      <c r="N277" s="4"/>
      <c r="O277" s="4"/>
      <c r="P277" s="4"/>
      <c r="Q277" s="4"/>
      <c r="R277" s="4"/>
      <c r="S277" s="4"/>
      <c r="T277" s="4"/>
      <c r="U277" s="4"/>
      <c r="V277" s="4"/>
      <c r="W277" s="4"/>
      <c r="X277" s="4"/>
      <c r="Y277" s="4"/>
      <c r="Z277" s="4"/>
      <c r="AA277" s="4"/>
    </row>
    <row r="278" ht="15.75" customHeight="1">
      <c r="A278" s="3"/>
      <c r="B278" s="4"/>
      <c r="C278" s="4"/>
      <c r="D278" s="10"/>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3"/>
      <c r="B279" s="4"/>
      <c r="C279" s="4"/>
      <c r="D279" s="10"/>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3"/>
      <c r="B280" s="4"/>
      <c r="C280" s="4"/>
      <c r="D280" s="10"/>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3"/>
      <c r="B281" s="4"/>
      <c r="C281" s="4"/>
      <c r="D281" s="10"/>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3"/>
      <c r="B282" s="4"/>
      <c r="C282" s="4"/>
      <c r="D282" s="10"/>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3"/>
      <c r="B283" s="4"/>
      <c r="C283" s="4"/>
      <c r="D283" s="10"/>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3"/>
      <c r="B284" s="4"/>
      <c r="C284" s="4"/>
      <c r="D284" s="10"/>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3"/>
      <c r="B285" s="4"/>
      <c r="C285" s="4"/>
      <c r="D285" s="10"/>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3"/>
      <c r="B286" s="4"/>
      <c r="C286" s="4"/>
      <c r="D286" s="10"/>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3"/>
      <c r="B287" s="4"/>
      <c r="C287" s="4"/>
      <c r="D287" s="10"/>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3"/>
      <c r="B288" s="4"/>
      <c r="C288" s="4"/>
      <c r="D288" s="10"/>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3"/>
      <c r="B289" s="4"/>
      <c r="C289" s="4"/>
      <c r="D289" s="10"/>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3"/>
      <c r="B290" s="4"/>
      <c r="C290" s="4"/>
      <c r="D290" s="10"/>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3"/>
      <c r="B291" s="4"/>
      <c r="C291" s="4"/>
      <c r="D291" s="10"/>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3"/>
      <c r="B292" s="4"/>
      <c r="C292" s="4"/>
      <c r="D292" s="10"/>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3"/>
      <c r="B293" s="4"/>
      <c r="C293" s="4"/>
      <c r="D293" s="10"/>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3"/>
      <c r="B294" s="4"/>
      <c r="C294" s="4"/>
      <c r="D294" s="10"/>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3"/>
      <c r="B295" s="4"/>
      <c r="C295" s="4"/>
      <c r="D295" s="10"/>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3"/>
      <c r="B296" s="4"/>
      <c r="C296" s="4"/>
      <c r="D296" s="10"/>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3"/>
      <c r="B297" s="4"/>
      <c r="C297" s="4"/>
      <c r="D297" s="10"/>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3"/>
      <c r="B298" s="4"/>
      <c r="C298" s="4"/>
      <c r="D298" s="10"/>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3"/>
      <c r="B299" s="4"/>
      <c r="C299" s="4"/>
      <c r="D299" s="10"/>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3"/>
      <c r="B300" s="4"/>
      <c r="C300" s="4"/>
      <c r="D300" s="10"/>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3"/>
      <c r="B301" s="4"/>
      <c r="C301" s="4"/>
      <c r="D301" s="10"/>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3"/>
      <c r="B302" s="4"/>
      <c r="C302" s="4"/>
      <c r="D302" s="10"/>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3"/>
      <c r="B303" s="4"/>
      <c r="C303" s="4"/>
      <c r="D303" s="10"/>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3"/>
      <c r="B304" s="4"/>
      <c r="C304" s="4"/>
      <c r="D304" s="10"/>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3"/>
      <c r="B305" s="4"/>
      <c r="C305" s="4"/>
      <c r="D305" s="10"/>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3"/>
      <c r="B306" s="4"/>
      <c r="C306" s="4"/>
      <c r="D306" s="10"/>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3"/>
      <c r="B307" s="4"/>
      <c r="C307" s="4"/>
      <c r="D307" s="10"/>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3"/>
      <c r="B308" s="4"/>
      <c r="C308" s="4"/>
      <c r="D308" s="10"/>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3"/>
      <c r="B309" s="4"/>
      <c r="C309" s="4"/>
      <c r="D309" s="10"/>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3"/>
      <c r="B310" s="4"/>
      <c r="C310" s="4"/>
      <c r="D310" s="10"/>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3"/>
      <c r="B311" s="4"/>
      <c r="C311" s="4"/>
      <c r="D311" s="10"/>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3"/>
      <c r="B312" s="4"/>
      <c r="C312" s="4"/>
      <c r="D312" s="10"/>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3"/>
      <c r="B313" s="4"/>
      <c r="C313" s="4"/>
      <c r="D313" s="10"/>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3"/>
      <c r="B314" s="4"/>
      <c r="C314" s="4"/>
      <c r="D314" s="10"/>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3"/>
      <c r="B315" s="4"/>
      <c r="C315" s="4"/>
      <c r="D315" s="10"/>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3"/>
      <c r="B316" s="4"/>
      <c r="C316" s="4"/>
      <c r="D316" s="10"/>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3"/>
      <c r="B317" s="4"/>
      <c r="C317" s="4"/>
      <c r="D317" s="10"/>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3"/>
      <c r="B318" s="4"/>
      <c r="C318" s="4"/>
      <c r="D318" s="10"/>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3"/>
      <c r="B319" s="4"/>
      <c r="C319" s="4"/>
      <c r="D319" s="10"/>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3"/>
      <c r="B320" s="4"/>
      <c r="C320" s="4"/>
      <c r="D320" s="10"/>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3"/>
      <c r="B321" s="4"/>
      <c r="C321" s="4"/>
      <c r="D321" s="10"/>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3"/>
      <c r="B322" s="4"/>
      <c r="C322" s="4"/>
      <c r="D322" s="10"/>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3"/>
      <c r="B323" s="4"/>
      <c r="C323" s="4"/>
      <c r="D323" s="10"/>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3"/>
      <c r="B324" s="4"/>
      <c r="C324" s="4"/>
      <c r="D324" s="10"/>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3"/>
      <c r="B325" s="4"/>
      <c r="C325" s="4"/>
      <c r="D325" s="10"/>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3"/>
      <c r="B326" s="4"/>
      <c r="C326" s="4"/>
      <c r="D326" s="10"/>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3"/>
      <c r="B327" s="4"/>
      <c r="C327" s="4"/>
      <c r="D327" s="10"/>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3"/>
      <c r="B328" s="4"/>
      <c r="C328" s="4"/>
      <c r="D328" s="10"/>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3"/>
      <c r="B329" s="4"/>
      <c r="C329" s="4"/>
      <c r="D329" s="10"/>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3"/>
      <c r="B330" s="4"/>
      <c r="C330" s="4"/>
      <c r="D330" s="10"/>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3"/>
      <c r="B331" s="4"/>
      <c r="C331" s="4"/>
      <c r="D331" s="10"/>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3"/>
      <c r="B332" s="4"/>
      <c r="C332" s="4"/>
      <c r="D332" s="10"/>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3"/>
      <c r="B333" s="4"/>
      <c r="C333" s="4"/>
      <c r="D333" s="10"/>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3"/>
      <c r="B334" s="4"/>
      <c r="C334" s="4"/>
      <c r="D334" s="10"/>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3"/>
      <c r="B335" s="4"/>
      <c r="C335" s="4"/>
      <c r="D335" s="10"/>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3"/>
      <c r="B336" s="4"/>
      <c r="C336" s="4"/>
      <c r="D336" s="10"/>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3"/>
      <c r="B337" s="4"/>
      <c r="C337" s="4"/>
      <c r="D337" s="10"/>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3"/>
      <c r="B338" s="4"/>
      <c r="C338" s="4"/>
      <c r="D338" s="10"/>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3"/>
      <c r="B339" s="4"/>
      <c r="C339" s="4"/>
      <c r="D339" s="10"/>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3"/>
      <c r="B340" s="4"/>
      <c r="C340" s="4"/>
      <c r="D340" s="10"/>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3"/>
      <c r="B341" s="4"/>
      <c r="C341" s="4"/>
      <c r="D341" s="10"/>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3"/>
      <c r="B342" s="4"/>
      <c r="C342" s="4"/>
      <c r="D342" s="10"/>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3"/>
      <c r="B343" s="4"/>
      <c r="C343" s="4"/>
      <c r="D343" s="10"/>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3"/>
      <c r="B344" s="4"/>
      <c r="C344" s="4"/>
      <c r="D344" s="10"/>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3"/>
      <c r="B345" s="4"/>
      <c r="C345" s="4"/>
      <c r="D345" s="10"/>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3"/>
      <c r="B346" s="4"/>
      <c r="C346" s="4"/>
      <c r="D346" s="10"/>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3"/>
      <c r="B347" s="4"/>
      <c r="C347" s="4"/>
      <c r="D347" s="10"/>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3"/>
      <c r="B348" s="4"/>
      <c r="C348" s="4"/>
      <c r="D348" s="10"/>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3"/>
      <c r="B349" s="4"/>
      <c r="C349" s="4"/>
      <c r="D349" s="10"/>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3"/>
      <c r="B350" s="4"/>
      <c r="C350" s="4"/>
      <c r="D350" s="10"/>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3"/>
      <c r="B351" s="4"/>
      <c r="C351" s="4"/>
      <c r="D351" s="10"/>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3"/>
      <c r="B352" s="4"/>
      <c r="C352" s="4"/>
      <c r="D352" s="10"/>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3"/>
      <c r="B353" s="4"/>
      <c r="C353" s="4"/>
      <c r="D353" s="10"/>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3"/>
      <c r="B354" s="4"/>
      <c r="C354" s="4"/>
      <c r="D354" s="10"/>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3"/>
      <c r="B355" s="4"/>
      <c r="C355" s="4"/>
      <c r="D355" s="10"/>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3"/>
      <c r="B356" s="4"/>
      <c r="C356" s="4"/>
      <c r="D356" s="10"/>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3"/>
      <c r="B357" s="4"/>
      <c r="C357" s="4"/>
      <c r="D357" s="10"/>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3"/>
      <c r="B358" s="4"/>
      <c r="C358" s="4"/>
      <c r="D358" s="10"/>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3"/>
      <c r="B359" s="4"/>
      <c r="C359" s="4"/>
      <c r="D359" s="10"/>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3"/>
      <c r="B360" s="4"/>
      <c r="C360" s="4"/>
      <c r="D360" s="10"/>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3"/>
      <c r="B361" s="4"/>
      <c r="C361" s="4"/>
      <c r="D361" s="10"/>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3"/>
      <c r="B362" s="4"/>
      <c r="C362" s="4"/>
      <c r="D362" s="10"/>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3"/>
      <c r="B363" s="4"/>
      <c r="C363" s="4"/>
      <c r="D363" s="10"/>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3"/>
      <c r="B364" s="4"/>
      <c r="C364" s="4"/>
      <c r="D364" s="10"/>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3"/>
      <c r="B365" s="4"/>
      <c r="C365" s="4"/>
      <c r="D365" s="10"/>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3"/>
      <c r="B366" s="4"/>
      <c r="C366" s="4"/>
      <c r="D366" s="10"/>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3"/>
      <c r="B367" s="4"/>
      <c r="C367" s="4"/>
      <c r="D367" s="10"/>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3"/>
      <c r="B368" s="4"/>
      <c r="C368" s="4"/>
      <c r="D368" s="10"/>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3"/>
      <c r="B369" s="4"/>
      <c r="C369" s="4"/>
      <c r="D369" s="10"/>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3"/>
      <c r="B370" s="4"/>
      <c r="C370" s="4"/>
      <c r="D370" s="10"/>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3"/>
      <c r="B371" s="4"/>
      <c r="C371" s="4"/>
      <c r="D371" s="10"/>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3"/>
      <c r="B372" s="4"/>
      <c r="C372" s="4"/>
      <c r="D372" s="10"/>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3"/>
      <c r="B373" s="4"/>
      <c r="C373" s="4"/>
      <c r="D373" s="10"/>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3"/>
      <c r="B374" s="4"/>
      <c r="C374" s="4"/>
      <c r="D374" s="10"/>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3"/>
      <c r="B375" s="4"/>
      <c r="C375" s="4"/>
      <c r="D375" s="10"/>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3"/>
      <c r="B376" s="4"/>
      <c r="C376" s="4"/>
      <c r="D376" s="10"/>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3"/>
      <c r="B377" s="4"/>
      <c r="C377" s="4"/>
      <c r="D377" s="10"/>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3"/>
      <c r="B378" s="4"/>
      <c r="C378" s="4"/>
      <c r="D378" s="10"/>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3"/>
      <c r="B379" s="4"/>
      <c r="C379" s="4"/>
      <c r="D379" s="10"/>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3"/>
      <c r="B380" s="4"/>
      <c r="C380" s="4"/>
      <c r="D380" s="10"/>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3"/>
      <c r="B381" s="4"/>
      <c r="C381" s="4"/>
      <c r="D381" s="10"/>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3"/>
      <c r="B382" s="4"/>
      <c r="C382" s="4"/>
      <c r="D382" s="10"/>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3"/>
      <c r="B383" s="4"/>
      <c r="C383" s="4"/>
      <c r="D383" s="10"/>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3"/>
      <c r="B384" s="4"/>
      <c r="C384" s="4"/>
      <c r="D384" s="10"/>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3"/>
      <c r="B385" s="4"/>
      <c r="C385" s="4"/>
      <c r="D385" s="10"/>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3"/>
      <c r="B386" s="4"/>
      <c r="C386" s="4"/>
      <c r="D386" s="10"/>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3"/>
      <c r="B387" s="4"/>
      <c r="C387" s="4"/>
      <c r="D387" s="10"/>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3"/>
      <c r="B388" s="4"/>
      <c r="C388" s="4"/>
      <c r="D388" s="10"/>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3"/>
      <c r="B389" s="4"/>
      <c r="C389" s="4"/>
      <c r="D389" s="10"/>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3"/>
      <c r="B390" s="4"/>
      <c r="C390" s="4"/>
      <c r="D390" s="10"/>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3"/>
      <c r="B391" s="4"/>
      <c r="C391" s="4"/>
      <c r="D391" s="10"/>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3"/>
      <c r="B392" s="4"/>
      <c r="C392" s="4"/>
      <c r="D392" s="10"/>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3"/>
      <c r="B393" s="4"/>
      <c r="C393" s="4"/>
      <c r="D393" s="10"/>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3"/>
      <c r="B394" s="4"/>
      <c r="C394" s="4"/>
      <c r="D394" s="10"/>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3"/>
      <c r="B395" s="4"/>
      <c r="C395" s="4"/>
      <c r="D395" s="10"/>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3"/>
      <c r="B396" s="4"/>
      <c r="C396" s="4"/>
      <c r="D396" s="10"/>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3"/>
      <c r="B397" s="4"/>
      <c r="C397" s="4"/>
      <c r="D397" s="10"/>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3"/>
      <c r="B398" s="4"/>
      <c r="C398" s="4"/>
      <c r="D398" s="10"/>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3"/>
      <c r="B399" s="4"/>
      <c r="C399" s="4"/>
      <c r="D399" s="10"/>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3"/>
      <c r="B400" s="4"/>
      <c r="C400" s="4"/>
      <c r="D400" s="10"/>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3"/>
      <c r="B401" s="4"/>
      <c r="C401" s="4"/>
      <c r="D401" s="10"/>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3"/>
      <c r="B402" s="4"/>
      <c r="C402" s="4"/>
      <c r="D402" s="10"/>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3"/>
      <c r="B403" s="4"/>
      <c r="C403" s="4"/>
      <c r="D403" s="10"/>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3"/>
      <c r="B404" s="4"/>
      <c r="C404" s="4"/>
      <c r="D404" s="10"/>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3"/>
      <c r="B405" s="4"/>
      <c r="C405" s="4"/>
      <c r="D405" s="10"/>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3"/>
      <c r="B406" s="4"/>
      <c r="C406" s="4"/>
      <c r="D406" s="10"/>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3"/>
      <c r="B407" s="4"/>
      <c r="C407" s="4"/>
      <c r="D407" s="10"/>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3"/>
      <c r="B408" s="4"/>
      <c r="C408" s="4"/>
      <c r="D408" s="10"/>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3"/>
      <c r="B409" s="4"/>
      <c r="C409" s="4"/>
      <c r="D409" s="10"/>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3"/>
      <c r="B410" s="4"/>
      <c r="C410" s="4"/>
      <c r="D410" s="10"/>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3"/>
      <c r="B411" s="4"/>
      <c r="C411" s="4"/>
      <c r="D411" s="10"/>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3"/>
      <c r="B412" s="4"/>
      <c r="C412" s="4"/>
      <c r="D412" s="10"/>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3"/>
      <c r="B413" s="4"/>
      <c r="C413" s="4"/>
      <c r="D413" s="10"/>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3"/>
      <c r="B414" s="4"/>
      <c r="C414" s="4"/>
      <c r="D414" s="10"/>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3"/>
      <c r="B415" s="4"/>
      <c r="C415" s="4"/>
      <c r="D415" s="10"/>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3"/>
      <c r="B416" s="4"/>
      <c r="C416" s="4"/>
      <c r="D416" s="10"/>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3"/>
      <c r="B417" s="4"/>
      <c r="C417" s="4"/>
      <c r="D417" s="10"/>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3"/>
      <c r="B418" s="4"/>
      <c r="C418" s="4"/>
      <c r="D418" s="10"/>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3"/>
      <c r="B419" s="4"/>
      <c r="C419" s="4"/>
      <c r="D419" s="10"/>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3"/>
      <c r="B420" s="4"/>
      <c r="C420" s="4"/>
      <c r="D420" s="10"/>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3"/>
      <c r="B421" s="4"/>
      <c r="C421" s="4"/>
      <c r="D421" s="10"/>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3"/>
      <c r="B422" s="4"/>
      <c r="C422" s="4"/>
      <c r="D422" s="10"/>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3"/>
      <c r="B423" s="4"/>
      <c r="C423" s="4"/>
      <c r="D423" s="10"/>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3"/>
      <c r="B424" s="4"/>
      <c r="C424" s="4"/>
      <c r="D424" s="10"/>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3"/>
      <c r="B425" s="4"/>
      <c r="C425" s="4"/>
      <c r="D425" s="10"/>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3"/>
      <c r="B426" s="4"/>
      <c r="C426" s="4"/>
      <c r="D426" s="10"/>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3"/>
      <c r="B427" s="4"/>
      <c r="C427" s="4"/>
      <c r="D427" s="10"/>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3"/>
      <c r="B428" s="4"/>
      <c r="C428" s="4"/>
      <c r="D428" s="10"/>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3"/>
      <c r="B429" s="4"/>
      <c r="C429" s="4"/>
      <c r="D429" s="10"/>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3"/>
      <c r="B430" s="4"/>
      <c r="C430" s="4"/>
      <c r="D430" s="10"/>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3"/>
      <c r="B431" s="4"/>
      <c r="C431" s="4"/>
      <c r="D431" s="10"/>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3"/>
      <c r="B432" s="4"/>
      <c r="C432" s="4"/>
      <c r="D432" s="10"/>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3"/>
      <c r="B433" s="4"/>
      <c r="C433" s="4"/>
      <c r="D433" s="10"/>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3"/>
      <c r="B434" s="4"/>
      <c r="C434" s="4"/>
      <c r="D434" s="10"/>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3"/>
      <c r="B435" s="4"/>
      <c r="C435" s="4"/>
      <c r="D435" s="10"/>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3"/>
      <c r="B436" s="4"/>
      <c r="C436" s="4"/>
      <c r="D436" s="10"/>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3"/>
      <c r="B437" s="4"/>
      <c r="C437" s="4"/>
      <c r="D437" s="10"/>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3"/>
      <c r="B438" s="4"/>
      <c r="C438" s="4"/>
      <c r="D438" s="10"/>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3"/>
      <c r="B439" s="4"/>
      <c r="C439" s="4"/>
      <c r="D439" s="10"/>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3"/>
      <c r="B440" s="4"/>
      <c r="C440" s="4"/>
      <c r="D440" s="10"/>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3"/>
      <c r="B441" s="4"/>
      <c r="C441" s="4"/>
      <c r="D441" s="10"/>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3"/>
      <c r="B442" s="4"/>
      <c r="C442" s="4"/>
      <c r="D442" s="10"/>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3"/>
      <c r="B443" s="4"/>
      <c r="C443" s="4"/>
      <c r="D443" s="10"/>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3"/>
      <c r="B444" s="4"/>
      <c r="C444" s="4"/>
      <c r="D444" s="10"/>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3"/>
      <c r="B445" s="4"/>
      <c r="C445" s="4"/>
      <c r="D445" s="10"/>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3"/>
      <c r="B446" s="4"/>
      <c r="C446" s="4"/>
      <c r="D446" s="10"/>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3"/>
      <c r="B447" s="4"/>
      <c r="C447" s="4"/>
      <c r="D447" s="10"/>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3"/>
      <c r="B448" s="4"/>
      <c r="C448" s="4"/>
      <c r="D448" s="10"/>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3"/>
      <c r="B449" s="4"/>
      <c r="C449" s="4"/>
      <c r="D449" s="10"/>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3"/>
      <c r="B450" s="4"/>
      <c r="C450" s="4"/>
      <c r="D450" s="10"/>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3"/>
      <c r="B451" s="4"/>
      <c r="C451" s="4"/>
      <c r="D451" s="10"/>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3"/>
      <c r="B452" s="4"/>
      <c r="C452" s="4"/>
      <c r="D452" s="10"/>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3"/>
      <c r="B453" s="4"/>
      <c r="C453" s="4"/>
      <c r="D453" s="10"/>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3"/>
      <c r="B454" s="4"/>
      <c r="C454" s="4"/>
      <c r="D454" s="10"/>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3"/>
      <c r="B455" s="4"/>
      <c r="C455" s="4"/>
      <c r="D455" s="10"/>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3"/>
      <c r="B456" s="4"/>
      <c r="C456" s="4"/>
      <c r="D456" s="10"/>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3"/>
      <c r="B457" s="4"/>
      <c r="C457" s="4"/>
      <c r="D457" s="10"/>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3"/>
      <c r="B458" s="4"/>
      <c r="C458" s="4"/>
      <c r="D458" s="10"/>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3"/>
      <c r="B459" s="4"/>
      <c r="C459" s="4"/>
      <c r="D459" s="10"/>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3"/>
      <c r="B460" s="4"/>
      <c r="C460" s="4"/>
      <c r="D460" s="10"/>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3"/>
      <c r="B461" s="4"/>
      <c r="C461" s="4"/>
      <c r="D461" s="10"/>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3"/>
      <c r="B462" s="4"/>
      <c r="C462" s="4"/>
      <c r="D462" s="10"/>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3"/>
      <c r="B463" s="4"/>
      <c r="C463" s="4"/>
      <c r="D463" s="10"/>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3"/>
      <c r="B464" s="4"/>
      <c r="C464" s="4"/>
      <c r="D464" s="10"/>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3"/>
      <c r="B465" s="4"/>
      <c r="C465" s="4"/>
      <c r="D465" s="10"/>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3"/>
      <c r="B466" s="4"/>
      <c r="C466" s="4"/>
      <c r="D466" s="10"/>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3"/>
      <c r="B467" s="4"/>
      <c r="C467" s="4"/>
      <c r="D467" s="10"/>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3"/>
      <c r="B468" s="4"/>
      <c r="C468" s="4"/>
      <c r="D468" s="10"/>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3"/>
      <c r="B469" s="4"/>
      <c r="C469" s="4"/>
      <c r="D469" s="10"/>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3"/>
      <c r="B470" s="4"/>
      <c r="C470" s="4"/>
      <c r="D470" s="10"/>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3"/>
      <c r="B471" s="4"/>
      <c r="C471" s="4"/>
      <c r="D471" s="10"/>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3"/>
      <c r="B472" s="4"/>
      <c r="C472" s="4"/>
      <c r="D472" s="10"/>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3"/>
      <c r="B473" s="4"/>
      <c r="C473" s="4"/>
      <c r="D473" s="10"/>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3"/>
      <c r="B474" s="4"/>
      <c r="C474" s="4"/>
      <c r="D474" s="10"/>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3"/>
      <c r="B475" s="4"/>
      <c r="C475" s="4"/>
      <c r="D475" s="10"/>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3"/>
      <c r="B476" s="4"/>
      <c r="C476" s="4"/>
      <c r="D476" s="10"/>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3"/>
      <c r="B477" s="4"/>
      <c r="C477" s="4"/>
      <c r="D477" s="10"/>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3"/>
      <c r="B478" s="4"/>
      <c r="C478" s="4"/>
      <c r="D478" s="10"/>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3"/>
      <c r="B479" s="4"/>
      <c r="C479" s="4"/>
      <c r="D479" s="10"/>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3"/>
      <c r="B480" s="4"/>
      <c r="C480" s="4"/>
      <c r="D480" s="10"/>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3"/>
      <c r="B481" s="4"/>
      <c r="C481" s="4"/>
      <c r="D481" s="10"/>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3"/>
      <c r="B482" s="4"/>
      <c r="C482" s="4"/>
      <c r="D482" s="10"/>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3"/>
      <c r="B483" s="4"/>
      <c r="C483" s="4"/>
      <c r="D483" s="10"/>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3"/>
      <c r="B484" s="4"/>
      <c r="C484" s="4"/>
      <c r="D484" s="10"/>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3"/>
      <c r="B485" s="4"/>
      <c r="C485" s="4"/>
      <c r="D485" s="10"/>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3"/>
      <c r="B486" s="4"/>
      <c r="C486" s="4"/>
      <c r="D486" s="10"/>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3"/>
      <c r="B487" s="4"/>
      <c r="C487" s="4"/>
      <c r="D487" s="10"/>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3"/>
      <c r="B488" s="4"/>
      <c r="C488" s="4"/>
      <c r="D488" s="10"/>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3"/>
      <c r="B489" s="4"/>
      <c r="C489" s="4"/>
      <c r="D489" s="10"/>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3"/>
      <c r="B490" s="4"/>
      <c r="C490" s="4"/>
      <c r="D490" s="10"/>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3"/>
      <c r="B491" s="4"/>
      <c r="C491" s="4"/>
      <c r="D491" s="10"/>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3"/>
      <c r="B492" s="4"/>
      <c r="C492" s="4"/>
      <c r="D492" s="10"/>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3"/>
      <c r="B493" s="4"/>
      <c r="C493" s="4"/>
      <c r="D493" s="10"/>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3"/>
      <c r="B494" s="4"/>
      <c r="C494" s="4"/>
      <c r="D494" s="10"/>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3"/>
      <c r="B495" s="4"/>
      <c r="C495" s="4"/>
      <c r="D495" s="10"/>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3"/>
      <c r="B496" s="4"/>
      <c r="C496" s="4"/>
      <c r="D496" s="10"/>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3"/>
      <c r="B497" s="4"/>
      <c r="C497" s="4"/>
      <c r="D497" s="10"/>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3"/>
      <c r="B498" s="4"/>
      <c r="C498" s="4"/>
      <c r="D498" s="10"/>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3"/>
      <c r="B499" s="4"/>
      <c r="C499" s="4"/>
      <c r="D499" s="10"/>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3"/>
      <c r="B500" s="4"/>
      <c r="C500" s="4"/>
      <c r="D500" s="10"/>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3"/>
      <c r="B501" s="4"/>
      <c r="C501" s="4"/>
      <c r="D501" s="10"/>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3"/>
      <c r="B502" s="4"/>
      <c r="C502" s="4"/>
      <c r="D502" s="10"/>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3"/>
      <c r="B503" s="4"/>
      <c r="C503" s="4"/>
      <c r="D503" s="10"/>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3"/>
      <c r="B504" s="4"/>
      <c r="C504" s="4"/>
      <c r="D504" s="10"/>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3"/>
      <c r="B505" s="4"/>
      <c r="C505" s="4"/>
      <c r="D505" s="10"/>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3"/>
      <c r="B506" s="4"/>
      <c r="C506" s="4"/>
      <c r="D506" s="10"/>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3"/>
      <c r="B507" s="4"/>
      <c r="C507" s="4"/>
      <c r="D507" s="10"/>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3"/>
      <c r="B508" s="4"/>
      <c r="C508" s="4"/>
      <c r="D508" s="10"/>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3"/>
      <c r="B509" s="4"/>
      <c r="C509" s="4"/>
      <c r="D509" s="10"/>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3"/>
      <c r="B510" s="4"/>
      <c r="C510" s="4"/>
      <c r="D510" s="10"/>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3"/>
      <c r="B511" s="4"/>
      <c r="C511" s="4"/>
      <c r="D511" s="10"/>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3"/>
      <c r="B512" s="4"/>
      <c r="C512" s="4"/>
      <c r="D512" s="10"/>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3"/>
      <c r="B513" s="4"/>
      <c r="C513" s="4"/>
      <c r="D513" s="10"/>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3"/>
      <c r="B514" s="4"/>
      <c r="C514" s="4"/>
      <c r="D514" s="10"/>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3"/>
      <c r="B515" s="4"/>
      <c r="C515" s="4"/>
      <c r="D515" s="10"/>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3"/>
      <c r="B516" s="4"/>
      <c r="C516" s="4"/>
      <c r="D516" s="10"/>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3"/>
      <c r="B517" s="4"/>
      <c r="C517" s="4"/>
      <c r="D517" s="10"/>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3"/>
      <c r="B518" s="4"/>
      <c r="C518" s="4"/>
      <c r="D518" s="10"/>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3"/>
      <c r="B519" s="4"/>
      <c r="C519" s="4"/>
      <c r="D519" s="10"/>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3"/>
      <c r="B520" s="4"/>
      <c r="C520" s="4"/>
      <c r="D520" s="10"/>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3"/>
      <c r="B521" s="4"/>
      <c r="C521" s="4"/>
      <c r="D521" s="10"/>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3"/>
      <c r="B522" s="4"/>
      <c r="C522" s="4"/>
      <c r="D522" s="10"/>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3"/>
      <c r="B523" s="4"/>
      <c r="C523" s="4"/>
      <c r="D523" s="10"/>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3"/>
      <c r="B524" s="4"/>
      <c r="C524" s="4"/>
      <c r="D524" s="10"/>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3"/>
      <c r="B525" s="4"/>
      <c r="C525" s="4"/>
      <c r="D525" s="10"/>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3"/>
      <c r="B526" s="4"/>
      <c r="C526" s="4"/>
      <c r="D526" s="10"/>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3"/>
      <c r="B527" s="4"/>
      <c r="C527" s="4"/>
      <c r="D527" s="10"/>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3"/>
      <c r="B528" s="4"/>
      <c r="C528" s="4"/>
      <c r="D528" s="10"/>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3"/>
      <c r="B529" s="4"/>
      <c r="C529" s="4"/>
      <c r="D529" s="10"/>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3"/>
      <c r="B530" s="4"/>
      <c r="C530" s="4"/>
      <c r="D530" s="10"/>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3"/>
      <c r="B531" s="4"/>
      <c r="C531" s="4"/>
      <c r="D531" s="10"/>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3"/>
      <c r="B532" s="4"/>
      <c r="C532" s="4"/>
      <c r="D532" s="10"/>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3"/>
      <c r="B533" s="4"/>
      <c r="C533" s="4"/>
      <c r="D533" s="10"/>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3"/>
      <c r="B534" s="4"/>
      <c r="C534" s="4"/>
      <c r="D534" s="10"/>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3"/>
      <c r="B535" s="4"/>
      <c r="C535" s="4"/>
      <c r="D535" s="10"/>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3"/>
      <c r="B536" s="4"/>
      <c r="C536" s="4"/>
      <c r="D536" s="10"/>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3"/>
      <c r="B537" s="4"/>
      <c r="C537" s="4"/>
      <c r="D537" s="10"/>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3"/>
      <c r="B538" s="4"/>
      <c r="C538" s="4"/>
      <c r="D538" s="10"/>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3"/>
      <c r="B539" s="4"/>
      <c r="C539" s="4"/>
      <c r="D539" s="10"/>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3"/>
      <c r="B540" s="4"/>
      <c r="C540" s="4"/>
      <c r="D540" s="10"/>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3"/>
      <c r="B541" s="4"/>
      <c r="C541" s="4"/>
      <c r="D541" s="10"/>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3"/>
      <c r="B542" s="4"/>
      <c r="C542" s="4"/>
      <c r="D542" s="10"/>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3"/>
      <c r="B543" s="4"/>
      <c r="C543" s="4"/>
      <c r="D543" s="10"/>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3"/>
      <c r="B544" s="4"/>
      <c r="C544" s="4"/>
      <c r="D544" s="10"/>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3"/>
      <c r="B545" s="4"/>
      <c r="C545" s="4"/>
      <c r="D545" s="10"/>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3"/>
      <c r="B546" s="4"/>
      <c r="C546" s="4"/>
      <c r="D546" s="10"/>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3"/>
      <c r="B547" s="4"/>
      <c r="C547" s="4"/>
      <c r="D547" s="10"/>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3"/>
      <c r="B548" s="4"/>
      <c r="C548" s="4"/>
      <c r="D548" s="10"/>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3"/>
      <c r="B549" s="4"/>
      <c r="C549" s="4"/>
      <c r="D549" s="10"/>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3"/>
      <c r="B550" s="4"/>
      <c r="C550" s="4"/>
      <c r="D550" s="10"/>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3"/>
      <c r="B551" s="4"/>
      <c r="C551" s="4"/>
      <c r="D551" s="10"/>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3"/>
      <c r="B552" s="4"/>
      <c r="C552" s="4"/>
      <c r="D552" s="10"/>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3"/>
      <c r="B553" s="4"/>
      <c r="C553" s="4"/>
      <c r="D553" s="10"/>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3"/>
      <c r="B554" s="4"/>
      <c r="C554" s="4"/>
      <c r="D554" s="10"/>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3"/>
      <c r="B555" s="4"/>
      <c r="C555" s="4"/>
      <c r="D555" s="10"/>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3"/>
      <c r="B556" s="4"/>
      <c r="C556" s="4"/>
      <c r="D556" s="10"/>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3"/>
      <c r="B557" s="4"/>
      <c r="C557" s="4"/>
      <c r="D557" s="10"/>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3"/>
      <c r="B558" s="4"/>
      <c r="C558" s="4"/>
      <c r="D558" s="10"/>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3"/>
      <c r="B559" s="4"/>
      <c r="C559" s="4"/>
      <c r="D559" s="10"/>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3"/>
      <c r="B560" s="4"/>
      <c r="C560" s="4"/>
      <c r="D560" s="10"/>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3"/>
      <c r="B561" s="4"/>
      <c r="C561" s="4"/>
      <c r="D561" s="10"/>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3"/>
      <c r="B562" s="4"/>
      <c r="C562" s="4"/>
      <c r="D562" s="10"/>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3"/>
      <c r="B563" s="4"/>
      <c r="C563" s="4"/>
      <c r="D563" s="10"/>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3"/>
      <c r="B564" s="4"/>
      <c r="C564" s="4"/>
      <c r="D564" s="10"/>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3"/>
      <c r="B565" s="4"/>
      <c r="C565" s="4"/>
      <c r="D565" s="10"/>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3"/>
      <c r="B566" s="4"/>
      <c r="C566" s="4"/>
      <c r="D566" s="10"/>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3"/>
      <c r="B567" s="4"/>
      <c r="C567" s="4"/>
      <c r="D567" s="10"/>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3"/>
      <c r="B568" s="4"/>
      <c r="C568" s="4"/>
      <c r="D568" s="10"/>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3"/>
      <c r="B569" s="4"/>
      <c r="C569" s="4"/>
      <c r="D569" s="10"/>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3"/>
      <c r="B570" s="4"/>
      <c r="C570" s="4"/>
      <c r="D570" s="10"/>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3"/>
      <c r="B571" s="4"/>
      <c r="C571" s="4"/>
      <c r="D571" s="10"/>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3"/>
      <c r="B572" s="4"/>
      <c r="C572" s="4"/>
      <c r="D572" s="10"/>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3"/>
      <c r="B573" s="4"/>
      <c r="C573" s="4"/>
      <c r="D573" s="10"/>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3"/>
      <c r="B574" s="4"/>
      <c r="C574" s="4"/>
      <c r="D574" s="10"/>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3"/>
      <c r="B575" s="4"/>
      <c r="C575" s="4"/>
      <c r="D575" s="10"/>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3"/>
      <c r="B576" s="4"/>
      <c r="C576" s="4"/>
      <c r="D576" s="10"/>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3"/>
      <c r="B577" s="4"/>
      <c r="C577" s="4"/>
      <c r="D577" s="10"/>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3"/>
      <c r="B578" s="4"/>
      <c r="C578" s="4"/>
      <c r="D578" s="10"/>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3"/>
      <c r="B579" s="4"/>
      <c r="C579" s="4"/>
      <c r="D579" s="10"/>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3"/>
      <c r="B580" s="4"/>
      <c r="C580" s="4"/>
      <c r="D580" s="10"/>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3"/>
      <c r="B581" s="4"/>
      <c r="C581" s="4"/>
      <c r="D581" s="10"/>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3"/>
      <c r="B582" s="4"/>
      <c r="C582" s="4"/>
      <c r="D582" s="10"/>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3"/>
      <c r="B583" s="4"/>
      <c r="C583" s="4"/>
      <c r="D583" s="10"/>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3"/>
      <c r="B584" s="4"/>
      <c r="C584" s="4"/>
      <c r="D584" s="10"/>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3"/>
      <c r="B585" s="4"/>
      <c r="C585" s="4"/>
      <c r="D585" s="10"/>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3"/>
      <c r="B586" s="4"/>
      <c r="C586" s="4"/>
      <c r="D586" s="10"/>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3"/>
      <c r="B587" s="4"/>
      <c r="C587" s="4"/>
      <c r="D587" s="10"/>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3"/>
      <c r="B588" s="4"/>
      <c r="C588" s="4"/>
      <c r="D588" s="10"/>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3"/>
      <c r="B589" s="4"/>
      <c r="C589" s="4"/>
      <c r="D589" s="10"/>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3"/>
      <c r="B590" s="4"/>
      <c r="C590" s="4"/>
      <c r="D590" s="10"/>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3"/>
      <c r="B591" s="4"/>
      <c r="C591" s="4"/>
      <c r="D591" s="10"/>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3"/>
      <c r="B592" s="4"/>
      <c r="C592" s="4"/>
      <c r="D592" s="10"/>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3"/>
      <c r="B593" s="4"/>
      <c r="C593" s="4"/>
      <c r="D593" s="10"/>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3"/>
      <c r="B594" s="4"/>
      <c r="C594" s="4"/>
      <c r="D594" s="10"/>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3"/>
      <c r="B595" s="4"/>
      <c r="C595" s="4"/>
      <c r="D595" s="10"/>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3"/>
      <c r="B596" s="4"/>
      <c r="C596" s="4"/>
      <c r="D596" s="10"/>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3"/>
      <c r="B597" s="4"/>
      <c r="C597" s="4"/>
      <c r="D597" s="10"/>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3"/>
      <c r="B598" s="4"/>
      <c r="C598" s="4"/>
      <c r="D598" s="10"/>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3"/>
      <c r="B599" s="4"/>
      <c r="C599" s="4"/>
      <c r="D599" s="10"/>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3"/>
      <c r="B600" s="4"/>
      <c r="C600" s="4"/>
      <c r="D600" s="10"/>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3"/>
      <c r="B601" s="4"/>
      <c r="C601" s="4"/>
      <c r="D601" s="10"/>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3"/>
      <c r="B602" s="4"/>
      <c r="C602" s="4"/>
      <c r="D602" s="10"/>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3"/>
      <c r="B603" s="4"/>
      <c r="C603" s="4"/>
      <c r="D603" s="10"/>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3"/>
      <c r="B604" s="4"/>
      <c r="C604" s="4"/>
      <c r="D604" s="10"/>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3"/>
      <c r="B605" s="4"/>
      <c r="C605" s="4"/>
      <c r="D605" s="10"/>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3"/>
      <c r="B606" s="4"/>
      <c r="C606" s="4"/>
      <c r="D606" s="10"/>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3"/>
      <c r="B607" s="4"/>
      <c r="C607" s="4"/>
      <c r="D607" s="10"/>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3"/>
      <c r="B608" s="4"/>
      <c r="C608" s="4"/>
      <c r="D608" s="10"/>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3"/>
      <c r="B609" s="4"/>
      <c r="C609" s="4"/>
      <c r="D609" s="10"/>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3"/>
      <c r="B610" s="4"/>
      <c r="C610" s="4"/>
      <c r="D610" s="10"/>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3"/>
      <c r="B611" s="4"/>
      <c r="C611" s="4"/>
      <c r="D611" s="10"/>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3"/>
      <c r="B612" s="4"/>
      <c r="C612" s="4"/>
      <c r="D612" s="10"/>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3"/>
      <c r="B613" s="4"/>
      <c r="C613" s="4"/>
      <c r="D613" s="10"/>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3"/>
      <c r="B614" s="4"/>
      <c r="C614" s="4"/>
      <c r="D614" s="10"/>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3"/>
      <c r="B615" s="4"/>
      <c r="C615" s="4"/>
      <c r="D615" s="10"/>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3"/>
      <c r="B616" s="4"/>
      <c r="C616" s="4"/>
      <c r="D616" s="10"/>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3"/>
      <c r="B617" s="4"/>
      <c r="C617" s="4"/>
      <c r="D617" s="10"/>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3"/>
      <c r="B618" s="4"/>
      <c r="C618" s="4"/>
      <c r="D618" s="10"/>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3"/>
      <c r="B619" s="4"/>
      <c r="C619" s="4"/>
      <c r="D619" s="10"/>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3"/>
      <c r="B620" s="4"/>
      <c r="C620" s="4"/>
      <c r="D620" s="10"/>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3"/>
      <c r="B621" s="4"/>
      <c r="C621" s="4"/>
      <c r="D621" s="10"/>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3"/>
      <c r="B622" s="4"/>
      <c r="C622" s="4"/>
      <c r="D622" s="10"/>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3"/>
      <c r="B623" s="4"/>
      <c r="C623" s="4"/>
      <c r="D623" s="10"/>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3"/>
      <c r="B624" s="4"/>
      <c r="C624" s="4"/>
      <c r="D624" s="10"/>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3"/>
      <c r="B625" s="4"/>
      <c r="C625" s="4"/>
      <c r="D625" s="10"/>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3"/>
      <c r="B626" s="4"/>
      <c r="C626" s="4"/>
      <c r="D626" s="10"/>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3"/>
      <c r="B627" s="4"/>
      <c r="C627" s="4"/>
      <c r="D627" s="10"/>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3"/>
      <c r="B628" s="4"/>
      <c r="C628" s="4"/>
      <c r="D628" s="10"/>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3"/>
      <c r="B629" s="4"/>
      <c r="C629" s="4"/>
      <c r="D629" s="10"/>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3"/>
      <c r="B630" s="4"/>
      <c r="C630" s="4"/>
      <c r="D630" s="10"/>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3"/>
      <c r="B631" s="4"/>
      <c r="C631" s="4"/>
      <c r="D631" s="10"/>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3"/>
      <c r="B632" s="4"/>
      <c r="C632" s="4"/>
      <c r="D632" s="10"/>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3"/>
      <c r="B633" s="4"/>
      <c r="C633" s="4"/>
      <c r="D633" s="10"/>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3"/>
      <c r="B634" s="4"/>
      <c r="C634" s="4"/>
      <c r="D634" s="10"/>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3"/>
      <c r="B635" s="4"/>
      <c r="C635" s="4"/>
      <c r="D635" s="10"/>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3"/>
      <c r="B636" s="4"/>
      <c r="C636" s="4"/>
      <c r="D636" s="10"/>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3"/>
      <c r="B637" s="4"/>
      <c r="C637" s="4"/>
      <c r="D637" s="10"/>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3"/>
      <c r="B638" s="4"/>
      <c r="C638" s="4"/>
      <c r="D638" s="10"/>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3"/>
      <c r="B639" s="4"/>
      <c r="C639" s="4"/>
      <c r="D639" s="10"/>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3"/>
      <c r="B640" s="4"/>
      <c r="C640" s="4"/>
      <c r="D640" s="10"/>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3"/>
      <c r="B641" s="4"/>
      <c r="C641" s="4"/>
      <c r="D641" s="10"/>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3"/>
      <c r="B642" s="4"/>
      <c r="C642" s="4"/>
      <c r="D642" s="10"/>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3"/>
      <c r="B643" s="4"/>
      <c r="C643" s="4"/>
      <c r="D643" s="10"/>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3"/>
      <c r="B644" s="4"/>
      <c r="C644" s="4"/>
      <c r="D644" s="10"/>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3"/>
      <c r="B645" s="4"/>
      <c r="C645" s="4"/>
      <c r="D645" s="10"/>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3"/>
      <c r="B646" s="4"/>
      <c r="C646" s="4"/>
      <c r="D646" s="10"/>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3"/>
      <c r="B647" s="4"/>
      <c r="C647" s="4"/>
      <c r="D647" s="10"/>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3"/>
      <c r="B648" s="4"/>
      <c r="C648" s="4"/>
      <c r="D648" s="10"/>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3"/>
      <c r="B649" s="4"/>
      <c r="C649" s="4"/>
      <c r="D649" s="10"/>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3"/>
      <c r="B650" s="4"/>
      <c r="C650" s="4"/>
      <c r="D650" s="10"/>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3"/>
      <c r="B651" s="4"/>
      <c r="C651" s="4"/>
      <c r="D651" s="10"/>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3"/>
      <c r="B652" s="4"/>
      <c r="C652" s="4"/>
      <c r="D652" s="10"/>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3"/>
      <c r="B653" s="4"/>
      <c r="C653" s="4"/>
      <c r="D653" s="10"/>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3"/>
      <c r="B654" s="4"/>
      <c r="C654" s="4"/>
      <c r="D654" s="10"/>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3"/>
      <c r="B655" s="4"/>
      <c r="C655" s="4"/>
      <c r="D655" s="10"/>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3"/>
      <c r="B656" s="4"/>
      <c r="C656" s="4"/>
      <c r="D656" s="10"/>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3"/>
      <c r="B657" s="4"/>
      <c r="C657" s="4"/>
      <c r="D657" s="10"/>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3"/>
      <c r="B658" s="4"/>
      <c r="C658" s="4"/>
      <c r="D658" s="10"/>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3"/>
      <c r="B659" s="4"/>
      <c r="C659" s="4"/>
      <c r="D659" s="10"/>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3"/>
      <c r="B660" s="4"/>
      <c r="C660" s="4"/>
      <c r="D660" s="10"/>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3"/>
      <c r="B661" s="4"/>
      <c r="C661" s="4"/>
      <c r="D661" s="10"/>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3"/>
      <c r="B662" s="4"/>
      <c r="C662" s="4"/>
      <c r="D662" s="10"/>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3"/>
      <c r="B663" s="4"/>
      <c r="C663" s="4"/>
      <c r="D663" s="10"/>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3"/>
      <c r="B664" s="4"/>
      <c r="C664" s="4"/>
      <c r="D664" s="10"/>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3"/>
      <c r="B665" s="4"/>
      <c r="C665" s="4"/>
      <c r="D665" s="10"/>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3"/>
      <c r="B666" s="4"/>
      <c r="C666" s="4"/>
      <c r="D666" s="10"/>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3"/>
      <c r="B667" s="4"/>
      <c r="C667" s="4"/>
      <c r="D667" s="10"/>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3"/>
      <c r="B668" s="4"/>
      <c r="C668" s="4"/>
      <c r="D668" s="10"/>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3"/>
      <c r="B669" s="4"/>
      <c r="C669" s="4"/>
      <c r="D669" s="10"/>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3"/>
      <c r="B670" s="4"/>
      <c r="C670" s="4"/>
      <c r="D670" s="10"/>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3"/>
      <c r="B671" s="4"/>
      <c r="C671" s="4"/>
      <c r="D671" s="10"/>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3"/>
      <c r="B672" s="4"/>
      <c r="C672" s="4"/>
      <c r="D672" s="10"/>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3"/>
      <c r="B673" s="4"/>
      <c r="C673" s="4"/>
      <c r="D673" s="10"/>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3"/>
      <c r="B674" s="4"/>
      <c r="C674" s="4"/>
      <c r="D674" s="10"/>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3"/>
      <c r="B675" s="4"/>
      <c r="C675" s="4"/>
      <c r="D675" s="10"/>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3"/>
      <c r="B676" s="4"/>
      <c r="C676" s="4"/>
      <c r="D676" s="10"/>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3"/>
      <c r="B677" s="4"/>
      <c r="C677" s="4"/>
      <c r="D677" s="10"/>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3"/>
      <c r="B678" s="4"/>
      <c r="C678" s="4"/>
      <c r="D678" s="10"/>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3"/>
      <c r="B679" s="4"/>
      <c r="C679" s="4"/>
      <c r="D679" s="10"/>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3"/>
      <c r="B680" s="4"/>
      <c r="C680" s="4"/>
      <c r="D680" s="10"/>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3"/>
      <c r="B681" s="4"/>
      <c r="C681" s="4"/>
      <c r="D681" s="10"/>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3"/>
      <c r="B682" s="4"/>
      <c r="C682" s="4"/>
      <c r="D682" s="10"/>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3"/>
      <c r="B683" s="4"/>
      <c r="C683" s="4"/>
      <c r="D683" s="10"/>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3"/>
      <c r="B684" s="4"/>
      <c r="C684" s="4"/>
      <c r="D684" s="10"/>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3"/>
      <c r="B685" s="4"/>
      <c r="C685" s="4"/>
      <c r="D685" s="10"/>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3"/>
      <c r="B686" s="4"/>
      <c r="C686" s="4"/>
      <c r="D686" s="10"/>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3"/>
      <c r="B687" s="4"/>
      <c r="C687" s="4"/>
      <c r="D687" s="10"/>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3"/>
      <c r="B688" s="4"/>
      <c r="C688" s="4"/>
      <c r="D688" s="10"/>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3"/>
      <c r="B689" s="4"/>
      <c r="C689" s="4"/>
      <c r="D689" s="10"/>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3"/>
      <c r="B690" s="4"/>
      <c r="C690" s="4"/>
      <c r="D690" s="10"/>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3"/>
      <c r="B691" s="4"/>
      <c r="C691" s="4"/>
      <c r="D691" s="10"/>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3"/>
      <c r="B692" s="4"/>
      <c r="C692" s="4"/>
      <c r="D692" s="10"/>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3"/>
      <c r="B693" s="4"/>
      <c r="C693" s="4"/>
      <c r="D693" s="10"/>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3"/>
      <c r="B694" s="4"/>
      <c r="C694" s="4"/>
      <c r="D694" s="10"/>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3"/>
      <c r="B695" s="4"/>
      <c r="C695" s="4"/>
      <c r="D695" s="10"/>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3"/>
      <c r="B696" s="4"/>
      <c r="C696" s="4"/>
      <c r="D696" s="10"/>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3"/>
      <c r="B697" s="4"/>
      <c r="C697" s="4"/>
      <c r="D697" s="10"/>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3"/>
      <c r="B698" s="4"/>
      <c r="C698" s="4"/>
      <c r="D698" s="10"/>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3"/>
      <c r="B699" s="4"/>
      <c r="C699" s="4"/>
      <c r="D699" s="10"/>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3"/>
      <c r="B700" s="4"/>
      <c r="C700" s="4"/>
      <c r="D700" s="10"/>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3"/>
      <c r="B701" s="4"/>
      <c r="C701" s="4"/>
      <c r="D701" s="10"/>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3"/>
      <c r="B702" s="4"/>
      <c r="C702" s="4"/>
      <c r="D702" s="10"/>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3"/>
      <c r="B703" s="4"/>
      <c r="C703" s="4"/>
      <c r="D703" s="10"/>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3"/>
      <c r="B704" s="4"/>
      <c r="C704" s="4"/>
      <c r="D704" s="10"/>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3"/>
      <c r="B705" s="4"/>
      <c r="C705" s="4"/>
      <c r="D705" s="10"/>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3"/>
      <c r="B706" s="4"/>
      <c r="C706" s="4"/>
      <c r="D706" s="10"/>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3"/>
      <c r="B707" s="4"/>
      <c r="C707" s="4"/>
      <c r="D707" s="10"/>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3"/>
      <c r="B708" s="4"/>
      <c r="C708" s="4"/>
      <c r="D708" s="10"/>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3"/>
      <c r="B709" s="4"/>
      <c r="C709" s="4"/>
      <c r="D709" s="10"/>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3"/>
      <c r="B710" s="4"/>
      <c r="C710" s="4"/>
      <c r="D710" s="10"/>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3"/>
      <c r="B711" s="4"/>
      <c r="C711" s="4"/>
      <c r="D711" s="10"/>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3"/>
      <c r="B712" s="4"/>
      <c r="C712" s="4"/>
      <c r="D712" s="10"/>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3"/>
      <c r="B713" s="4"/>
      <c r="C713" s="4"/>
      <c r="D713" s="10"/>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3"/>
      <c r="B714" s="4"/>
      <c r="C714" s="4"/>
      <c r="D714" s="10"/>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3"/>
      <c r="B715" s="4"/>
      <c r="C715" s="4"/>
      <c r="D715" s="10"/>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3"/>
      <c r="B716" s="4"/>
      <c r="C716" s="4"/>
      <c r="D716" s="10"/>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3"/>
      <c r="B717" s="4"/>
      <c r="C717" s="4"/>
      <c r="D717" s="10"/>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3"/>
      <c r="B718" s="4"/>
      <c r="C718" s="4"/>
      <c r="D718" s="10"/>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3"/>
      <c r="B719" s="4"/>
      <c r="C719" s="4"/>
      <c r="D719" s="10"/>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3"/>
      <c r="B720" s="4"/>
      <c r="C720" s="4"/>
      <c r="D720" s="10"/>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3"/>
      <c r="B721" s="4"/>
      <c r="C721" s="4"/>
      <c r="D721" s="10"/>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3"/>
      <c r="B722" s="4"/>
      <c r="C722" s="4"/>
      <c r="D722" s="10"/>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3"/>
      <c r="B723" s="4"/>
      <c r="C723" s="4"/>
      <c r="D723" s="10"/>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3"/>
      <c r="B724" s="4"/>
      <c r="C724" s="4"/>
      <c r="D724" s="10"/>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3"/>
      <c r="B725" s="4"/>
      <c r="C725" s="4"/>
      <c r="D725" s="10"/>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3"/>
      <c r="B726" s="4"/>
      <c r="C726" s="4"/>
      <c r="D726" s="10"/>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3"/>
      <c r="B727" s="4"/>
      <c r="C727" s="4"/>
      <c r="D727" s="10"/>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3"/>
      <c r="B728" s="4"/>
      <c r="C728" s="4"/>
      <c r="D728" s="10"/>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3"/>
      <c r="B729" s="4"/>
      <c r="C729" s="4"/>
      <c r="D729" s="10"/>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3"/>
      <c r="B730" s="4"/>
      <c r="C730" s="4"/>
      <c r="D730" s="10"/>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3"/>
      <c r="B731" s="4"/>
      <c r="C731" s="4"/>
      <c r="D731" s="10"/>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3"/>
      <c r="B732" s="4"/>
      <c r="C732" s="4"/>
      <c r="D732" s="10"/>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3"/>
      <c r="B733" s="4"/>
      <c r="C733" s="4"/>
      <c r="D733" s="10"/>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3"/>
      <c r="B734" s="4"/>
      <c r="C734" s="4"/>
      <c r="D734" s="10"/>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3"/>
      <c r="B735" s="4"/>
      <c r="C735" s="4"/>
      <c r="D735" s="10"/>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3"/>
      <c r="B736" s="4"/>
      <c r="C736" s="4"/>
      <c r="D736" s="10"/>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3"/>
      <c r="B737" s="4"/>
      <c r="C737" s="4"/>
      <c r="D737" s="10"/>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3"/>
      <c r="B738" s="4"/>
      <c r="C738" s="4"/>
      <c r="D738" s="10"/>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3"/>
      <c r="B739" s="4"/>
      <c r="C739" s="4"/>
      <c r="D739" s="10"/>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3"/>
      <c r="B740" s="4"/>
      <c r="C740" s="4"/>
      <c r="D740" s="10"/>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3"/>
      <c r="B741" s="4"/>
      <c r="C741" s="4"/>
      <c r="D741" s="10"/>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3"/>
      <c r="B742" s="4"/>
      <c r="C742" s="4"/>
      <c r="D742" s="10"/>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3"/>
      <c r="B743" s="4"/>
      <c r="C743" s="4"/>
      <c r="D743" s="10"/>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3"/>
      <c r="B744" s="4"/>
      <c r="C744" s="4"/>
      <c r="D744" s="10"/>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3"/>
      <c r="B745" s="4"/>
      <c r="C745" s="4"/>
      <c r="D745" s="10"/>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3"/>
      <c r="B746" s="4"/>
      <c r="C746" s="4"/>
      <c r="D746" s="10"/>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3"/>
      <c r="B747" s="4"/>
      <c r="C747" s="4"/>
      <c r="D747" s="10"/>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3"/>
      <c r="B748" s="4"/>
      <c r="C748" s="4"/>
      <c r="D748" s="10"/>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3"/>
      <c r="B749" s="4"/>
      <c r="C749" s="4"/>
      <c r="D749" s="10"/>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3"/>
      <c r="B750" s="4"/>
      <c r="C750" s="4"/>
      <c r="D750" s="10"/>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3"/>
      <c r="B751" s="4"/>
      <c r="C751" s="4"/>
      <c r="D751" s="10"/>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3"/>
      <c r="B752" s="4"/>
      <c r="C752" s="4"/>
      <c r="D752" s="10"/>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3"/>
      <c r="B753" s="4"/>
      <c r="C753" s="4"/>
      <c r="D753" s="10"/>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3"/>
      <c r="B754" s="4"/>
      <c r="C754" s="4"/>
      <c r="D754" s="10"/>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3"/>
      <c r="B755" s="4"/>
      <c r="C755" s="4"/>
      <c r="D755" s="10"/>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3"/>
      <c r="B756" s="4"/>
      <c r="C756" s="4"/>
      <c r="D756" s="10"/>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3"/>
      <c r="B757" s="4"/>
      <c r="C757" s="4"/>
      <c r="D757" s="10"/>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3"/>
      <c r="B758" s="4"/>
      <c r="C758" s="4"/>
      <c r="D758" s="10"/>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3"/>
      <c r="B759" s="4"/>
      <c r="C759" s="4"/>
      <c r="D759" s="10"/>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3"/>
      <c r="B760" s="4"/>
      <c r="C760" s="4"/>
      <c r="D760" s="10"/>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3"/>
      <c r="B761" s="4"/>
      <c r="C761" s="4"/>
      <c r="D761" s="10"/>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3"/>
      <c r="B762" s="4"/>
      <c r="C762" s="4"/>
      <c r="D762" s="10"/>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3"/>
      <c r="B763" s="4"/>
      <c r="C763" s="4"/>
      <c r="D763" s="10"/>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3"/>
      <c r="B764" s="4"/>
      <c r="C764" s="4"/>
      <c r="D764" s="10"/>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3"/>
      <c r="B765" s="4"/>
      <c r="C765" s="4"/>
      <c r="D765" s="10"/>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3"/>
      <c r="B766" s="4"/>
      <c r="C766" s="4"/>
      <c r="D766" s="10"/>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3"/>
      <c r="B767" s="4"/>
      <c r="C767" s="4"/>
      <c r="D767" s="10"/>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3"/>
      <c r="B768" s="4"/>
      <c r="C768" s="4"/>
      <c r="D768" s="10"/>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3"/>
      <c r="B769" s="4"/>
      <c r="C769" s="4"/>
      <c r="D769" s="10"/>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3"/>
      <c r="B770" s="4"/>
      <c r="C770" s="4"/>
      <c r="D770" s="10"/>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3"/>
      <c r="B771" s="4"/>
      <c r="C771" s="4"/>
      <c r="D771" s="10"/>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3"/>
      <c r="B772" s="4"/>
      <c r="C772" s="4"/>
      <c r="D772" s="10"/>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3"/>
      <c r="B773" s="4"/>
      <c r="C773" s="4"/>
      <c r="D773" s="10"/>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3"/>
      <c r="B774" s="4"/>
      <c r="C774" s="4"/>
      <c r="D774" s="10"/>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3"/>
      <c r="B775" s="4"/>
      <c r="C775" s="4"/>
      <c r="D775" s="10"/>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3"/>
      <c r="B776" s="4"/>
      <c r="C776" s="4"/>
      <c r="D776" s="10"/>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3"/>
      <c r="B777" s="4"/>
      <c r="C777" s="4"/>
      <c r="D777" s="10"/>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3"/>
      <c r="B778" s="4"/>
      <c r="C778" s="4"/>
      <c r="D778" s="10"/>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3"/>
      <c r="B779" s="4"/>
      <c r="C779" s="4"/>
      <c r="D779" s="10"/>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3"/>
      <c r="B780" s="4"/>
      <c r="C780" s="4"/>
      <c r="D780" s="10"/>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3"/>
      <c r="B781" s="4"/>
      <c r="C781" s="4"/>
      <c r="D781" s="10"/>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3"/>
      <c r="B782" s="4"/>
      <c r="C782" s="4"/>
      <c r="D782" s="10"/>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3"/>
      <c r="B783" s="4"/>
      <c r="C783" s="4"/>
      <c r="D783" s="10"/>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3"/>
      <c r="B784" s="4"/>
      <c r="C784" s="4"/>
      <c r="D784" s="10"/>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3"/>
      <c r="B785" s="4"/>
      <c r="C785" s="4"/>
      <c r="D785" s="10"/>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3"/>
      <c r="B786" s="4"/>
      <c r="C786" s="4"/>
      <c r="D786" s="10"/>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3"/>
      <c r="B787" s="4"/>
      <c r="C787" s="4"/>
      <c r="D787" s="10"/>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3"/>
      <c r="B788" s="4"/>
      <c r="C788" s="4"/>
      <c r="D788" s="10"/>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3"/>
      <c r="B789" s="4"/>
      <c r="C789" s="4"/>
      <c r="D789" s="10"/>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3"/>
      <c r="B790" s="4"/>
      <c r="C790" s="4"/>
      <c r="D790" s="10"/>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3"/>
      <c r="B791" s="4"/>
      <c r="C791" s="4"/>
      <c r="D791" s="10"/>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3"/>
      <c r="B792" s="4"/>
      <c r="C792" s="4"/>
      <c r="D792" s="10"/>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3"/>
      <c r="B793" s="4"/>
      <c r="C793" s="4"/>
      <c r="D793" s="10"/>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3"/>
      <c r="B794" s="4"/>
      <c r="C794" s="4"/>
      <c r="D794" s="10"/>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3"/>
      <c r="B795" s="4"/>
      <c r="C795" s="4"/>
      <c r="D795" s="10"/>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3"/>
      <c r="B796" s="4"/>
      <c r="C796" s="4"/>
      <c r="D796" s="10"/>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3"/>
      <c r="B797" s="4"/>
      <c r="C797" s="4"/>
      <c r="D797" s="10"/>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3"/>
      <c r="B798" s="4"/>
      <c r="C798" s="4"/>
      <c r="D798" s="10"/>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3"/>
      <c r="B799" s="4"/>
      <c r="C799" s="4"/>
      <c r="D799" s="10"/>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3"/>
      <c r="B800" s="4"/>
      <c r="C800" s="4"/>
      <c r="D800" s="10"/>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3"/>
      <c r="B801" s="4"/>
      <c r="C801" s="4"/>
      <c r="D801" s="10"/>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3"/>
      <c r="B802" s="4"/>
      <c r="C802" s="4"/>
      <c r="D802" s="10"/>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3"/>
      <c r="B803" s="4"/>
      <c r="C803" s="4"/>
      <c r="D803" s="10"/>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3"/>
      <c r="B804" s="4"/>
      <c r="C804" s="4"/>
      <c r="D804" s="10"/>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3"/>
      <c r="B805" s="4"/>
      <c r="C805" s="4"/>
      <c r="D805" s="10"/>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3"/>
      <c r="B806" s="4"/>
      <c r="C806" s="4"/>
      <c r="D806" s="10"/>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3"/>
      <c r="B807" s="4"/>
      <c r="C807" s="4"/>
      <c r="D807" s="10"/>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3"/>
      <c r="B808" s="4"/>
      <c r="C808" s="4"/>
      <c r="D808" s="10"/>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3"/>
      <c r="B809" s="4"/>
      <c r="C809" s="4"/>
      <c r="D809" s="10"/>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3"/>
      <c r="B810" s="4"/>
      <c r="C810" s="4"/>
      <c r="D810" s="10"/>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3"/>
      <c r="B811" s="4"/>
      <c r="C811" s="4"/>
      <c r="D811" s="10"/>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3"/>
      <c r="B812" s="4"/>
      <c r="C812" s="4"/>
      <c r="D812" s="10"/>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3"/>
      <c r="B813" s="4"/>
      <c r="C813" s="4"/>
      <c r="D813" s="10"/>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3"/>
      <c r="B814" s="4"/>
      <c r="C814" s="4"/>
      <c r="D814" s="10"/>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3"/>
      <c r="B815" s="4"/>
      <c r="C815" s="4"/>
      <c r="D815" s="10"/>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3"/>
      <c r="B816" s="4"/>
      <c r="C816" s="4"/>
      <c r="D816" s="10"/>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3"/>
      <c r="B817" s="4"/>
      <c r="C817" s="4"/>
      <c r="D817" s="10"/>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3"/>
      <c r="B818" s="4"/>
      <c r="C818" s="4"/>
      <c r="D818" s="10"/>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3"/>
      <c r="B819" s="4"/>
      <c r="C819" s="4"/>
      <c r="D819" s="10"/>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3"/>
      <c r="B820" s="4"/>
      <c r="C820" s="4"/>
      <c r="D820" s="10"/>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3"/>
      <c r="B821" s="4"/>
      <c r="C821" s="4"/>
      <c r="D821" s="10"/>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3"/>
      <c r="B822" s="4"/>
      <c r="C822" s="4"/>
      <c r="D822" s="10"/>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3"/>
      <c r="B823" s="4"/>
      <c r="C823" s="4"/>
      <c r="D823" s="10"/>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3"/>
      <c r="B824" s="4"/>
      <c r="C824" s="4"/>
      <c r="D824" s="10"/>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3"/>
      <c r="B825" s="4"/>
      <c r="C825" s="4"/>
      <c r="D825" s="10"/>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3"/>
      <c r="B826" s="4"/>
      <c r="C826" s="4"/>
      <c r="D826" s="10"/>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3"/>
      <c r="B827" s="4"/>
      <c r="C827" s="4"/>
      <c r="D827" s="10"/>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3"/>
      <c r="B828" s="4"/>
      <c r="C828" s="4"/>
      <c r="D828" s="10"/>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3"/>
      <c r="B829" s="4"/>
      <c r="C829" s="4"/>
      <c r="D829" s="10"/>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3"/>
      <c r="B830" s="4"/>
      <c r="C830" s="4"/>
      <c r="D830" s="10"/>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3"/>
      <c r="B831" s="4"/>
      <c r="C831" s="4"/>
      <c r="D831" s="10"/>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3"/>
      <c r="B832" s="4"/>
      <c r="C832" s="4"/>
      <c r="D832" s="10"/>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3"/>
      <c r="B833" s="4"/>
      <c r="C833" s="4"/>
      <c r="D833" s="10"/>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3"/>
      <c r="B834" s="4"/>
      <c r="C834" s="4"/>
      <c r="D834" s="10"/>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3"/>
      <c r="B835" s="4"/>
      <c r="C835" s="4"/>
      <c r="D835" s="10"/>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3"/>
      <c r="B836" s="4"/>
      <c r="C836" s="4"/>
      <c r="D836" s="10"/>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3"/>
      <c r="B837" s="4"/>
      <c r="C837" s="4"/>
      <c r="D837" s="10"/>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3"/>
      <c r="B838" s="4"/>
      <c r="C838" s="4"/>
      <c r="D838" s="10"/>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3"/>
      <c r="B839" s="4"/>
      <c r="C839" s="4"/>
      <c r="D839" s="10"/>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3"/>
      <c r="B840" s="4"/>
      <c r="C840" s="4"/>
      <c r="D840" s="10"/>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3"/>
      <c r="B841" s="4"/>
      <c r="C841" s="4"/>
      <c r="D841" s="10"/>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3"/>
      <c r="B842" s="4"/>
      <c r="C842" s="4"/>
      <c r="D842" s="10"/>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3"/>
      <c r="B843" s="4"/>
      <c r="C843" s="4"/>
      <c r="D843" s="10"/>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3"/>
      <c r="B844" s="4"/>
      <c r="C844" s="4"/>
      <c r="D844" s="10"/>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3"/>
      <c r="B845" s="4"/>
      <c r="C845" s="4"/>
      <c r="D845" s="10"/>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3"/>
      <c r="B846" s="4"/>
      <c r="C846" s="4"/>
      <c r="D846" s="10"/>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3"/>
      <c r="B847" s="4"/>
      <c r="C847" s="4"/>
      <c r="D847" s="10"/>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3"/>
      <c r="B848" s="4"/>
      <c r="C848" s="4"/>
      <c r="D848" s="10"/>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3"/>
      <c r="B849" s="4"/>
      <c r="C849" s="4"/>
      <c r="D849" s="10"/>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3"/>
      <c r="B850" s="4"/>
      <c r="C850" s="4"/>
      <c r="D850" s="10"/>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3"/>
      <c r="B851" s="4"/>
      <c r="C851" s="4"/>
      <c r="D851" s="10"/>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3"/>
      <c r="B852" s="4"/>
      <c r="C852" s="4"/>
      <c r="D852" s="10"/>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3"/>
      <c r="B853" s="4"/>
      <c r="C853" s="4"/>
      <c r="D853" s="10"/>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3"/>
      <c r="B854" s="4"/>
      <c r="C854" s="4"/>
      <c r="D854" s="10"/>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3"/>
      <c r="B855" s="4"/>
      <c r="C855" s="4"/>
      <c r="D855" s="10"/>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3"/>
      <c r="B856" s="4"/>
      <c r="C856" s="4"/>
      <c r="D856" s="10"/>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3"/>
      <c r="B857" s="4"/>
      <c r="C857" s="4"/>
      <c r="D857" s="10"/>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3"/>
      <c r="B858" s="4"/>
      <c r="C858" s="4"/>
      <c r="D858" s="10"/>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3"/>
      <c r="B859" s="4"/>
      <c r="C859" s="4"/>
      <c r="D859" s="10"/>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3"/>
      <c r="B860" s="4"/>
      <c r="C860" s="4"/>
      <c r="D860" s="10"/>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3"/>
      <c r="B861" s="4"/>
      <c r="C861" s="4"/>
      <c r="D861" s="10"/>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3"/>
      <c r="B862" s="4"/>
      <c r="C862" s="4"/>
      <c r="D862" s="10"/>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3"/>
      <c r="B863" s="4"/>
      <c r="C863" s="4"/>
      <c r="D863" s="10"/>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3"/>
      <c r="B864" s="4"/>
      <c r="C864" s="4"/>
      <c r="D864" s="10"/>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3"/>
      <c r="B865" s="4"/>
      <c r="C865" s="4"/>
      <c r="D865" s="10"/>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3"/>
      <c r="B866" s="4"/>
      <c r="C866" s="4"/>
      <c r="D866" s="10"/>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3"/>
      <c r="B867" s="4"/>
      <c r="C867" s="4"/>
      <c r="D867" s="10"/>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3"/>
      <c r="B868" s="4"/>
      <c r="C868" s="4"/>
      <c r="D868" s="10"/>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3"/>
      <c r="B869" s="4"/>
      <c r="C869" s="4"/>
      <c r="D869" s="10"/>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3"/>
      <c r="B870" s="4"/>
      <c r="C870" s="4"/>
      <c r="D870" s="10"/>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3"/>
      <c r="B871" s="4"/>
      <c r="C871" s="4"/>
      <c r="D871" s="10"/>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3"/>
      <c r="B872" s="4"/>
      <c r="C872" s="4"/>
      <c r="D872" s="10"/>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3"/>
      <c r="B873" s="4"/>
      <c r="C873" s="4"/>
      <c r="D873" s="10"/>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3"/>
      <c r="B874" s="4"/>
      <c r="C874" s="4"/>
      <c r="D874" s="10"/>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3"/>
      <c r="B875" s="4"/>
      <c r="C875" s="4"/>
      <c r="D875" s="10"/>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3"/>
      <c r="B876" s="4"/>
      <c r="C876" s="4"/>
      <c r="D876" s="10"/>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3"/>
      <c r="B877" s="4"/>
      <c r="C877" s="4"/>
      <c r="D877" s="10"/>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3"/>
      <c r="B878" s="4"/>
      <c r="C878" s="4"/>
      <c r="D878" s="10"/>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3"/>
      <c r="B879" s="4"/>
      <c r="C879" s="4"/>
      <c r="D879" s="10"/>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3"/>
      <c r="B880" s="4"/>
      <c r="C880" s="4"/>
      <c r="D880" s="10"/>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3"/>
      <c r="B881" s="4"/>
      <c r="C881" s="4"/>
      <c r="D881" s="10"/>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3"/>
      <c r="B882" s="4"/>
      <c r="C882" s="4"/>
      <c r="D882" s="10"/>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3"/>
      <c r="B883" s="4"/>
      <c r="C883" s="4"/>
      <c r="D883" s="10"/>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3"/>
      <c r="B884" s="4"/>
      <c r="C884" s="4"/>
      <c r="D884" s="10"/>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3"/>
      <c r="B885" s="4"/>
      <c r="C885" s="4"/>
      <c r="D885" s="10"/>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3"/>
      <c r="B886" s="4"/>
      <c r="C886" s="4"/>
      <c r="D886" s="10"/>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3"/>
      <c r="B887" s="4"/>
      <c r="C887" s="4"/>
      <c r="D887" s="10"/>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3"/>
      <c r="B888" s="4"/>
      <c r="C888" s="4"/>
      <c r="D888" s="10"/>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3"/>
      <c r="B889" s="4"/>
      <c r="C889" s="4"/>
      <c r="D889" s="10"/>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3"/>
      <c r="B890" s="4"/>
      <c r="C890" s="4"/>
      <c r="D890" s="10"/>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3"/>
      <c r="B891" s="4"/>
      <c r="C891" s="4"/>
      <c r="D891" s="10"/>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3"/>
      <c r="B892" s="4"/>
      <c r="C892" s="4"/>
      <c r="D892" s="10"/>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3"/>
      <c r="B893" s="4"/>
      <c r="C893" s="4"/>
      <c r="D893" s="10"/>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3"/>
      <c r="B894" s="4"/>
      <c r="C894" s="4"/>
      <c r="D894" s="10"/>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3"/>
      <c r="B895" s="4"/>
      <c r="C895" s="4"/>
      <c r="D895" s="10"/>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3"/>
      <c r="B896" s="4"/>
      <c r="C896" s="4"/>
      <c r="D896" s="10"/>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3"/>
      <c r="B897" s="4"/>
      <c r="C897" s="4"/>
      <c r="D897" s="10"/>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3"/>
      <c r="B898" s="4"/>
      <c r="C898" s="4"/>
      <c r="D898" s="10"/>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3"/>
      <c r="B899" s="4"/>
      <c r="C899" s="4"/>
      <c r="D899" s="10"/>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3"/>
      <c r="B900" s="4"/>
      <c r="C900" s="4"/>
      <c r="D900" s="10"/>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3"/>
      <c r="B901" s="4"/>
      <c r="C901" s="4"/>
      <c r="D901" s="10"/>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3"/>
      <c r="B902" s="4"/>
      <c r="C902" s="4"/>
      <c r="D902" s="10"/>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3"/>
      <c r="B903" s="4"/>
      <c r="C903" s="4"/>
      <c r="D903" s="10"/>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3"/>
      <c r="B904" s="4"/>
      <c r="C904" s="4"/>
      <c r="D904" s="10"/>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3"/>
      <c r="B905" s="4"/>
      <c r="C905" s="4"/>
      <c r="D905" s="10"/>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3"/>
      <c r="B906" s="4"/>
      <c r="C906" s="4"/>
      <c r="D906" s="10"/>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3"/>
      <c r="B907" s="4"/>
      <c r="C907" s="4"/>
      <c r="D907" s="10"/>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3"/>
      <c r="B908" s="4"/>
      <c r="C908" s="4"/>
      <c r="D908" s="10"/>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3"/>
      <c r="B909" s="4"/>
      <c r="C909" s="4"/>
      <c r="D909" s="10"/>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3"/>
      <c r="B910" s="4"/>
      <c r="C910" s="4"/>
      <c r="D910" s="10"/>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3"/>
      <c r="B911" s="4"/>
      <c r="C911" s="4"/>
      <c r="D911" s="10"/>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3"/>
      <c r="B912" s="4"/>
      <c r="C912" s="4"/>
      <c r="D912" s="10"/>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3"/>
      <c r="B913" s="4"/>
      <c r="C913" s="4"/>
      <c r="D913" s="10"/>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3"/>
      <c r="B914" s="4"/>
      <c r="C914" s="4"/>
      <c r="D914" s="10"/>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3"/>
      <c r="B915" s="4"/>
      <c r="C915" s="4"/>
      <c r="D915" s="10"/>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3"/>
      <c r="B916" s="4"/>
      <c r="C916" s="4"/>
      <c r="D916" s="10"/>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3"/>
      <c r="B917" s="4"/>
      <c r="C917" s="4"/>
      <c r="D917" s="10"/>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3"/>
      <c r="B918" s="4"/>
      <c r="C918" s="4"/>
      <c r="D918" s="10"/>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3"/>
      <c r="B919" s="4"/>
      <c r="C919" s="4"/>
      <c r="D919" s="10"/>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3"/>
      <c r="B920" s="4"/>
      <c r="C920" s="4"/>
      <c r="D920" s="10"/>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3"/>
      <c r="B921" s="4"/>
      <c r="C921" s="4"/>
      <c r="D921" s="10"/>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3"/>
      <c r="B922" s="4"/>
      <c r="C922" s="4"/>
      <c r="D922" s="10"/>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3"/>
      <c r="B923" s="4"/>
      <c r="C923" s="4"/>
      <c r="D923" s="10"/>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3"/>
      <c r="B924" s="4"/>
      <c r="C924" s="4"/>
      <c r="D924" s="10"/>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3"/>
      <c r="B925" s="4"/>
      <c r="C925" s="4"/>
      <c r="D925" s="10"/>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3"/>
      <c r="B926" s="4"/>
      <c r="C926" s="4"/>
      <c r="D926" s="10"/>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3"/>
      <c r="B927" s="4"/>
      <c r="C927" s="4"/>
      <c r="D927" s="10"/>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3"/>
      <c r="B928" s="4"/>
      <c r="C928" s="4"/>
      <c r="D928" s="10"/>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3"/>
      <c r="B929" s="4"/>
      <c r="C929" s="4"/>
      <c r="D929" s="10"/>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3"/>
      <c r="B930" s="4"/>
      <c r="C930" s="4"/>
      <c r="D930" s="10"/>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3"/>
      <c r="B931" s="4"/>
      <c r="C931" s="4"/>
      <c r="D931" s="10"/>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3"/>
      <c r="B932" s="4"/>
      <c r="C932" s="4"/>
      <c r="D932" s="10"/>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3"/>
      <c r="B933" s="4"/>
      <c r="C933" s="4"/>
      <c r="D933" s="10"/>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3"/>
      <c r="B934" s="4"/>
      <c r="C934" s="4"/>
      <c r="D934" s="10"/>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3"/>
      <c r="B935" s="4"/>
      <c r="C935" s="4"/>
      <c r="D935" s="10"/>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3"/>
      <c r="B936" s="4"/>
      <c r="C936" s="4"/>
      <c r="D936" s="10"/>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3"/>
      <c r="B937" s="4"/>
      <c r="C937" s="4"/>
      <c r="D937" s="10"/>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3"/>
      <c r="B938" s="4"/>
      <c r="C938" s="4"/>
      <c r="D938" s="10"/>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3"/>
      <c r="B939" s="4"/>
      <c r="C939" s="4"/>
      <c r="D939" s="10"/>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3"/>
      <c r="B940" s="4"/>
      <c r="C940" s="4"/>
      <c r="D940" s="10"/>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3"/>
      <c r="B941" s="4"/>
      <c r="C941" s="4"/>
      <c r="D941" s="10"/>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3"/>
      <c r="B942" s="4"/>
      <c r="C942" s="4"/>
      <c r="D942" s="10"/>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3"/>
      <c r="B943" s="4"/>
      <c r="C943" s="4"/>
      <c r="D943" s="10"/>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3"/>
      <c r="B944" s="4"/>
      <c r="C944" s="4"/>
      <c r="D944" s="10"/>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3"/>
      <c r="B945" s="4"/>
      <c r="C945" s="4"/>
      <c r="D945" s="10"/>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3"/>
      <c r="B946" s="4"/>
      <c r="C946" s="4"/>
      <c r="D946" s="10"/>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3"/>
      <c r="B947" s="4"/>
      <c r="C947" s="4"/>
      <c r="D947" s="10"/>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3"/>
      <c r="B948" s="4"/>
      <c r="C948" s="4"/>
      <c r="D948" s="10"/>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3"/>
      <c r="B949" s="4"/>
      <c r="C949" s="4"/>
      <c r="D949" s="10"/>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3"/>
      <c r="B950" s="4"/>
      <c r="C950" s="4"/>
      <c r="D950" s="10"/>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3"/>
      <c r="B951" s="4"/>
      <c r="C951" s="4"/>
      <c r="D951" s="10"/>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3"/>
      <c r="B952" s="4"/>
      <c r="C952" s="4"/>
      <c r="D952" s="10"/>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3"/>
      <c r="B953" s="4"/>
      <c r="C953" s="4"/>
      <c r="D953" s="10"/>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3"/>
      <c r="B954" s="4"/>
      <c r="C954" s="4"/>
      <c r="D954" s="10"/>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3"/>
      <c r="B955" s="4"/>
      <c r="C955" s="4"/>
      <c r="D955" s="10"/>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3"/>
      <c r="B956" s="4"/>
      <c r="C956" s="4"/>
      <c r="D956" s="10"/>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3"/>
      <c r="B957" s="4"/>
      <c r="C957" s="4"/>
      <c r="D957" s="10"/>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3"/>
      <c r="B958" s="4"/>
      <c r="C958" s="4"/>
      <c r="D958" s="10"/>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3"/>
      <c r="B959" s="4"/>
      <c r="C959" s="4"/>
      <c r="D959" s="10"/>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3"/>
      <c r="B960" s="4"/>
      <c r="C960" s="4"/>
      <c r="D960" s="10"/>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3"/>
      <c r="B961" s="4"/>
      <c r="C961" s="4"/>
      <c r="D961" s="10"/>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3"/>
      <c r="B962" s="4"/>
      <c r="C962" s="4"/>
      <c r="D962" s="10"/>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3"/>
      <c r="B963" s="4"/>
      <c r="C963" s="4"/>
      <c r="D963" s="10"/>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3"/>
      <c r="B964" s="4"/>
      <c r="C964" s="4"/>
      <c r="D964" s="10"/>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3"/>
      <c r="B965" s="4"/>
      <c r="C965" s="4"/>
      <c r="D965" s="10"/>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3"/>
      <c r="B966" s="4"/>
      <c r="C966" s="4"/>
      <c r="D966" s="10"/>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3"/>
      <c r="B967" s="4"/>
      <c r="C967" s="4"/>
      <c r="D967" s="10"/>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3"/>
      <c r="B968" s="4"/>
      <c r="C968" s="4"/>
      <c r="D968" s="10"/>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3"/>
      <c r="B969" s="4"/>
      <c r="C969" s="4"/>
      <c r="D969" s="10"/>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3"/>
      <c r="B970" s="4"/>
      <c r="C970" s="4"/>
      <c r="D970" s="10"/>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3"/>
      <c r="B971" s="4"/>
      <c r="C971" s="4"/>
      <c r="D971" s="10"/>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3"/>
      <c r="B972" s="4"/>
      <c r="C972" s="4"/>
      <c r="D972" s="10"/>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3"/>
      <c r="B973" s="4"/>
      <c r="C973" s="4"/>
      <c r="D973" s="10"/>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3"/>
      <c r="B974" s="4"/>
      <c r="C974" s="4"/>
      <c r="D974" s="10"/>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3"/>
      <c r="B975" s="4"/>
      <c r="C975" s="4"/>
      <c r="D975" s="10"/>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3"/>
      <c r="B976" s="4"/>
      <c r="C976" s="4"/>
      <c r="D976" s="10"/>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3"/>
      <c r="B977" s="4"/>
      <c r="C977" s="4"/>
      <c r="D977" s="10"/>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3"/>
      <c r="B978" s="4"/>
      <c r="C978" s="4"/>
      <c r="D978" s="10"/>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3"/>
      <c r="B979" s="4"/>
      <c r="C979" s="4"/>
      <c r="D979" s="10"/>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3"/>
      <c r="B980" s="4"/>
      <c r="C980" s="4"/>
      <c r="D980" s="10"/>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3"/>
      <c r="B981" s="4"/>
      <c r="C981" s="4"/>
      <c r="D981" s="10"/>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3"/>
      <c r="B982" s="4"/>
      <c r="C982" s="4"/>
      <c r="D982" s="10"/>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3"/>
      <c r="B983" s="4"/>
      <c r="C983" s="4"/>
      <c r="D983" s="10"/>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3"/>
      <c r="B984" s="4"/>
      <c r="C984" s="4"/>
      <c r="D984" s="10"/>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3"/>
      <c r="B985" s="4"/>
      <c r="C985" s="4"/>
      <c r="D985" s="10"/>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3"/>
      <c r="B986" s="4"/>
      <c r="C986" s="4"/>
      <c r="D986" s="10"/>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3"/>
      <c r="B987" s="4"/>
      <c r="C987" s="4"/>
      <c r="D987" s="10"/>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3"/>
      <c r="B988" s="4"/>
      <c r="C988" s="4"/>
      <c r="D988" s="10"/>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3"/>
      <c r="B989" s="4"/>
      <c r="C989" s="4"/>
      <c r="D989" s="10"/>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3"/>
      <c r="B990" s="4"/>
      <c r="C990" s="4"/>
      <c r="D990" s="10"/>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3"/>
      <c r="B991" s="4"/>
      <c r="C991" s="4"/>
      <c r="D991" s="10"/>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3"/>
      <c r="B992" s="4"/>
      <c r="C992" s="4"/>
      <c r="D992" s="10"/>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3"/>
      <c r="B993" s="4"/>
      <c r="C993" s="4"/>
      <c r="D993" s="10"/>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3"/>
      <c r="B994" s="4"/>
      <c r="C994" s="4"/>
      <c r="D994" s="10"/>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3"/>
      <c r="B995" s="4"/>
      <c r="C995" s="4"/>
      <c r="D995" s="10"/>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3"/>
      <c r="B996" s="4"/>
      <c r="C996" s="4"/>
      <c r="D996" s="10"/>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3"/>
      <c r="B997" s="4"/>
      <c r="C997" s="4"/>
      <c r="D997" s="10"/>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3"/>
      <c r="B998" s="4"/>
      <c r="C998" s="4"/>
      <c r="D998" s="10"/>
      <c r="E998" s="4"/>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3"/>
      <c r="B999" s="4"/>
      <c r="C999" s="4"/>
      <c r="D999" s="10"/>
      <c r="E999" s="4"/>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3"/>
      <c r="B1000" s="4"/>
      <c r="C1000" s="4"/>
      <c r="D1000" s="10"/>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5.75" customHeight="1">
      <c r="A1001" s="3"/>
      <c r="B1001" s="4"/>
      <c r="C1001" s="4"/>
      <c r="D1001" s="10"/>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ht="15.75" customHeight="1">
      <c r="A1002" s="3"/>
      <c r="B1002" s="4"/>
      <c r="C1002" s="4"/>
      <c r="D1002" s="10"/>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ht="15.75" customHeight="1">
      <c r="A1003" s="3"/>
      <c r="B1003" s="4"/>
      <c r="C1003" s="4"/>
      <c r="D1003" s="10"/>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ht="15.75" customHeight="1">
      <c r="A1004" s="3"/>
      <c r="B1004" s="4"/>
      <c r="C1004" s="4"/>
      <c r="D1004" s="10"/>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ht="15.75" customHeight="1">
      <c r="A1005" s="3"/>
      <c r="B1005" s="4"/>
      <c r="C1005" s="4"/>
      <c r="D1005" s="10"/>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ht="15.75" customHeight="1">
      <c r="A1006" s="3"/>
      <c r="B1006" s="4"/>
      <c r="C1006" s="4"/>
      <c r="D1006" s="10"/>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ht="15.75" customHeight="1">
      <c r="A1007" s="3"/>
      <c r="B1007" s="4"/>
      <c r="C1007" s="4"/>
      <c r="D1007" s="10"/>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ht="15.75" customHeight="1">
      <c r="A1008" s="3"/>
      <c r="B1008" s="4"/>
      <c r="C1008" s="4"/>
      <c r="D1008" s="10"/>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ht="15.75" customHeight="1">
      <c r="A1009" s="3"/>
      <c r="B1009" s="4"/>
      <c r="C1009" s="4"/>
      <c r="D1009" s="10"/>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ht="15.75" customHeight="1">
      <c r="A1010" s="3"/>
      <c r="B1010" s="4"/>
      <c r="C1010" s="4"/>
      <c r="D1010" s="10"/>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ht="15.75" customHeight="1">
      <c r="A1011" s="3"/>
      <c r="B1011" s="4"/>
      <c r="C1011" s="4"/>
      <c r="D1011" s="10"/>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ht="15.75" customHeight="1">
      <c r="A1012" s="3"/>
      <c r="B1012" s="4"/>
      <c r="C1012" s="4"/>
      <c r="D1012" s="10"/>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ht="15.75" customHeight="1">
      <c r="A1013" s="3"/>
      <c r="B1013" s="4"/>
      <c r="C1013" s="4"/>
      <c r="D1013" s="10"/>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ht="15.75" customHeight="1">
      <c r="A1014" s="3"/>
      <c r="B1014" s="4"/>
      <c r="C1014" s="4"/>
      <c r="D1014" s="10"/>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ht="15.75" customHeight="1">
      <c r="A1015" s="3"/>
      <c r="B1015" s="4"/>
      <c r="C1015" s="4"/>
      <c r="D1015" s="10"/>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ht="15.75" customHeight="1">
      <c r="A1016" s="3"/>
      <c r="B1016" s="4"/>
      <c r="C1016" s="4"/>
      <c r="D1016" s="10"/>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ht="15.75" customHeight="1">
      <c r="A1017" s="3"/>
      <c r="B1017" s="4"/>
      <c r="C1017" s="4"/>
      <c r="D1017" s="10"/>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ht="15.75" customHeight="1">
      <c r="A1018" s="3"/>
      <c r="B1018" s="4"/>
      <c r="C1018" s="4"/>
      <c r="D1018" s="10"/>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ht="15.75" customHeight="1">
      <c r="A1019" s="3"/>
      <c r="B1019" s="4"/>
      <c r="C1019" s="4"/>
      <c r="D1019" s="10"/>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ht="15.75" customHeight="1">
      <c r="A1020" s="3"/>
      <c r="B1020" s="4"/>
      <c r="C1020" s="4"/>
      <c r="D1020" s="10"/>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ht="15.75" customHeight="1">
      <c r="A1021" s="3"/>
      <c r="B1021" s="4"/>
      <c r="C1021" s="4"/>
      <c r="D1021" s="10"/>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ht="15.75" customHeight="1">
      <c r="A1022" s="3"/>
      <c r="B1022" s="4"/>
      <c r="C1022" s="4"/>
      <c r="D1022" s="10"/>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ht="15.75" customHeight="1">
      <c r="A1023" s="3"/>
      <c r="B1023" s="4"/>
      <c r="C1023" s="4"/>
      <c r="D1023" s="10"/>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ht="15.75" customHeight="1">
      <c r="A1024" s="3"/>
      <c r="B1024" s="4"/>
      <c r="C1024" s="4"/>
      <c r="D1024" s="10"/>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ht="15.75" customHeight="1">
      <c r="A1025" s="3"/>
      <c r="B1025" s="4"/>
      <c r="C1025" s="4"/>
      <c r="D1025" s="10"/>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ht="15.75" customHeight="1">
      <c r="A1026" s="3"/>
      <c r="B1026" s="4"/>
      <c r="C1026" s="4"/>
      <c r="D1026" s="10"/>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ht="15.75" customHeight="1">
      <c r="A1027" s="3"/>
      <c r="B1027" s="4"/>
      <c r="C1027" s="4"/>
      <c r="D1027" s="10"/>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ht="15.75" customHeight="1">
      <c r="A1028" s="3"/>
      <c r="B1028" s="4"/>
      <c r="C1028" s="4"/>
      <c r="D1028" s="10"/>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ht="15.75" customHeight="1">
      <c r="A1029" s="3"/>
      <c r="B1029" s="4"/>
      <c r="C1029" s="4"/>
      <c r="D1029" s="10"/>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ht="15.75" customHeight="1">
      <c r="A1030" s="3"/>
      <c r="B1030" s="4"/>
      <c r="C1030" s="4"/>
      <c r="D1030" s="10"/>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ht="15.75" customHeight="1">
      <c r="A1031" s="3"/>
      <c r="B1031" s="4"/>
      <c r="C1031" s="4"/>
      <c r="D1031" s="10"/>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ht="15.75" customHeight="1">
      <c r="A1032" s="3"/>
      <c r="B1032" s="4"/>
      <c r="C1032" s="4"/>
      <c r="D1032" s="10"/>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ht="15.75" customHeight="1">
      <c r="A1033" s="3"/>
      <c r="B1033" s="4"/>
      <c r="C1033" s="4"/>
      <c r="D1033" s="10"/>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ht="15.75" customHeight="1">
      <c r="A1034" s="3"/>
      <c r="B1034" s="4"/>
      <c r="C1034" s="4"/>
      <c r="D1034" s="10"/>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ht="15.75" customHeight="1">
      <c r="A1035" s="3"/>
      <c r="B1035" s="4"/>
      <c r="C1035" s="4"/>
      <c r="D1035" s="10"/>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ht="15.75" customHeight="1">
      <c r="A1036" s="3"/>
      <c r="B1036" s="4"/>
      <c r="C1036" s="4"/>
      <c r="D1036" s="10"/>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ht="15.75" customHeight="1">
      <c r="A1037" s="3"/>
      <c r="B1037" s="4"/>
      <c r="C1037" s="4"/>
      <c r="D1037" s="10"/>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ht="15.75" customHeight="1">
      <c r="A1038" s="3"/>
      <c r="B1038" s="4"/>
      <c r="C1038" s="4"/>
      <c r="D1038" s="10"/>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ht="15.75" customHeight="1">
      <c r="A1039" s="3"/>
      <c r="B1039" s="4"/>
      <c r="C1039" s="4"/>
      <c r="D1039" s="10"/>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ht="15.75" customHeight="1">
      <c r="A1040" s="3"/>
      <c r="B1040" s="4"/>
      <c r="C1040" s="4"/>
      <c r="D1040" s="10"/>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ht="15.75" customHeight="1">
      <c r="A1041" s="3"/>
      <c r="B1041" s="4"/>
      <c r="C1041" s="4"/>
      <c r="D1041" s="10"/>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ht="15.75" customHeight="1">
      <c r="A1042" s="3"/>
      <c r="B1042" s="4"/>
      <c r="C1042" s="4"/>
      <c r="D1042" s="10"/>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ht="15.75" customHeight="1">
      <c r="A1043" s="3"/>
      <c r="B1043" s="4"/>
      <c r="C1043" s="4"/>
      <c r="D1043" s="10"/>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ht="15.75" customHeight="1">
      <c r="A1044" s="3"/>
      <c r="B1044" s="4"/>
      <c r="C1044" s="4"/>
      <c r="D1044" s="10"/>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ht="15.75" customHeight="1">
      <c r="A1045" s="3"/>
      <c r="B1045" s="4"/>
      <c r="C1045" s="4"/>
      <c r="D1045" s="10"/>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ht="15.75" customHeight="1">
      <c r="A1046" s="3"/>
      <c r="B1046" s="4"/>
      <c r="C1046" s="4"/>
      <c r="D1046" s="10"/>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ht="15.75" customHeight="1">
      <c r="A1047" s="3"/>
      <c r="B1047" s="4"/>
      <c r="C1047" s="4"/>
      <c r="D1047" s="10"/>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ht="15.75" customHeight="1">
      <c r="A1048" s="3"/>
      <c r="B1048" s="4"/>
      <c r="C1048" s="4"/>
      <c r="D1048" s="10"/>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ht="15.75" customHeight="1">
      <c r="A1049" s="3"/>
      <c r="B1049" s="4"/>
      <c r="C1049" s="4"/>
      <c r="D1049" s="10"/>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ht="15.75" customHeight="1">
      <c r="A1050" s="3"/>
      <c r="B1050" s="4"/>
      <c r="C1050" s="4"/>
      <c r="D1050" s="10"/>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ht="15.75" customHeight="1">
      <c r="A1051" s="3"/>
      <c r="B1051" s="4"/>
      <c r="C1051" s="4"/>
      <c r="D1051" s="10"/>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ht="15.75" customHeight="1">
      <c r="A1052" s="3"/>
      <c r="B1052" s="4"/>
      <c r="C1052" s="4"/>
      <c r="D1052" s="10"/>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ht="15.75" customHeight="1">
      <c r="A1053" s="3"/>
      <c r="B1053" s="4"/>
      <c r="C1053" s="4"/>
      <c r="D1053" s="10"/>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ht="15.75" customHeight="1">
      <c r="A1054" s="3"/>
      <c r="B1054" s="4"/>
      <c r="C1054" s="4"/>
      <c r="D1054" s="10"/>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ht="15.75" customHeight="1">
      <c r="A1055" s="3"/>
      <c r="B1055" s="4"/>
      <c r="C1055" s="4"/>
      <c r="D1055" s="10"/>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ht="15.75" customHeight="1">
      <c r="A1056" s="3"/>
      <c r="B1056" s="4"/>
      <c r="C1056" s="4"/>
      <c r="D1056" s="10"/>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ht="15.75" customHeight="1">
      <c r="A1057" s="3"/>
      <c r="B1057" s="4"/>
      <c r="C1057" s="4"/>
      <c r="D1057" s="10"/>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ht="15.75" customHeight="1">
      <c r="A1058" s="3"/>
      <c r="B1058" s="4"/>
      <c r="C1058" s="4"/>
      <c r="D1058" s="10"/>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ht="15.75" customHeight="1">
      <c r="A1059" s="3"/>
      <c r="B1059" s="4"/>
      <c r="C1059" s="4"/>
      <c r="D1059" s="10"/>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ht="15.75" customHeight="1">
      <c r="A1060" s="3"/>
      <c r="B1060" s="4"/>
      <c r="C1060" s="4"/>
      <c r="D1060" s="10"/>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ht="15.75" customHeight="1">
      <c r="A1061" s="3"/>
      <c r="B1061" s="4"/>
      <c r="C1061" s="4"/>
      <c r="D1061" s="10"/>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ht="15.75" customHeight="1">
      <c r="A1062" s="3"/>
      <c r="B1062" s="4"/>
      <c r="C1062" s="4"/>
      <c r="D1062" s="10"/>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ht="15.75" customHeight="1">
      <c r="A1063" s="3"/>
      <c r="B1063" s="4"/>
      <c r="C1063" s="4"/>
      <c r="D1063" s="10"/>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ht="15.75" customHeight="1">
      <c r="A1064" s="3"/>
      <c r="B1064" s="4"/>
      <c r="C1064" s="4"/>
      <c r="D1064" s="10"/>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ht="15.75" customHeight="1">
      <c r="A1065" s="3"/>
      <c r="B1065" s="4"/>
      <c r="C1065" s="4"/>
      <c r="D1065" s="10"/>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ht="15.75" customHeight="1">
      <c r="A1066" s="3"/>
      <c r="B1066" s="4"/>
      <c r="C1066" s="4"/>
      <c r="D1066" s="10"/>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ht="15.75" customHeight="1">
      <c r="A1067" s="3"/>
      <c r="B1067" s="4"/>
      <c r="C1067" s="4"/>
      <c r="D1067" s="10"/>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ht="15.75" customHeight="1">
      <c r="A1068" s="3"/>
      <c r="B1068" s="4"/>
      <c r="C1068" s="4"/>
      <c r="D1068" s="10"/>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ht="15.75" customHeight="1">
      <c r="A1069" s="3"/>
      <c r="B1069" s="4"/>
      <c r="C1069" s="4"/>
      <c r="D1069" s="10"/>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ht="15.75" customHeight="1">
      <c r="A1070" s="3"/>
      <c r="B1070" s="4"/>
      <c r="C1070" s="4"/>
      <c r="D1070" s="10"/>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ht="15.75" customHeight="1">
      <c r="A1071" s="3"/>
      <c r="B1071" s="4"/>
      <c r="C1071" s="4"/>
      <c r="D1071" s="10"/>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ht="15.75" customHeight="1">
      <c r="A1072" s="3"/>
      <c r="B1072" s="4"/>
      <c r="C1072" s="4"/>
      <c r="D1072" s="10"/>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ht="15.75" customHeight="1">
      <c r="A1073" s="3"/>
      <c r="B1073" s="4"/>
      <c r="C1073" s="4"/>
      <c r="D1073" s="10"/>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ht="15.75" customHeight="1">
      <c r="A1074" s="3"/>
      <c r="B1074" s="4"/>
      <c r="C1074" s="4"/>
      <c r="D1074" s="10"/>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ht="15.75" customHeight="1">
      <c r="A1075" s="3"/>
      <c r="B1075" s="4"/>
      <c r="C1075" s="4"/>
      <c r="D1075" s="10"/>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ht="15.75" customHeight="1">
      <c r="A1076" s="3"/>
      <c r="B1076" s="4"/>
      <c r="C1076" s="4"/>
      <c r="D1076" s="10"/>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ht="15.75" customHeight="1">
      <c r="A1077" s="3"/>
      <c r="B1077" s="4"/>
      <c r="C1077" s="4"/>
      <c r="D1077" s="10"/>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ht="15.75" customHeight="1">
      <c r="A1078" s="3"/>
      <c r="B1078" s="4"/>
      <c r="C1078" s="4"/>
      <c r="D1078" s="10"/>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sheetData>
  <autoFilter ref="$K$1:$K$1078"/>
  <customSheetViews>
    <customSheetView guid="{AA1D2910-EDD9-400E-9BBB-E706FE27E960}" filter="1" showAutoFilter="1">
      <autoFilter ref="$A$1:$K$1078">
        <filterColumn colId="9">
          <filters>
            <filter val="lenny"/>
            <filter val="Jose Luis"/>
            <filter val="Daniela"/>
            <filter val="Leydi"/>
          </filters>
        </filterColumn>
      </autoFilter>
    </customSheetView>
    <customSheetView guid="{D9DF33D9-4B43-4821-94F1-A6D89DD03107}" filter="1" showAutoFilter="1">
      <autoFilter ref="$J$1:$K$1078">
        <filterColumn colId="0">
          <filters>
            <filter val="lenny"/>
            <filter val="Jose Luis"/>
            <filter val="Daniela"/>
            <filter val="Leydi"/>
          </filters>
        </filterColumn>
        <filterColumn colId="1">
          <filters>
            <filter val="P1"/>
            <filter val="P1 y P2"/>
            <filter val="p2"/>
            <filter val="P1 y P3"/>
            <filter val="P2 y P3"/>
            <filter val="P2 Y P3"/>
          </filters>
        </filterColumn>
      </autoFilter>
    </customSheetView>
    <customSheetView guid="{9BA5CEF3-CCE5-4A9C-A858-E6637B70CAB7}" filter="1" showAutoFilter="1">
      <autoFilter ref="$E$1:$E$1078">
        <filterColumn colId="0">
          <filters>
            <filter val="2015"/>
          </filters>
        </filterColumn>
      </autoFilter>
    </customSheetView>
    <customSheetView guid="{ECE25617-85F3-4BD4-B35D-16FADB7BF1E6}" filter="1" showAutoFilter="1">
      <autoFilter ref="$A$68:$K$79"/>
    </customSheetView>
    <customSheetView guid="{9C397F4D-2883-40C8-9204-CD9106A31F71}" filter="1" showAutoFilter="1">
      <autoFilter ref="$A$1:$K$79"/>
    </customSheetView>
    <customSheetView guid="{1CA2BDDE-FE06-4E80-8197-8E98D8937833}" filter="1" showAutoFilter="1">
      <autoFilter ref="$J$1:$J$1078">
        <filterColumn colId="0">
          <filters>
            <filter val="lenny"/>
            <filter val="Jose Luis"/>
            <filter val="Daniela"/>
            <filter val="Leydi"/>
          </filters>
        </filterColumn>
      </autoFilter>
    </customSheetView>
    <customSheetView guid="{323FF0C4-E54C-48A6-A992-9F4CEA1A6655}" filter="1" showAutoFilter="1">
      <autoFilter ref="$J$1:$J$1078"/>
    </customSheetView>
    <customSheetView guid="{FA59D2F7-0180-40E8-94A1-3EF8D32806BE}" filter="1" showAutoFilter="1">
      <autoFilter ref="$A$1:$AA$1078">
        <filterColumn colId="4">
          <filters>
            <filter val="2018"/>
          </filters>
        </filterColumn>
      </autoFilter>
    </customSheetView>
    <customSheetView guid="{1EB029B8-90EE-49F9-81F2-1E14E57B82C2}" filter="1" showAutoFilter="1">
      <autoFilter ref="$K$1:$K$1078">
        <filterColumn colId="0">
          <filters>
            <filter val="p2"/>
            <filter val="P3"/>
            <filter val="P2 Y P3"/>
          </filters>
        </filterColumn>
      </autoFilter>
    </customSheetView>
    <customSheetView guid="{3C00EAB2-5734-4726-A9A7-C6EA7A3590CE}" filter="1" showAutoFilter="1">
      <autoFilter ref="$A$1:$K$274">
        <filterColumn colId="10">
          <filters>
            <filter val="p2"/>
            <filter val="P3"/>
            <filter val="P1 y P3"/>
            <filter val="P2 y P3"/>
            <filter val="P2 Y P3"/>
          </filters>
        </filterColumn>
      </autoFilter>
    </customSheetView>
  </customSheetViews>
  <hyperlinks>
    <hyperlink r:id="rId2" ref="H2"/>
    <hyperlink r:id="rId3" ref="H3"/>
    <hyperlink r:id="rId4" ref="H4"/>
    <hyperlink r:id="rId5" location="!" ref="B5"/>
    <hyperlink r:id="rId6" ref="H5"/>
    <hyperlink r:id="rId7" ref="H6"/>
    <hyperlink r:id="rId8" ref="H7"/>
    <hyperlink r:id="rId9" ref="H8"/>
    <hyperlink r:id="rId10" location="keywords" ref="H9"/>
    <hyperlink r:id="rId11" ref="H10"/>
    <hyperlink r:id="rId12" ref="H11"/>
    <hyperlink r:id="rId13" ref="H12"/>
    <hyperlink r:id="rId14" ref="H13"/>
    <hyperlink r:id="rId15" ref="H14"/>
    <hyperlink r:id="rId16" ref="H15"/>
    <hyperlink r:id="rId17" ref="H16"/>
    <hyperlink r:id="rId18" ref="H17"/>
    <hyperlink r:id="rId19" ref="H18"/>
    <hyperlink r:id="rId20" ref="H19"/>
    <hyperlink r:id="rId21" location="pnlRecommendationForm" ref="H20"/>
    <hyperlink r:id="rId22" ref="H21"/>
    <hyperlink r:id="rId23" ref="H22"/>
    <hyperlink r:id="rId24" ref="H23"/>
    <hyperlink r:id="rId25" ref="H24"/>
    <hyperlink r:id="rId26" ref="H25"/>
    <hyperlink r:id="rId27" location="keywords" ref="H26"/>
    <hyperlink r:id="rId28" ref="H27"/>
    <hyperlink r:id="rId29" ref="H28"/>
    <hyperlink r:id="rId30" ref="H29"/>
    <hyperlink r:id="rId31" ref="H30"/>
    <hyperlink r:id="rId32" location="Sec32" ref="H31"/>
    <hyperlink r:id="rId33" ref="H32"/>
    <hyperlink r:id="rId34" ref="H33"/>
    <hyperlink r:id="rId35" ref="H34"/>
    <hyperlink r:id="rId36" ref="H35"/>
    <hyperlink r:id="rId37" ref="H36"/>
    <hyperlink r:id="rId38" ref="H37"/>
    <hyperlink r:id="rId39" ref="H38"/>
    <hyperlink r:id="rId40" ref="H39"/>
    <hyperlink r:id="rId41" ref="H40"/>
    <hyperlink r:id="rId42" ref="H41"/>
    <hyperlink r:id="rId43" ref="H42"/>
    <hyperlink r:id="rId44" ref="H43"/>
    <hyperlink r:id="rId45" ref="H44"/>
    <hyperlink r:id="rId46" location="keywords" ref="H45"/>
    <hyperlink r:id="rId47" ref="H46"/>
    <hyperlink r:id="rId48" ref="H47"/>
    <hyperlink r:id="rId49" ref="H48"/>
    <hyperlink r:id="rId50" ref="H49"/>
    <hyperlink r:id="rId51" ref="H50"/>
    <hyperlink r:id="rId52" ref="H51"/>
    <hyperlink r:id="rId53" ref="H52"/>
    <hyperlink r:id="rId54" ref="H53"/>
    <hyperlink r:id="rId55" ref="H54"/>
    <hyperlink r:id="rId56" ref="H55"/>
    <hyperlink r:id="rId57" ref="H56"/>
    <hyperlink r:id="rId58" ref="H57"/>
    <hyperlink r:id="rId59" ref="H58"/>
    <hyperlink r:id="rId60" ref="H59"/>
    <hyperlink r:id="rId61" ref="H60"/>
    <hyperlink r:id="rId62" ref="H61"/>
    <hyperlink r:id="rId63" ref="H62"/>
    <hyperlink r:id="rId64" ref="H63"/>
    <hyperlink r:id="rId65" ref="H64"/>
    <hyperlink r:id="rId66" ref="H65"/>
    <hyperlink r:id="rId67" ref="H66"/>
    <hyperlink r:id="rId68" ref="H67"/>
    <hyperlink r:id="rId69" ref="H69"/>
    <hyperlink r:id="rId70" ref="H70"/>
    <hyperlink r:id="rId71" ref="H71"/>
    <hyperlink r:id="rId72" ref="H72"/>
    <hyperlink r:id="rId73" ref="H73"/>
    <hyperlink r:id="rId74" ref="H74"/>
    <hyperlink r:id="rId75" ref="C75"/>
    <hyperlink r:id="rId76" ref="H75"/>
    <hyperlink r:id="rId77" ref="H76"/>
    <hyperlink r:id="rId78" ref="H77"/>
    <hyperlink r:id="rId79" ref="H78"/>
    <hyperlink r:id="rId80" ref="H79"/>
    <hyperlink r:id="rId81" ref="H80"/>
    <hyperlink r:id="rId82" ref="H81"/>
    <hyperlink r:id="rId83" ref="H82"/>
    <hyperlink r:id="rId84" ref="H83"/>
    <hyperlink r:id="rId85" ref="H84"/>
    <hyperlink r:id="rId86" ref="H85"/>
    <hyperlink r:id="rId87" ref="H86"/>
    <hyperlink r:id="rId88" ref="H87"/>
    <hyperlink r:id="rId89" ref="H88"/>
    <hyperlink r:id="rId90" ref="H89"/>
    <hyperlink r:id="rId91" ref="H90"/>
    <hyperlink r:id="rId92" ref="H91"/>
    <hyperlink r:id="rId93" ref="H92"/>
    <hyperlink r:id="rId94" ref="H93"/>
    <hyperlink r:id="rId95" ref="H94"/>
    <hyperlink r:id="rId96" ref="H95"/>
    <hyperlink r:id="rId97" ref="H96"/>
    <hyperlink r:id="rId98" ref="H97"/>
    <hyperlink r:id="rId99" ref="H98"/>
    <hyperlink r:id="rId100" ref="H99"/>
    <hyperlink r:id="rId101" ref="H100"/>
    <hyperlink r:id="rId102" ref="H101"/>
    <hyperlink r:id="rId103" ref="H102"/>
    <hyperlink r:id="rId104" ref="H103"/>
    <hyperlink r:id="rId105" ref="H104"/>
    <hyperlink r:id="rId106" ref="H105"/>
    <hyperlink r:id="rId107" ref="H106"/>
    <hyperlink r:id="rId108" ref="H107"/>
    <hyperlink r:id="rId109" ref="H108"/>
    <hyperlink r:id="rId110" ref="H109"/>
    <hyperlink r:id="rId111" ref="H110"/>
    <hyperlink r:id="rId112" ref="H111"/>
    <hyperlink r:id="rId113" ref="H112"/>
    <hyperlink r:id="rId114" ref="H113"/>
    <hyperlink r:id="rId115" ref="H114"/>
    <hyperlink r:id="rId116" ref="H115"/>
    <hyperlink r:id="rId117" ref="H116"/>
    <hyperlink r:id="rId118" ref="H117"/>
    <hyperlink r:id="rId119" ref="H118"/>
    <hyperlink r:id="rId120" ref="H119"/>
    <hyperlink r:id="rId121" ref="H120"/>
    <hyperlink r:id="rId122" ref="H121"/>
    <hyperlink r:id="rId123" ref="H122"/>
    <hyperlink r:id="rId124" ref="H123"/>
    <hyperlink r:id="rId125" ref="H124"/>
    <hyperlink r:id="rId126" ref="H125"/>
    <hyperlink r:id="rId127" ref="H126"/>
    <hyperlink r:id="rId128" ref="H127"/>
    <hyperlink r:id="rId129" ref="H128"/>
    <hyperlink r:id="rId130" ref="H129"/>
    <hyperlink r:id="rId131" ref="H130"/>
    <hyperlink r:id="rId132" ref="H131"/>
    <hyperlink r:id="rId133" ref="H132"/>
    <hyperlink r:id="rId134" ref="H133"/>
    <hyperlink r:id="rId135" ref="H134"/>
    <hyperlink r:id="rId136" ref="H135"/>
    <hyperlink r:id="rId137" ref="H136"/>
    <hyperlink r:id="rId138" ref="H137"/>
    <hyperlink r:id="rId139" ref="H138"/>
    <hyperlink r:id="rId140" ref="H139"/>
    <hyperlink r:id="rId141" ref="H140"/>
    <hyperlink r:id="rId142" ref="H141"/>
    <hyperlink r:id="rId143" ref="H142"/>
    <hyperlink r:id="rId144" location="pnlRecommendationForm" ref="H143"/>
    <hyperlink r:id="rId145" ref="H144"/>
    <hyperlink r:id="rId146" ref="H145"/>
    <hyperlink r:id="rId147" ref="H146"/>
    <hyperlink r:id="rId148" ref="H147"/>
    <hyperlink r:id="rId149" ref="H148"/>
    <hyperlink r:id="rId150" ref="B149"/>
    <hyperlink r:id="rId151" ref="H149"/>
    <hyperlink r:id="rId152" ref="B150"/>
    <hyperlink r:id="rId153" ref="H150"/>
    <hyperlink r:id="rId154" ref="B151"/>
    <hyperlink r:id="rId155" ref="H151"/>
    <hyperlink r:id="rId156" ref="H152"/>
    <hyperlink r:id="rId157" ref="H153"/>
    <hyperlink r:id="rId158" ref="H154"/>
    <hyperlink r:id="rId159" ref="H155"/>
    <hyperlink r:id="rId160" ref="H156"/>
    <hyperlink r:id="rId161" ref="H157"/>
    <hyperlink r:id="rId162" ref="H158"/>
    <hyperlink r:id="rId163" ref="H159"/>
    <hyperlink r:id="rId164" ref="H160"/>
    <hyperlink r:id="rId165" ref="H161"/>
    <hyperlink r:id="rId166" ref="H162"/>
    <hyperlink r:id="rId167" ref="H163"/>
    <hyperlink r:id="rId168" ref="H164"/>
    <hyperlink r:id="rId169" ref="H165"/>
    <hyperlink r:id="rId170" ref="H166"/>
    <hyperlink r:id="rId171" ref="H167"/>
    <hyperlink r:id="rId172" ref="H168"/>
    <hyperlink r:id="rId173" ref="H169"/>
    <hyperlink r:id="rId174" ref="H170"/>
    <hyperlink r:id="rId175" ref="H171"/>
    <hyperlink r:id="rId176" ref="H172"/>
    <hyperlink r:id="rId177" ref="H173"/>
    <hyperlink r:id="rId178" ref="B174"/>
    <hyperlink r:id="rId179" ref="H175"/>
    <hyperlink r:id="rId180" ref="B176"/>
    <hyperlink r:id="rId181" ref="H176"/>
    <hyperlink r:id="rId182" ref="B178"/>
    <hyperlink r:id="rId183" ref="C178"/>
    <hyperlink r:id="rId184" ref="H178"/>
    <hyperlink r:id="rId185" ref="B179"/>
    <hyperlink r:id="rId186" ref="C179"/>
    <hyperlink r:id="rId187" ref="H179"/>
    <hyperlink r:id="rId188" ref="B181"/>
    <hyperlink r:id="rId189" ref="H181"/>
    <hyperlink r:id="rId190" ref="B182"/>
    <hyperlink r:id="rId191" ref="H182"/>
    <hyperlink r:id="rId192" ref="B183"/>
    <hyperlink r:id="rId193" ref="H183"/>
    <hyperlink r:id="rId194" ref="B184"/>
    <hyperlink r:id="rId195" ref="C184"/>
    <hyperlink r:id="rId196" ref="H184"/>
    <hyperlink r:id="rId197" ref="B185"/>
    <hyperlink r:id="rId198" ref="C185"/>
    <hyperlink r:id="rId199" ref="B186"/>
    <hyperlink r:id="rId200" ref="H186"/>
    <hyperlink r:id="rId201" ref="H187"/>
    <hyperlink r:id="rId202" location="Results" ref="H188"/>
    <hyperlink r:id="rId203" ref="H189"/>
    <hyperlink r:id="rId204" ref="H190"/>
    <hyperlink r:id="rId205" ref="H191"/>
    <hyperlink r:id="rId206" ref="H192"/>
    <hyperlink r:id="rId207" ref="H193"/>
    <hyperlink r:id="rId208" ref="H194"/>
    <hyperlink r:id="rId209" ref="H195"/>
    <hyperlink r:id="rId210" ref="H196"/>
    <hyperlink r:id="rId211" ref="H197"/>
    <hyperlink r:id="rId212" ref="H198"/>
    <hyperlink r:id="rId213" location="editorsandaffiliations" ref="H199"/>
    <hyperlink r:id="rId214" ref="H200"/>
    <hyperlink r:id="rId215" ref="H201"/>
    <hyperlink r:id="rId216" ref="H202"/>
    <hyperlink r:id="rId217" ref="H203"/>
    <hyperlink r:id="rId218" ref="H204"/>
    <hyperlink r:id="rId219" ref="H205"/>
    <hyperlink r:id="rId220" ref="H206"/>
    <hyperlink r:id="rId221" ref="H207"/>
    <hyperlink r:id="rId222" ref="H208"/>
    <hyperlink r:id="rId223" ref="H209"/>
    <hyperlink r:id="rId224" ref="H210"/>
    <hyperlink r:id="rId225" ref="H211"/>
    <hyperlink r:id="rId226" ref="H212"/>
    <hyperlink r:id="rId227" ref="H213"/>
    <hyperlink r:id="rId228" ref="H214"/>
    <hyperlink r:id="rId229" ref="H215"/>
    <hyperlink r:id="rId230" ref="H216"/>
    <hyperlink r:id="rId231" ref="H217"/>
    <hyperlink r:id="rId232" ref="H218"/>
    <hyperlink r:id="rId233" ref="H219"/>
    <hyperlink r:id="rId234" ref="H220"/>
    <hyperlink r:id="rId235" ref="H221"/>
    <hyperlink r:id="rId236" ref="H222"/>
    <hyperlink r:id="rId237" ref="H223"/>
    <hyperlink r:id="rId238" ref="H224"/>
    <hyperlink r:id="rId239" ref="H225"/>
    <hyperlink r:id="rId240" ref="H226"/>
    <hyperlink r:id="rId241" ref="H227"/>
    <hyperlink r:id="rId242" ref="H228"/>
    <hyperlink r:id="rId243" ref="H229"/>
    <hyperlink r:id="rId244" ref="H230"/>
    <hyperlink r:id="rId245" ref="H231"/>
    <hyperlink r:id="rId246" ref="H232"/>
    <hyperlink r:id="rId247" ref="H233"/>
    <hyperlink r:id="rId248" ref="H234"/>
    <hyperlink r:id="rId249" ref="H235"/>
    <hyperlink r:id="rId250" ref="H236"/>
    <hyperlink r:id="rId251" ref="H237"/>
    <hyperlink r:id="rId252" ref="H238"/>
    <hyperlink r:id="rId253" ref="B239"/>
    <hyperlink r:id="rId254" ref="H239"/>
    <hyperlink r:id="rId255" ref="H240"/>
    <hyperlink r:id="rId256" ref="H241"/>
    <hyperlink r:id="rId257" ref="H242"/>
    <hyperlink r:id="rId258" ref="H243"/>
    <hyperlink r:id="rId259" ref="H244"/>
    <hyperlink r:id="rId260" ref="H245"/>
    <hyperlink r:id="rId261" ref="H246"/>
    <hyperlink r:id="rId262" ref="H247"/>
    <hyperlink r:id="rId263" ref="H248"/>
    <hyperlink r:id="rId264" ref="B249"/>
    <hyperlink r:id="rId265" ref="H249"/>
    <hyperlink r:id="rId266" ref="H250"/>
    <hyperlink r:id="rId267" ref="H251"/>
    <hyperlink r:id="rId268" ref="H252"/>
    <hyperlink r:id="rId269" ref="H253"/>
    <hyperlink r:id="rId270" ref="B254"/>
    <hyperlink r:id="rId271" ref="H254"/>
    <hyperlink r:id="rId272" ref="H255"/>
    <hyperlink r:id="rId273" ref="H256"/>
    <hyperlink r:id="rId274" ref="H257"/>
    <hyperlink r:id="rId275" ref="H258"/>
    <hyperlink r:id="rId276" ref="H259"/>
    <hyperlink r:id="rId277" ref="H260"/>
    <hyperlink r:id="rId278" ref="H261"/>
    <hyperlink r:id="rId279" ref="H262"/>
    <hyperlink r:id="rId280" ref="H263"/>
    <hyperlink r:id="rId281" ref="H264"/>
    <hyperlink r:id="rId282" ref="H265"/>
    <hyperlink r:id="rId283" ref="H266"/>
    <hyperlink r:id="rId284" ref="H267"/>
    <hyperlink r:id="rId285" ref="H268"/>
    <hyperlink r:id="rId286" ref="H269"/>
    <hyperlink r:id="rId287" ref="H270"/>
    <hyperlink r:id="rId288" ref="H271"/>
    <hyperlink r:id="rId289" ref="H272"/>
    <hyperlink r:id="rId290" ref="H273"/>
    <hyperlink r:id="rId291" ref="H274"/>
  </hyperlinks>
  <printOptions/>
  <pageMargins bottom="0.75" footer="0.0" header="0.0" left="0.7" right="0.7" top="0.75"/>
  <pageSetup orientation="landscape"/>
  <drawing r:id="rId292"/>
  <legacyDrawing r:id="rId29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 customWidth="1" min="2" max="2" width="4.86"/>
  </cols>
  <sheetData>
    <row r="1">
      <c r="A1" s="147" t="s">
        <v>2501</v>
      </c>
    </row>
    <row r="5">
      <c r="A5" s="147" t="s">
        <v>2502</v>
      </c>
      <c r="D5" s="179" t="s">
        <v>2503</v>
      </c>
      <c r="E5" s="180" t="s">
        <v>4</v>
      </c>
      <c r="F5" s="180" t="s">
        <v>155</v>
      </c>
      <c r="G5" s="180" t="s">
        <v>409</v>
      </c>
      <c r="H5" s="180" t="s">
        <v>2381</v>
      </c>
      <c r="I5" s="180" t="s">
        <v>2508</v>
      </c>
    </row>
    <row r="6">
      <c r="A6" s="147" t="s">
        <v>2509</v>
      </c>
      <c r="B6" s="181">
        <v>0.3</v>
      </c>
      <c r="D6" s="182"/>
      <c r="E6" s="166">
        <v>2019.0</v>
      </c>
      <c r="F6" s="166">
        <f>'P1 Est'!B7</f>
        <v>70</v>
      </c>
      <c r="G6" s="166">
        <f>'P1 Est'!B8+'P1 Est'!B9+'P1 Est'!B10</f>
        <v>0</v>
      </c>
      <c r="H6" s="167">
        <f t="shared" ref="H6:H10" si="1">F6+G6</f>
        <v>70</v>
      </c>
      <c r="I6" s="184">
        <f>'P1 Est'!B12</f>
        <v>70</v>
      </c>
    </row>
    <row r="7">
      <c r="A7" s="147" t="s">
        <v>2511</v>
      </c>
      <c r="B7" s="181">
        <v>0.4</v>
      </c>
      <c r="D7" s="182"/>
      <c r="E7" s="166">
        <v>2018.0</v>
      </c>
      <c r="F7" s="166">
        <f>'P1 Est'!C7</f>
        <v>696</v>
      </c>
      <c r="G7" s="166">
        <f>'P1 Est'!C8+'P1 Est'!C9+'P1 Est'!C10</f>
        <v>47</v>
      </c>
      <c r="H7" s="167">
        <f t="shared" si="1"/>
        <v>743</v>
      </c>
      <c r="I7" s="184">
        <f>'P1 Est'!C12</f>
        <v>743</v>
      </c>
    </row>
    <row r="8">
      <c r="D8" s="182"/>
      <c r="E8" s="166">
        <v>2017.0</v>
      </c>
      <c r="F8" s="166">
        <f>'P1 Est'!D7</f>
        <v>653</v>
      </c>
      <c r="G8" s="166">
        <f>'P1 Est'!D8+'P1 Est'!D9+'P1 Est'!D10</f>
        <v>40</v>
      </c>
      <c r="H8" s="167">
        <f t="shared" si="1"/>
        <v>693</v>
      </c>
      <c r="I8" s="166">
        <f>'P1 Est'!D12</f>
        <v>693</v>
      </c>
    </row>
    <row r="9">
      <c r="D9" s="182"/>
      <c r="E9" s="166">
        <v>2016.0</v>
      </c>
      <c r="F9" s="166">
        <f>'P1 Est'!E7</f>
        <v>585</v>
      </c>
      <c r="G9" s="166">
        <f>'P1 Est'!E8+'P1 Est'!E9+'P1 Est'!E10</f>
        <v>811</v>
      </c>
      <c r="H9" s="167">
        <f t="shared" si="1"/>
        <v>1396</v>
      </c>
      <c r="I9" s="166">
        <f>'P1 Est'!E12</f>
        <v>1396</v>
      </c>
    </row>
    <row r="10">
      <c r="D10" s="188"/>
      <c r="E10" s="166">
        <v>2015.0</v>
      </c>
      <c r="F10" s="166">
        <f>'P1 Est'!F7</f>
        <v>536</v>
      </c>
      <c r="G10" s="166">
        <f>'P1 Est'!F8+'P1 Est'!F9+'P1 Est'!F10</f>
        <v>256</v>
      </c>
      <c r="H10" s="167">
        <f t="shared" si="1"/>
        <v>792</v>
      </c>
      <c r="I10" s="166">
        <f>'P1 Est'!F12</f>
        <v>792</v>
      </c>
    </row>
    <row r="11">
      <c r="I11">
        <f>SUM(I6:I10)</f>
        <v>3694</v>
      </c>
    </row>
    <row r="17">
      <c r="D17" s="179" t="s">
        <v>2515</v>
      </c>
      <c r="E17" s="180" t="s">
        <v>4</v>
      </c>
      <c r="F17" s="180" t="s">
        <v>155</v>
      </c>
      <c r="G17" s="180" t="s">
        <v>409</v>
      </c>
      <c r="H17" s="180" t="s">
        <v>2381</v>
      </c>
      <c r="I17" s="180" t="s">
        <v>2508</v>
      </c>
    </row>
    <row r="18">
      <c r="D18" s="182"/>
      <c r="E18" s="166">
        <v>2019.0</v>
      </c>
      <c r="F18" s="166">
        <f>'P2 Est'!B6</f>
        <v>55</v>
      </c>
      <c r="G18" s="167">
        <f>'P2 Est'!B7+'P2 Est'!B8+'P2 Est'!B9</f>
        <v>54</v>
      </c>
      <c r="H18" s="167">
        <f t="shared" ref="H18:H22" si="2">F18+G18</f>
        <v>109</v>
      </c>
      <c r="I18" s="184">
        <f>'P2 Est'!B11</f>
        <v>109</v>
      </c>
    </row>
    <row r="19">
      <c r="D19" s="182"/>
      <c r="E19" s="166">
        <v>2018.0</v>
      </c>
      <c r="F19" s="166">
        <f>'P2 Est'!C6</f>
        <v>157</v>
      </c>
      <c r="G19" s="167">
        <f>'P2 Est'!C7+'P2 Est'!C8+'P2 Est'!C9</f>
        <v>194</v>
      </c>
      <c r="H19" s="167">
        <f t="shared" si="2"/>
        <v>351</v>
      </c>
      <c r="I19" s="184">
        <f>'P2 Est'!C11</f>
        <v>351</v>
      </c>
    </row>
    <row r="20">
      <c r="D20" s="182"/>
      <c r="E20" s="166">
        <v>2017.0</v>
      </c>
      <c r="F20" s="166">
        <f>'P2 Est'!D6</f>
        <v>124</v>
      </c>
      <c r="G20" s="167">
        <f>'P2 Est'!D7+'P2 Est'!D8+'P2 Est'!D9</f>
        <v>133</v>
      </c>
      <c r="H20" s="167">
        <f t="shared" si="2"/>
        <v>257</v>
      </c>
      <c r="I20" s="166">
        <f>'P2 Est'!D11</f>
        <v>257</v>
      </c>
    </row>
    <row r="21">
      <c r="D21" s="182"/>
      <c r="E21" s="166">
        <v>2016.0</v>
      </c>
      <c r="F21" s="166">
        <f>'P2 Est'!E6</f>
        <v>113</v>
      </c>
      <c r="G21" s="167">
        <f>'P2 Est'!E7+'P2 Est'!E8+'P2 Est'!E9</f>
        <v>368</v>
      </c>
      <c r="H21" s="167">
        <f t="shared" si="2"/>
        <v>481</v>
      </c>
      <c r="I21" s="166">
        <f>'P2 Est'!E11</f>
        <v>481</v>
      </c>
    </row>
    <row r="22">
      <c r="D22" s="188"/>
      <c r="E22" s="166">
        <v>2015.0</v>
      </c>
      <c r="F22" s="166">
        <f>'P2 Est'!F6</f>
        <v>129</v>
      </c>
      <c r="G22" s="167">
        <f>'P2 Est'!F7+'P2 Est'!F8+'P2 Est'!F9</f>
        <v>192</v>
      </c>
      <c r="H22" s="167">
        <f t="shared" si="2"/>
        <v>321</v>
      </c>
      <c r="I22" s="166">
        <f>'P2 Est'!F11</f>
        <v>321</v>
      </c>
    </row>
    <row r="23">
      <c r="I23">
        <f>SUM(I18:I22)</f>
        <v>1519</v>
      </c>
    </row>
    <row r="30">
      <c r="D30" s="179" t="s">
        <v>2516</v>
      </c>
      <c r="E30" s="180" t="s">
        <v>4</v>
      </c>
      <c r="F30" s="180" t="s">
        <v>155</v>
      </c>
      <c r="G30" s="180" t="s">
        <v>409</v>
      </c>
      <c r="H30" s="180" t="s">
        <v>2381</v>
      </c>
      <c r="I30" s="180" t="s">
        <v>2508</v>
      </c>
    </row>
    <row r="31">
      <c r="D31" s="182"/>
      <c r="E31" s="166">
        <v>2019.0</v>
      </c>
      <c r="F31" s="166">
        <f>'P3 Est'!B7</f>
        <v>81</v>
      </c>
      <c r="G31" s="167">
        <f>'P3 Est'!B8+'P3 Est'!B9+'P3 Est'!B10</f>
        <v>122</v>
      </c>
      <c r="H31" s="167">
        <f t="shared" ref="H31:H35" si="3">F31+G31</f>
        <v>203</v>
      </c>
      <c r="I31" s="184">
        <f>'P3 Est'!B12</f>
        <v>203</v>
      </c>
    </row>
    <row r="32">
      <c r="D32" s="182"/>
      <c r="E32" s="166">
        <v>2018.0</v>
      </c>
      <c r="F32" s="166">
        <f>'P3 Est'!C7</f>
        <v>305</v>
      </c>
      <c r="G32" s="167">
        <f>'P3 Est'!C8+'P3 Est'!C9+'P3 Est'!C10</f>
        <v>343</v>
      </c>
      <c r="H32" s="167">
        <f t="shared" si="3"/>
        <v>648</v>
      </c>
      <c r="I32" s="184">
        <f>'P3 Est'!C12</f>
        <v>648</v>
      </c>
    </row>
    <row r="33">
      <c r="D33" s="182"/>
      <c r="E33" s="166">
        <v>2017.0</v>
      </c>
      <c r="F33" s="166">
        <f>'P3 Est'!D7</f>
        <v>303</v>
      </c>
      <c r="G33" s="167">
        <f>'P3 Est'!D8+'P3 Est'!D9+'P3 Est'!D10</f>
        <v>340</v>
      </c>
      <c r="H33" s="167">
        <f t="shared" si="3"/>
        <v>643</v>
      </c>
      <c r="I33" s="166">
        <f>'P3 Est'!D12</f>
        <v>643</v>
      </c>
    </row>
    <row r="34">
      <c r="D34" s="182"/>
      <c r="E34" s="166">
        <v>2016.0</v>
      </c>
      <c r="F34" s="166">
        <f>'P3 Est'!E7</f>
        <v>278</v>
      </c>
      <c r="G34" s="167">
        <f>'P3 Est'!E8+'P3 Est'!E9+'P3 Est'!E10</f>
        <v>376</v>
      </c>
      <c r="H34" s="167">
        <f t="shared" si="3"/>
        <v>654</v>
      </c>
      <c r="I34" s="166">
        <f>'P3 Est'!E12</f>
        <v>654</v>
      </c>
    </row>
    <row r="35">
      <c r="D35" s="188"/>
      <c r="E35" s="166">
        <v>2015.0</v>
      </c>
      <c r="F35" s="166">
        <f>'P3 Est'!F7</f>
        <v>20</v>
      </c>
      <c r="G35" s="167">
        <f>'P3 Est'!F8+'P3 Est'!F9+'P3 Est'!F10</f>
        <v>312</v>
      </c>
      <c r="H35" s="167">
        <f t="shared" si="3"/>
        <v>332</v>
      </c>
      <c r="I35" s="166">
        <f>'P3 Est'!F12</f>
        <v>332</v>
      </c>
    </row>
    <row r="36">
      <c r="I36">
        <f>SUM(I31:I35)</f>
        <v>2480</v>
      </c>
    </row>
  </sheetData>
  <mergeCells count="3">
    <mergeCell ref="D5:D10"/>
    <mergeCell ref="D17:D22"/>
    <mergeCell ref="D30:D3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12.0"/>
    <col customWidth="1" min="3" max="3" width="14.0"/>
    <col customWidth="1" min="4" max="4" width="8.86"/>
    <col customWidth="1" min="5" max="5" width="7.29"/>
    <col customWidth="1" min="6" max="6" width="14.14"/>
    <col customWidth="1" min="7" max="7" width="7.57"/>
    <col customWidth="1" min="8" max="8" width="12.0"/>
    <col customWidth="1" min="9" max="9" width="11.29"/>
  </cols>
  <sheetData>
    <row r="2">
      <c r="A2" s="149" t="s">
        <v>2485</v>
      </c>
      <c r="F2" s="147"/>
      <c r="J2" s="147"/>
    </row>
    <row r="3">
      <c r="A3" s="37"/>
      <c r="B3" s="37" t="s">
        <v>53</v>
      </c>
      <c r="C3" s="37" t="s">
        <v>2486</v>
      </c>
      <c r="D3" s="37" t="s">
        <v>2487</v>
      </c>
      <c r="E3" s="37" t="s">
        <v>104</v>
      </c>
      <c r="F3" s="147"/>
      <c r="J3" s="147"/>
    </row>
    <row r="4">
      <c r="A4" s="165" t="s">
        <v>2488</v>
      </c>
      <c r="B4" s="166">
        <v>38.0</v>
      </c>
      <c r="C4" s="166">
        <v>79.0</v>
      </c>
      <c r="D4" s="166">
        <v>120.0</v>
      </c>
      <c r="E4" s="166">
        <v>161.0</v>
      </c>
      <c r="F4" s="147"/>
      <c r="J4" s="147"/>
    </row>
    <row r="5">
      <c r="A5" s="165" t="s">
        <v>2489</v>
      </c>
      <c r="B5" s="167">
        <f t="shared" ref="B5:E5" si="1">B4+40</f>
        <v>78</v>
      </c>
      <c r="C5" s="167">
        <f t="shared" si="1"/>
        <v>119</v>
      </c>
      <c r="D5" s="167">
        <f t="shared" si="1"/>
        <v>160</v>
      </c>
      <c r="E5" s="167">
        <f t="shared" si="1"/>
        <v>201</v>
      </c>
      <c r="F5" s="147"/>
      <c r="J5" s="147"/>
    </row>
    <row r="6">
      <c r="A6" s="147"/>
      <c r="B6" s="147"/>
      <c r="F6" s="147"/>
      <c r="J6" s="147"/>
    </row>
    <row r="7" ht="50.25" customHeight="1">
      <c r="A7" s="147" t="s">
        <v>2490</v>
      </c>
    </row>
    <row r="8" ht="40.5" customHeight="1">
      <c r="A8" s="168" t="s">
        <v>2491</v>
      </c>
      <c r="B8" s="169"/>
      <c r="C8" s="169"/>
      <c r="D8" s="169"/>
      <c r="E8" s="169"/>
      <c r="F8" s="169"/>
      <c r="G8" s="169"/>
      <c r="H8" s="169"/>
      <c r="I8" s="170"/>
      <c r="J8" s="147"/>
    </row>
    <row r="9">
      <c r="A9" s="147" t="s">
        <v>2492</v>
      </c>
      <c r="B9" s="37" t="s">
        <v>2493</v>
      </c>
      <c r="C9" s="37" t="s">
        <v>2494</v>
      </c>
      <c r="D9" s="37" t="s">
        <v>2495</v>
      </c>
      <c r="E9" s="37" t="s">
        <v>2496</v>
      </c>
      <c r="F9" s="37" t="s">
        <v>2497</v>
      </c>
      <c r="G9" s="37" t="s">
        <v>2498</v>
      </c>
      <c r="H9" s="37" t="s">
        <v>2499</v>
      </c>
      <c r="I9" s="37" t="s">
        <v>2500</v>
      </c>
      <c r="J9" s="147"/>
    </row>
    <row r="10">
      <c r="A10" s="166">
        <v>1.0</v>
      </c>
      <c r="B10" s="171">
        <v>7.0</v>
      </c>
      <c r="C10" s="166">
        <v>37.0</v>
      </c>
      <c r="D10" s="171">
        <v>58.0</v>
      </c>
      <c r="E10" s="171">
        <v>74.0</v>
      </c>
      <c r="F10" s="171">
        <v>92.0</v>
      </c>
      <c r="G10" s="166">
        <v>127.0</v>
      </c>
      <c r="H10" s="172">
        <v>145.0</v>
      </c>
      <c r="I10" s="166">
        <v>177.0</v>
      </c>
      <c r="J10" s="147"/>
    </row>
    <row r="11">
      <c r="A11" s="166">
        <v>2.0</v>
      </c>
      <c r="B11" s="171">
        <v>8.0</v>
      </c>
      <c r="C11" s="166">
        <v>38.0</v>
      </c>
      <c r="D11" s="171">
        <v>59.0</v>
      </c>
      <c r="E11" s="171">
        <v>75.0</v>
      </c>
      <c r="F11" s="171">
        <v>95.0</v>
      </c>
      <c r="G11" s="166">
        <v>128.0</v>
      </c>
      <c r="H11" s="173">
        <v>147.0</v>
      </c>
      <c r="I11" s="166">
        <v>178.0</v>
      </c>
      <c r="J11" s="147"/>
    </row>
    <row r="12">
      <c r="A12" s="166">
        <v>3.0</v>
      </c>
      <c r="B12" s="171">
        <v>13.0</v>
      </c>
      <c r="C12" s="166">
        <v>39.0</v>
      </c>
      <c r="D12" s="171">
        <v>61.0</v>
      </c>
      <c r="E12" s="166">
        <v>76.0</v>
      </c>
      <c r="F12" s="166">
        <v>105.0</v>
      </c>
      <c r="G12" s="166">
        <v>129.0</v>
      </c>
      <c r="H12" s="173">
        <v>150.0</v>
      </c>
      <c r="I12" s="166">
        <v>179.0</v>
      </c>
      <c r="J12" s="147"/>
    </row>
    <row r="13">
      <c r="A13" s="166">
        <v>4.0</v>
      </c>
      <c r="B13" s="171">
        <v>17.0</v>
      </c>
      <c r="C13" s="166">
        <v>41.0</v>
      </c>
      <c r="D13" s="171">
        <v>63.0</v>
      </c>
      <c r="E13" s="171">
        <v>77.0</v>
      </c>
      <c r="F13" s="166">
        <v>109.0</v>
      </c>
      <c r="G13" s="166">
        <v>130.0</v>
      </c>
      <c r="H13" s="174">
        <v>155.0</v>
      </c>
      <c r="I13" s="166">
        <v>180.0</v>
      </c>
      <c r="J13" s="147"/>
    </row>
    <row r="14">
      <c r="A14" s="166">
        <v>5.0</v>
      </c>
      <c r="B14" s="171">
        <v>18.0</v>
      </c>
      <c r="C14" s="166">
        <v>43.0</v>
      </c>
      <c r="D14" s="171">
        <v>64.0</v>
      </c>
      <c r="E14" s="166">
        <v>78.0</v>
      </c>
      <c r="F14" s="171">
        <v>110.0</v>
      </c>
      <c r="G14" s="166">
        <v>131.0</v>
      </c>
      <c r="H14" s="173">
        <v>157.0</v>
      </c>
      <c r="I14" s="166">
        <v>181.0</v>
      </c>
      <c r="J14" s="147"/>
    </row>
    <row r="15">
      <c r="A15" s="166">
        <v>6.0</v>
      </c>
      <c r="B15" s="171">
        <v>23.0</v>
      </c>
      <c r="C15" s="166">
        <v>44.0</v>
      </c>
      <c r="D15" s="166">
        <v>65.0</v>
      </c>
      <c r="E15" s="171">
        <v>79.0</v>
      </c>
      <c r="F15" s="175">
        <v>115.0</v>
      </c>
      <c r="G15" s="166">
        <v>133.0</v>
      </c>
      <c r="H15" s="173">
        <v>158.0</v>
      </c>
      <c r="I15" s="166">
        <v>182.0</v>
      </c>
      <c r="J15" s="147"/>
    </row>
    <row r="16">
      <c r="A16" s="166">
        <v>7.0</v>
      </c>
      <c r="B16" s="171">
        <v>24.0</v>
      </c>
      <c r="C16" s="166">
        <v>45.0</v>
      </c>
      <c r="D16" s="171">
        <v>66.0</v>
      </c>
      <c r="E16" s="171">
        <v>81.0</v>
      </c>
      <c r="F16" s="171">
        <v>118.0</v>
      </c>
      <c r="G16" s="166">
        <v>134.0</v>
      </c>
      <c r="H16" s="172">
        <v>162.0</v>
      </c>
      <c r="I16" s="166">
        <v>184.0</v>
      </c>
      <c r="J16" s="147"/>
    </row>
    <row r="17">
      <c r="A17" s="166">
        <v>8.0</v>
      </c>
      <c r="B17" s="171">
        <v>28.0</v>
      </c>
      <c r="C17" s="166">
        <v>50.0</v>
      </c>
      <c r="D17" s="171">
        <v>67.0</v>
      </c>
      <c r="E17" s="166">
        <v>84.0</v>
      </c>
      <c r="F17" s="171">
        <v>119.0</v>
      </c>
      <c r="G17" s="166">
        <v>137.0</v>
      </c>
      <c r="H17" s="172">
        <v>163.0</v>
      </c>
      <c r="I17" s="166">
        <v>185.0</v>
      </c>
      <c r="J17" s="147"/>
    </row>
    <row r="18">
      <c r="A18" s="166">
        <v>9.0</v>
      </c>
      <c r="B18" s="171">
        <v>30.0</v>
      </c>
      <c r="C18" s="166">
        <v>52.0</v>
      </c>
      <c r="D18" s="171">
        <v>68.0</v>
      </c>
      <c r="E18" s="171">
        <v>87.0</v>
      </c>
      <c r="F18" s="166">
        <v>120.0</v>
      </c>
      <c r="G18" s="166">
        <v>138.0</v>
      </c>
      <c r="H18" s="174">
        <v>164.0</v>
      </c>
      <c r="I18" s="166">
        <v>189.0</v>
      </c>
      <c r="J18" s="147"/>
    </row>
    <row r="19">
      <c r="A19" s="166">
        <v>10.0</v>
      </c>
      <c r="B19" s="171">
        <v>31.0</v>
      </c>
      <c r="C19" s="166">
        <v>53.0</v>
      </c>
      <c r="D19" s="171">
        <v>69.0</v>
      </c>
      <c r="E19" s="171">
        <v>89.0</v>
      </c>
      <c r="F19" s="166">
        <v>123.0</v>
      </c>
      <c r="G19" s="166">
        <v>141.0</v>
      </c>
      <c r="H19" s="173">
        <v>168.0</v>
      </c>
      <c r="I19" s="166">
        <v>192.0</v>
      </c>
      <c r="J19" s="147"/>
    </row>
    <row r="20">
      <c r="A20" s="166">
        <v>11.0</v>
      </c>
      <c r="B20" s="171">
        <v>33.0</v>
      </c>
      <c r="C20" s="166">
        <v>54.0</v>
      </c>
      <c r="D20" s="171">
        <v>70.0</v>
      </c>
      <c r="E20" s="171">
        <v>90.0</v>
      </c>
      <c r="F20" s="166">
        <v>124.0</v>
      </c>
      <c r="G20" s="166">
        <v>143.0</v>
      </c>
      <c r="H20" s="173">
        <v>175.0</v>
      </c>
      <c r="I20" s="166">
        <v>193.0</v>
      </c>
    </row>
    <row r="21">
      <c r="A21" s="166">
        <v>12.0</v>
      </c>
      <c r="B21" s="171">
        <v>35.0</v>
      </c>
      <c r="C21" s="166">
        <v>56.0</v>
      </c>
      <c r="D21" s="166">
        <v>73.0</v>
      </c>
      <c r="E21" s="171">
        <v>91.0</v>
      </c>
      <c r="F21" s="166">
        <v>125.0</v>
      </c>
      <c r="G21" s="166">
        <v>144.0</v>
      </c>
      <c r="H21" s="174">
        <v>176.0</v>
      </c>
      <c r="I21" s="166">
        <v>195.0</v>
      </c>
    </row>
    <row r="22">
      <c r="A22" s="176">
        <v>13.0</v>
      </c>
      <c r="B22" s="171">
        <v>201.0</v>
      </c>
      <c r="C22" s="176">
        <v>209.0</v>
      </c>
      <c r="D22" s="176">
        <v>214.0</v>
      </c>
      <c r="E22" s="171">
        <v>220.0</v>
      </c>
      <c r="F22" s="176">
        <v>232.0</v>
      </c>
      <c r="G22" s="176">
        <v>238.0</v>
      </c>
      <c r="H22" s="172">
        <v>244.0</v>
      </c>
      <c r="I22" s="176">
        <v>257.0</v>
      </c>
      <c r="J22" s="147"/>
    </row>
    <row r="23">
      <c r="A23" s="176">
        <v>14.0</v>
      </c>
      <c r="B23" s="171">
        <v>202.0</v>
      </c>
      <c r="C23" s="176">
        <v>211.0</v>
      </c>
      <c r="D23" s="176">
        <v>215.0</v>
      </c>
      <c r="E23" s="171">
        <v>221.0</v>
      </c>
      <c r="F23" s="176">
        <v>234.0</v>
      </c>
      <c r="G23" s="176">
        <v>239.0</v>
      </c>
      <c r="H23" s="172">
        <v>246.0</v>
      </c>
      <c r="I23" s="176">
        <v>269.0</v>
      </c>
      <c r="J23" s="147"/>
    </row>
    <row r="24">
      <c r="A24" s="176">
        <v>15.0</v>
      </c>
      <c r="B24" s="171">
        <v>203.0</v>
      </c>
      <c r="C24" s="176">
        <v>212.0</v>
      </c>
      <c r="D24" s="176">
        <v>218.0</v>
      </c>
      <c r="E24" s="171">
        <v>226.0</v>
      </c>
      <c r="F24" s="176">
        <v>235.0</v>
      </c>
      <c r="G24" s="176">
        <v>241.0</v>
      </c>
      <c r="H24" s="177">
        <v>259.0</v>
      </c>
      <c r="I24" s="176">
        <v>271.0</v>
      </c>
      <c r="J24" s="147"/>
    </row>
    <row r="25">
      <c r="A25" s="176">
        <v>16.0</v>
      </c>
      <c r="B25" s="171">
        <v>207.0</v>
      </c>
      <c r="C25" s="176">
        <v>213.0</v>
      </c>
      <c r="D25" s="176">
        <v>219.0</v>
      </c>
      <c r="E25" s="171">
        <v>230.0</v>
      </c>
      <c r="F25" s="176">
        <v>237.0</v>
      </c>
      <c r="G25" s="176">
        <v>242.0</v>
      </c>
      <c r="H25" s="172">
        <v>251.0</v>
      </c>
      <c r="I25" s="176">
        <v>272.0</v>
      </c>
      <c r="J25" s="147"/>
    </row>
    <row r="26">
      <c r="A26" s="176">
        <v>17.0</v>
      </c>
      <c r="B26" s="176"/>
      <c r="C26" s="178"/>
      <c r="D26" s="178"/>
      <c r="E26" s="178"/>
      <c r="F26" s="176"/>
      <c r="G26" s="176">
        <v>243.0</v>
      </c>
      <c r="H26" s="173">
        <v>255.0</v>
      </c>
      <c r="I26" s="178"/>
      <c r="J26" s="147"/>
    </row>
    <row r="27">
      <c r="A27" s="147"/>
      <c r="B27" s="147"/>
      <c r="F27" s="147"/>
      <c r="J27" s="147"/>
    </row>
    <row r="28">
      <c r="A28" s="168" t="s">
        <v>2491</v>
      </c>
      <c r="B28" s="169"/>
      <c r="C28" s="169"/>
      <c r="D28" s="169"/>
      <c r="E28" s="169"/>
      <c r="F28" s="169"/>
      <c r="G28" s="169"/>
      <c r="H28" s="169"/>
      <c r="I28" s="170"/>
      <c r="J28" s="147"/>
    </row>
    <row r="29">
      <c r="A29" s="147" t="s">
        <v>2492</v>
      </c>
      <c r="B29" s="37" t="s">
        <v>2493</v>
      </c>
      <c r="C29" s="37" t="s">
        <v>2494</v>
      </c>
      <c r="D29" s="37" t="s">
        <v>2504</v>
      </c>
      <c r="E29" s="37" t="s">
        <v>2496</v>
      </c>
      <c r="F29" s="37" t="s">
        <v>2505</v>
      </c>
      <c r="G29" s="37" t="s">
        <v>2506</v>
      </c>
      <c r="H29" s="37" t="s">
        <v>2507</v>
      </c>
      <c r="I29" s="37"/>
      <c r="J29" s="147"/>
    </row>
    <row r="30">
      <c r="A30" s="166">
        <v>1.0</v>
      </c>
      <c r="B30" s="166">
        <v>79.0</v>
      </c>
      <c r="C30" s="166">
        <v>61.0</v>
      </c>
      <c r="D30" s="166">
        <v>127.0</v>
      </c>
      <c r="E30" s="166">
        <v>162.0</v>
      </c>
      <c r="F30" s="171">
        <v>56.0</v>
      </c>
      <c r="G30" s="171">
        <v>24.0</v>
      </c>
      <c r="H30" s="166">
        <v>203.0</v>
      </c>
      <c r="J30" s="147"/>
    </row>
    <row r="31">
      <c r="A31" s="166">
        <v>2.0</v>
      </c>
      <c r="B31" s="166">
        <v>81.0</v>
      </c>
      <c r="C31" s="166">
        <v>63.0</v>
      </c>
      <c r="D31" s="166">
        <v>41.0</v>
      </c>
      <c r="E31" s="166">
        <v>163.0</v>
      </c>
      <c r="F31" s="171">
        <v>39.0</v>
      </c>
      <c r="G31" s="173">
        <v>28.0</v>
      </c>
      <c r="H31" s="166">
        <v>207.0</v>
      </c>
      <c r="J31" s="147"/>
    </row>
    <row r="32">
      <c r="A32" s="166">
        <v>3.0</v>
      </c>
      <c r="B32" s="166">
        <v>220.0</v>
      </c>
      <c r="C32" s="166">
        <v>69.0</v>
      </c>
      <c r="D32" s="166">
        <v>7.0</v>
      </c>
      <c r="E32" s="166">
        <v>244.0</v>
      </c>
      <c r="F32" s="171">
        <v>45.0</v>
      </c>
      <c r="G32" s="171">
        <v>30.0</v>
      </c>
      <c r="H32" s="166">
        <v>209.0</v>
      </c>
      <c r="J32" s="147"/>
    </row>
    <row r="33">
      <c r="A33" s="166">
        <v>4.0</v>
      </c>
      <c r="B33" s="166">
        <v>109.0</v>
      </c>
      <c r="C33" s="166">
        <v>214.0</v>
      </c>
      <c r="D33" s="166">
        <v>144.0</v>
      </c>
      <c r="E33" s="166">
        <v>246.0</v>
      </c>
      <c r="F33" s="171">
        <v>52.0</v>
      </c>
      <c r="G33" s="173">
        <v>31.0</v>
      </c>
      <c r="H33" s="167"/>
      <c r="J33" s="147"/>
    </row>
    <row r="34">
      <c r="A34" s="166">
        <v>5.0</v>
      </c>
      <c r="B34" s="166">
        <v>115.0</v>
      </c>
      <c r="C34" s="166">
        <v>215.0</v>
      </c>
      <c r="D34" s="166">
        <v>8.0</v>
      </c>
      <c r="E34" s="166">
        <v>251.0</v>
      </c>
      <c r="F34" s="171">
        <v>54.0</v>
      </c>
      <c r="G34" s="173">
        <v>33.0</v>
      </c>
      <c r="H34" s="167"/>
      <c r="J34" s="147"/>
    </row>
    <row r="35">
      <c r="A35" s="166">
        <v>6.0</v>
      </c>
      <c r="B35" s="166">
        <v>118.0</v>
      </c>
      <c r="C35" s="166">
        <v>218.0</v>
      </c>
      <c r="D35" s="166">
        <v>13.0</v>
      </c>
      <c r="E35" s="166">
        <v>44.0</v>
      </c>
      <c r="F35" s="171">
        <v>180.0</v>
      </c>
      <c r="G35" s="166">
        <v>201.0</v>
      </c>
      <c r="H35" s="167"/>
      <c r="J35" s="147"/>
    </row>
    <row r="36">
      <c r="A36" s="166">
        <v>7.0</v>
      </c>
      <c r="B36" s="166">
        <v>58.0</v>
      </c>
      <c r="C36" s="166">
        <v>219.0</v>
      </c>
      <c r="D36" s="166">
        <v>145.0</v>
      </c>
      <c r="E36" s="166">
        <v>50.0</v>
      </c>
      <c r="F36" s="171">
        <v>17.0</v>
      </c>
      <c r="G36" s="166">
        <v>202.0</v>
      </c>
      <c r="H36" s="167"/>
      <c r="J36" s="147"/>
    </row>
    <row r="37">
      <c r="A37" s="147"/>
      <c r="B37" s="147"/>
      <c r="F37" s="147"/>
      <c r="J37" s="147"/>
    </row>
    <row r="38">
      <c r="A38" s="147"/>
      <c r="B38" s="147"/>
      <c r="F38" s="147"/>
      <c r="J38" s="147"/>
    </row>
    <row r="39">
      <c r="A39" s="147"/>
      <c r="B39" s="147"/>
      <c r="F39" s="147"/>
      <c r="J39" s="147"/>
    </row>
    <row r="40">
      <c r="A40" s="147"/>
      <c r="B40" s="147"/>
      <c r="F40" s="147"/>
      <c r="J40" s="147"/>
    </row>
    <row r="41">
      <c r="A41" s="183" t="s">
        <v>2510</v>
      </c>
      <c r="B41" s="169"/>
      <c r="C41" s="169"/>
      <c r="D41" s="169"/>
      <c r="E41" s="169"/>
      <c r="F41" s="169"/>
      <c r="G41" s="169"/>
      <c r="H41" s="169"/>
      <c r="I41" s="170"/>
      <c r="J41" s="147"/>
    </row>
    <row r="42">
      <c r="A42" s="147" t="s">
        <v>2492</v>
      </c>
      <c r="B42" s="37" t="s">
        <v>2493</v>
      </c>
      <c r="C42" s="37" t="s">
        <v>2494</v>
      </c>
      <c r="D42" s="37" t="s">
        <v>2495</v>
      </c>
      <c r="E42" s="37" t="s">
        <v>2496</v>
      </c>
      <c r="F42" s="37" t="s">
        <v>2497</v>
      </c>
      <c r="G42" s="37" t="s">
        <v>2498</v>
      </c>
      <c r="H42" s="37" t="s">
        <v>2499</v>
      </c>
      <c r="I42" s="37" t="s">
        <v>2500</v>
      </c>
      <c r="J42" s="147"/>
    </row>
    <row r="43">
      <c r="A43" s="166">
        <v>1.0</v>
      </c>
      <c r="B43" s="166">
        <v>4.0</v>
      </c>
      <c r="C43" s="166">
        <v>40.0</v>
      </c>
      <c r="D43" s="166">
        <v>93.0</v>
      </c>
      <c r="E43" s="166">
        <v>114.0</v>
      </c>
      <c r="F43" s="166">
        <v>152.0</v>
      </c>
      <c r="G43" s="166">
        <v>186.0</v>
      </c>
      <c r="H43" s="166">
        <v>216.0</v>
      </c>
      <c r="I43" s="166">
        <v>256.0</v>
      </c>
      <c r="J43" s="147"/>
    </row>
    <row r="44">
      <c r="A44" s="166">
        <v>2.0</v>
      </c>
      <c r="B44" s="166">
        <v>6.0</v>
      </c>
      <c r="C44" s="166">
        <v>42.0</v>
      </c>
      <c r="D44" s="166">
        <v>94.0</v>
      </c>
      <c r="E44" s="166">
        <v>116.0</v>
      </c>
      <c r="F44" s="166">
        <v>153.0</v>
      </c>
      <c r="G44" s="166">
        <v>187.0</v>
      </c>
      <c r="H44" s="166">
        <v>217.0</v>
      </c>
      <c r="I44" s="166">
        <v>258.0</v>
      </c>
      <c r="J44" s="147"/>
    </row>
    <row r="45">
      <c r="A45" s="166">
        <v>3.0</v>
      </c>
      <c r="B45" s="166">
        <v>9.0</v>
      </c>
      <c r="C45" s="166">
        <v>47.0</v>
      </c>
      <c r="D45" s="166">
        <v>96.0</v>
      </c>
      <c r="E45" s="166">
        <v>117.0</v>
      </c>
      <c r="F45" s="166">
        <v>154.0</v>
      </c>
      <c r="G45" s="166">
        <v>188.0</v>
      </c>
      <c r="H45" s="166">
        <v>222.0</v>
      </c>
      <c r="I45" s="166">
        <v>259.0</v>
      </c>
      <c r="J45" s="147"/>
    </row>
    <row r="46">
      <c r="A46" s="166">
        <v>4.0</v>
      </c>
      <c r="B46" s="166">
        <v>10.0</v>
      </c>
      <c r="C46" s="166">
        <v>48.0</v>
      </c>
      <c r="D46" s="166">
        <v>97.0</v>
      </c>
      <c r="E46" s="166">
        <v>121.0</v>
      </c>
      <c r="F46" s="166">
        <v>156.0</v>
      </c>
      <c r="G46" s="166">
        <v>190.0</v>
      </c>
      <c r="H46" s="166">
        <v>223.0</v>
      </c>
      <c r="I46" s="166">
        <v>260.0</v>
      </c>
      <c r="J46" s="147"/>
    </row>
    <row r="47">
      <c r="A47" s="166">
        <v>5.0</v>
      </c>
      <c r="B47" s="166">
        <v>11.0</v>
      </c>
      <c r="C47" s="166">
        <v>49.0</v>
      </c>
      <c r="D47" s="166">
        <v>98.0</v>
      </c>
      <c r="E47" s="166">
        <v>122.0</v>
      </c>
      <c r="F47" s="166">
        <v>159.0</v>
      </c>
      <c r="G47" s="166">
        <v>191.0</v>
      </c>
      <c r="H47" s="166">
        <v>225.0</v>
      </c>
      <c r="I47" s="166">
        <v>261.0</v>
      </c>
      <c r="J47" s="147"/>
    </row>
    <row r="48">
      <c r="A48" s="166">
        <v>6.0</v>
      </c>
      <c r="B48" s="166">
        <v>12.0</v>
      </c>
      <c r="C48" s="166">
        <v>51.0</v>
      </c>
      <c r="D48" s="166">
        <v>99.0</v>
      </c>
      <c r="E48" s="166">
        <v>126.0</v>
      </c>
      <c r="F48" s="166">
        <v>160.0</v>
      </c>
      <c r="G48" s="166">
        <v>194.0</v>
      </c>
      <c r="H48" s="166">
        <v>227.0</v>
      </c>
      <c r="I48" s="166">
        <v>262.0</v>
      </c>
      <c r="J48" s="147"/>
    </row>
    <row r="49">
      <c r="A49" s="166">
        <v>7.0</v>
      </c>
      <c r="B49" s="166">
        <v>15.0</v>
      </c>
      <c r="C49" s="166">
        <v>55.0</v>
      </c>
      <c r="D49" s="166">
        <v>100.0</v>
      </c>
      <c r="E49" s="166">
        <v>132.0</v>
      </c>
      <c r="F49" s="166">
        <v>161.0</v>
      </c>
      <c r="G49" s="166">
        <v>196.0</v>
      </c>
      <c r="H49" s="166">
        <v>228.0</v>
      </c>
      <c r="I49" s="166">
        <v>263.0</v>
      </c>
      <c r="J49" s="147"/>
    </row>
    <row r="50">
      <c r="A50" s="166">
        <v>8.0</v>
      </c>
      <c r="B50" s="166">
        <v>16.0</v>
      </c>
      <c r="C50" s="166">
        <v>60.0</v>
      </c>
      <c r="D50" s="166">
        <v>102.0</v>
      </c>
      <c r="E50" s="166">
        <v>135.0</v>
      </c>
      <c r="F50" s="166">
        <v>165.0</v>
      </c>
      <c r="G50" s="166">
        <v>197.0</v>
      </c>
      <c r="H50" s="166">
        <v>229.0</v>
      </c>
      <c r="I50" s="166">
        <v>264.0</v>
      </c>
      <c r="J50" s="147"/>
    </row>
    <row r="51">
      <c r="A51" s="166">
        <v>9.0</v>
      </c>
      <c r="B51" s="166">
        <v>19.0</v>
      </c>
      <c r="C51" s="166">
        <v>62.0</v>
      </c>
      <c r="D51" s="166">
        <v>103.0</v>
      </c>
      <c r="E51" s="166">
        <v>136.0</v>
      </c>
      <c r="F51" s="166">
        <v>166.0</v>
      </c>
      <c r="G51" s="166">
        <v>198.0</v>
      </c>
      <c r="H51" s="166">
        <v>236.0</v>
      </c>
      <c r="I51" s="166">
        <v>265.0</v>
      </c>
      <c r="J51" s="147"/>
    </row>
    <row r="52">
      <c r="A52" s="166">
        <v>10.0</v>
      </c>
      <c r="B52" s="166">
        <v>21.0</v>
      </c>
      <c r="C52" s="166">
        <v>71.0</v>
      </c>
      <c r="D52" s="166">
        <v>104.0</v>
      </c>
      <c r="E52" s="166">
        <v>139.0</v>
      </c>
      <c r="F52" s="166">
        <v>167.0</v>
      </c>
      <c r="G52" s="166">
        <v>199.0</v>
      </c>
      <c r="H52" s="166">
        <v>240.0</v>
      </c>
      <c r="I52" s="166">
        <v>266.0</v>
      </c>
      <c r="J52" s="147"/>
    </row>
    <row r="53">
      <c r="A53" s="166">
        <v>11.0</v>
      </c>
      <c r="B53" s="166">
        <v>22.0</v>
      </c>
      <c r="C53" s="166">
        <v>72.0</v>
      </c>
      <c r="D53" s="166">
        <v>106.0</v>
      </c>
      <c r="E53" s="166">
        <v>140.0</v>
      </c>
      <c r="F53" s="166">
        <v>169.0</v>
      </c>
      <c r="G53" s="166">
        <v>200.0</v>
      </c>
      <c r="H53" s="166">
        <v>245.0</v>
      </c>
      <c r="I53" s="166">
        <v>267.0</v>
      </c>
      <c r="J53" s="147"/>
    </row>
    <row r="54">
      <c r="A54" s="166">
        <v>12.0</v>
      </c>
      <c r="B54" s="166">
        <v>25.0</v>
      </c>
      <c r="C54" s="166">
        <v>80.0</v>
      </c>
      <c r="D54" s="166">
        <v>107.0</v>
      </c>
      <c r="E54" s="166">
        <v>142.0</v>
      </c>
      <c r="F54" s="166">
        <v>170.0</v>
      </c>
      <c r="G54" s="166">
        <v>204.0</v>
      </c>
      <c r="H54" s="166">
        <v>247.0</v>
      </c>
      <c r="I54" s="166">
        <v>268.0</v>
      </c>
      <c r="J54" s="147"/>
    </row>
    <row r="55">
      <c r="A55" s="166">
        <v>13.0</v>
      </c>
      <c r="B55" s="166">
        <v>29.0</v>
      </c>
      <c r="C55" s="166">
        <v>82.0</v>
      </c>
      <c r="D55" s="166">
        <v>108.0</v>
      </c>
      <c r="E55" s="166">
        <v>146.0</v>
      </c>
      <c r="F55" s="166">
        <v>171.0</v>
      </c>
      <c r="G55" s="166">
        <v>205.0</v>
      </c>
      <c r="H55" s="166">
        <v>248.0</v>
      </c>
      <c r="I55" s="166">
        <v>270.0</v>
      </c>
    </row>
    <row r="56">
      <c r="A56" s="166">
        <v>14.0</v>
      </c>
      <c r="B56" s="166">
        <v>32.0</v>
      </c>
      <c r="C56" s="166">
        <v>83.0</v>
      </c>
      <c r="D56" s="166">
        <v>111.0</v>
      </c>
      <c r="E56" s="166">
        <v>148.0</v>
      </c>
      <c r="F56" s="166">
        <v>173.0</v>
      </c>
      <c r="G56" s="166">
        <v>206.0</v>
      </c>
      <c r="H56" s="166">
        <v>248.0</v>
      </c>
      <c r="I56" s="166">
        <v>273.0</v>
      </c>
    </row>
    <row r="57">
      <c r="A57" s="166">
        <v>15.0</v>
      </c>
      <c r="B57" s="166">
        <v>34.0</v>
      </c>
      <c r="C57" s="166">
        <v>85.0</v>
      </c>
      <c r="D57" s="166">
        <v>112.0</v>
      </c>
      <c r="E57" s="166">
        <v>149.0</v>
      </c>
      <c r="F57" s="166">
        <v>174.0</v>
      </c>
      <c r="G57" s="166">
        <v>208.0</v>
      </c>
      <c r="H57" s="166">
        <v>253.0</v>
      </c>
      <c r="I57" s="166">
        <v>274.0</v>
      </c>
    </row>
    <row r="58">
      <c r="A58" s="166">
        <v>16.0</v>
      </c>
      <c r="B58" s="166">
        <v>36.0</v>
      </c>
      <c r="C58" s="166">
        <v>88.0</v>
      </c>
      <c r="D58" s="166">
        <v>113.0</v>
      </c>
      <c r="E58" s="166">
        <v>151.0</v>
      </c>
      <c r="F58" s="166">
        <v>183.0</v>
      </c>
      <c r="G58" s="166">
        <v>210.0</v>
      </c>
      <c r="H58" s="166">
        <v>254.0</v>
      </c>
      <c r="I58" s="166"/>
    </row>
    <row r="59">
      <c r="A59" s="147"/>
      <c r="B59" s="185"/>
      <c r="C59" s="185"/>
      <c r="E59" s="185"/>
      <c r="F59" s="185"/>
      <c r="H59" s="185"/>
      <c r="I59" s="185"/>
    </row>
    <row r="60">
      <c r="A60" s="147"/>
      <c r="B60" s="185">
        <v>2018.0</v>
      </c>
      <c r="E60" s="185">
        <v>2018.0</v>
      </c>
      <c r="H60" s="185">
        <v>2018.0</v>
      </c>
    </row>
    <row r="61">
      <c r="A61" s="147"/>
      <c r="B61" s="147" t="s">
        <v>104</v>
      </c>
      <c r="C61" s="147" t="s">
        <v>415</v>
      </c>
      <c r="E61" s="147" t="s">
        <v>104</v>
      </c>
      <c r="F61" s="147" t="s">
        <v>415</v>
      </c>
      <c r="H61" s="147" t="s">
        <v>104</v>
      </c>
      <c r="I61" s="147" t="s">
        <v>415</v>
      </c>
    </row>
    <row r="62" ht="87.75" customHeight="1">
      <c r="B62" s="54" t="s">
        <v>2512</v>
      </c>
      <c r="C62" s="54" t="s">
        <v>2513</v>
      </c>
      <c r="F62" s="54" t="s">
        <v>2514</v>
      </c>
      <c r="H62" s="54" t="s">
        <v>2512</v>
      </c>
      <c r="I62" s="54" t="s">
        <v>2513</v>
      </c>
    </row>
    <row r="63">
      <c r="B63" s="186">
        <v>1.0</v>
      </c>
      <c r="C63" s="187">
        <v>4.0</v>
      </c>
      <c r="E63" s="186">
        <f t="shared" ref="E63:F63" si="2">((B63-1)*20)+1</f>
        <v>1</v>
      </c>
      <c r="F63" s="187">
        <f t="shared" si="2"/>
        <v>61</v>
      </c>
      <c r="H63" s="186">
        <v>1.0</v>
      </c>
      <c r="I63" s="187">
        <v>4.0</v>
      </c>
    </row>
    <row r="64">
      <c r="B64" s="186">
        <v>2.0</v>
      </c>
      <c r="C64" s="187">
        <v>5.0</v>
      </c>
      <c r="E64" s="186">
        <f t="shared" ref="E64:F64" si="3">((B64-1)*20)+1</f>
        <v>21</v>
      </c>
      <c r="F64" s="187">
        <f t="shared" si="3"/>
        <v>81</v>
      </c>
      <c r="H64" s="186">
        <v>2.0</v>
      </c>
      <c r="I64" s="187">
        <v>5.0</v>
      </c>
    </row>
    <row r="65">
      <c r="B65" s="186">
        <v>3.0</v>
      </c>
      <c r="C65" s="187">
        <v>6.0</v>
      </c>
      <c r="E65" s="186">
        <f t="shared" ref="E65:F65" si="4">((B65-1)*20)+1</f>
        <v>41</v>
      </c>
      <c r="F65" s="187">
        <f t="shared" si="4"/>
        <v>101</v>
      </c>
      <c r="H65" s="186">
        <v>3.0</v>
      </c>
      <c r="I65" s="187">
        <v>6.0</v>
      </c>
    </row>
    <row r="66">
      <c r="B66" s="155">
        <v>7.0</v>
      </c>
      <c r="C66" s="189">
        <f>B71+1</f>
        <v>13</v>
      </c>
      <c r="E66">
        <f t="shared" ref="E66:F66" si="5">((B66-1)*20)+1</f>
        <v>121</v>
      </c>
      <c r="F66" s="187">
        <f t="shared" si="5"/>
        <v>241</v>
      </c>
      <c r="H66" s="186">
        <v>7.0</v>
      </c>
      <c r="I66" s="187">
        <v>10.0</v>
      </c>
    </row>
    <row r="67">
      <c r="B67" s="155">
        <v>8.0</v>
      </c>
      <c r="C67" s="189">
        <f t="shared" ref="C67:C68" si="7">C66+1</f>
        <v>14</v>
      </c>
      <c r="E67">
        <f t="shared" ref="E67:F67" si="6">((B67-1)*20)+1</f>
        <v>141</v>
      </c>
      <c r="F67" s="187">
        <f t="shared" si="6"/>
        <v>261</v>
      </c>
      <c r="H67" s="186">
        <v>8.0</v>
      </c>
      <c r="I67" s="187">
        <v>11.0</v>
      </c>
    </row>
    <row r="68">
      <c r="B68" s="155">
        <v>9.0</v>
      </c>
      <c r="C68" s="189">
        <f t="shared" si="7"/>
        <v>15</v>
      </c>
      <c r="E68">
        <f t="shared" ref="E68:F68" si="8">((B68-1)*20)+1</f>
        <v>161</v>
      </c>
      <c r="F68" s="187">
        <f t="shared" si="8"/>
        <v>281</v>
      </c>
      <c r="H68" s="186">
        <v>9.0</v>
      </c>
      <c r="I68" s="187">
        <v>12.0</v>
      </c>
    </row>
    <row r="69">
      <c r="B69" s="190">
        <f t="shared" ref="B69:C69" si="9">B68+1</f>
        <v>10</v>
      </c>
      <c r="C69" s="191">
        <f t="shared" si="9"/>
        <v>16</v>
      </c>
      <c r="E69" s="186">
        <f t="shared" ref="E69:F69" si="10">((B69-1)*20)+1</f>
        <v>181</v>
      </c>
      <c r="F69">
        <f t="shared" si="10"/>
        <v>301</v>
      </c>
      <c r="H69" s="147">
        <v>13.0</v>
      </c>
      <c r="I69" s="147">
        <v>16.0</v>
      </c>
    </row>
    <row r="70">
      <c r="B70" s="190">
        <f t="shared" ref="B70:C70" si="11">B69+1</f>
        <v>11</v>
      </c>
      <c r="C70" s="191">
        <f t="shared" si="11"/>
        <v>17</v>
      </c>
      <c r="E70" s="186">
        <f t="shared" ref="E70:F70" si="12">((B70-1)*20)+1</f>
        <v>201</v>
      </c>
      <c r="F70">
        <f t="shared" si="12"/>
        <v>321</v>
      </c>
      <c r="H70" s="147">
        <v>14.0</v>
      </c>
      <c r="I70" s="147">
        <v>17.0</v>
      </c>
    </row>
    <row r="71">
      <c r="B71" s="190">
        <f t="shared" ref="B71:C71" si="13">B70+1</f>
        <v>12</v>
      </c>
      <c r="C71" s="191">
        <f t="shared" si="13"/>
        <v>18</v>
      </c>
      <c r="E71" s="186">
        <f t="shared" ref="E71:F71" si="14">((B71-1)*20)+1</f>
        <v>221</v>
      </c>
      <c r="F71">
        <f t="shared" si="14"/>
        <v>341</v>
      </c>
      <c r="H71" s="147">
        <v>15.0</v>
      </c>
      <c r="I71" s="147">
        <v>18.0</v>
      </c>
    </row>
    <row r="72">
      <c r="B72" s="190">
        <f>C71+1</f>
        <v>19</v>
      </c>
      <c r="C72" s="189">
        <f>B74+1</f>
        <v>22</v>
      </c>
      <c r="E72" s="186">
        <f t="shared" ref="E72:F72" si="15">((B72-1)*20)+1</f>
        <v>361</v>
      </c>
      <c r="F72" s="189">
        <f t="shared" si="15"/>
        <v>421</v>
      </c>
      <c r="H72" s="147">
        <v>19.0</v>
      </c>
      <c r="I72" s="147">
        <v>22.0</v>
      </c>
    </row>
    <row r="73">
      <c r="B73" s="190">
        <f t="shared" ref="B73:C73" si="16">B72+1</f>
        <v>20</v>
      </c>
      <c r="C73" s="189">
        <f t="shared" si="16"/>
        <v>23</v>
      </c>
      <c r="E73" s="186">
        <f t="shared" ref="E73:F73" si="17">((B73-1)*20)+1</f>
        <v>381</v>
      </c>
      <c r="F73" s="189">
        <f t="shared" si="17"/>
        <v>441</v>
      </c>
      <c r="H73" s="147">
        <v>20.0</v>
      </c>
      <c r="I73" s="147">
        <v>23.0</v>
      </c>
    </row>
    <row r="74">
      <c r="B74" s="190">
        <f t="shared" ref="B74:C74" si="18">B73+1</f>
        <v>21</v>
      </c>
      <c r="C74" s="189">
        <f t="shared" si="18"/>
        <v>24</v>
      </c>
      <c r="E74" s="186">
        <f t="shared" ref="E74:F74" si="19">((B74-1)*20)+1</f>
        <v>401</v>
      </c>
      <c r="F74" s="189">
        <f t="shared" si="19"/>
        <v>461</v>
      </c>
      <c r="H74" s="147">
        <v>21.0</v>
      </c>
      <c r="I74" s="147">
        <v>24.0</v>
      </c>
    </row>
    <row r="75">
      <c r="B75" s="191">
        <f>C74+1</f>
        <v>25</v>
      </c>
      <c r="C75" s="189">
        <f>B80+1</f>
        <v>31</v>
      </c>
      <c r="E75">
        <f t="shared" ref="E75:F75" si="20">((B75-1)*20)+1</f>
        <v>481</v>
      </c>
      <c r="F75" s="189">
        <f t="shared" si="20"/>
        <v>601</v>
      </c>
    </row>
    <row r="76">
      <c r="B76" s="191">
        <f t="shared" ref="B76:C76" si="21">B75+1</f>
        <v>26</v>
      </c>
      <c r="C76" s="189">
        <f t="shared" si="21"/>
        <v>32</v>
      </c>
      <c r="E76">
        <f t="shared" ref="E76:F76" si="22">((B76-1)*20)+1</f>
        <v>501</v>
      </c>
      <c r="F76" s="189">
        <f t="shared" si="22"/>
        <v>621</v>
      </c>
    </row>
    <row r="77">
      <c r="B77" s="191">
        <f t="shared" ref="B77:C77" si="23">B76+1</f>
        <v>27</v>
      </c>
      <c r="C77" s="189">
        <f t="shared" si="23"/>
        <v>33</v>
      </c>
      <c r="E77">
        <f t="shared" ref="E77:F77" si="24">((B77-1)*20)+1</f>
        <v>521</v>
      </c>
      <c r="F77" s="189">
        <f t="shared" si="24"/>
        <v>641</v>
      </c>
    </row>
    <row r="78">
      <c r="B78" s="190">
        <f t="shared" ref="B78:C78" si="25">B77+1</f>
        <v>28</v>
      </c>
      <c r="C78" s="191">
        <f t="shared" si="25"/>
        <v>34</v>
      </c>
      <c r="E78" s="186">
        <f t="shared" ref="E78:F78" si="26">((B78-1)*20)+1</f>
        <v>541</v>
      </c>
      <c r="F78">
        <f t="shared" si="26"/>
        <v>661</v>
      </c>
    </row>
    <row r="79">
      <c r="B79" s="190">
        <f t="shared" ref="B79:C79" si="27">B78+1</f>
        <v>29</v>
      </c>
      <c r="C79" s="191">
        <f t="shared" si="27"/>
        <v>35</v>
      </c>
      <c r="E79" s="186">
        <f t="shared" ref="E79:F79" si="28">((B79-1)*20)+1</f>
        <v>561</v>
      </c>
      <c r="F79">
        <f t="shared" si="28"/>
        <v>681</v>
      </c>
    </row>
    <row r="80">
      <c r="B80" s="190">
        <f t="shared" ref="B80:C80" si="29">B79+1</f>
        <v>30</v>
      </c>
      <c r="C80" s="191">
        <f t="shared" si="29"/>
        <v>36</v>
      </c>
      <c r="E80" s="186">
        <f t="shared" ref="E80:F80" si="30">((B80-1)*20)+1</f>
        <v>581</v>
      </c>
      <c r="F80">
        <f t="shared" si="30"/>
        <v>701</v>
      </c>
    </row>
  </sheetData>
  <mergeCells count="8">
    <mergeCell ref="A2:E2"/>
    <mergeCell ref="A7:J7"/>
    <mergeCell ref="A8:I8"/>
    <mergeCell ref="A28:I28"/>
    <mergeCell ref="A41:I41"/>
    <mergeCell ref="B60:C60"/>
    <mergeCell ref="E60:F60"/>
    <mergeCell ref="H60:I60"/>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43"/>
    <col customWidth="1" min="2" max="2" width="28.71"/>
    <col customWidth="1" min="3" max="3" width="28.57"/>
  </cols>
  <sheetData>
    <row r="1">
      <c r="A1" s="148" t="s">
        <v>420</v>
      </c>
      <c r="B1" s="148" t="s">
        <v>40</v>
      </c>
      <c r="C1" s="148" t="s">
        <v>421</v>
      </c>
      <c r="D1" s="148" t="s">
        <v>10</v>
      </c>
    </row>
    <row r="2">
      <c r="A2" s="147" t="s">
        <v>199</v>
      </c>
      <c r="B2" s="147" t="s">
        <v>186</v>
      </c>
      <c r="C2" s="192" t="s">
        <v>424</v>
      </c>
      <c r="D2" s="147" t="s">
        <v>21</v>
      </c>
    </row>
    <row r="3">
      <c r="A3" s="147" t="s">
        <v>57</v>
      </c>
      <c r="B3" s="147" t="s">
        <v>85</v>
      </c>
      <c r="C3" s="192" t="s">
        <v>428</v>
      </c>
      <c r="D3" s="147" t="s">
        <v>143</v>
      </c>
    </row>
    <row r="4">
      <c r="A4" s="147" t="s">
        <v>135</v>
      </c>
      <c r="B4" s="147" t="s">
        <v>2517</v>
      </c>
      <c r="C4" s="193" t="s">
        <v>501</v>
      </c>
      <c r="D4" s="147" t="s">
        <v>47</v>
      </c>
    </row>
    <row r="5">
      <c r="A5" s="147" t="s">
        <v>999</v>
      </c>
      <c r="B5" s="147" t="s">
        <v>137</v>
      </c>
      <c r="C5" s="147" t="s">
        <v>745</v>
      </c>
      <c r="D5" s="147" t="s">
        <v>2518</v>
      </c>
    </row>
    <row r="6">
      <c r="A6" s="147" t="s">
        <v>174</v>
      </c>
      <c r="B6" s="147" t="s">
        <v>2519</v>
      </c>
      <c r="C6" s="147" t="s">
        <v>440</v>
      </c>
    </row>
    <row r="7">
      <c r="A7" s="147" t="s">
        <v>69</v>
      </c>
      <c r="B7" s="147" t="s">
        <v>149</v>
      </c>
      <c r="C7" s="147" t="s">
        <v>434</v>
      </c>
    </row>
    <row r="8">
      <c r="A8" s="147" t="s">
        <v>49</v>
      </c>
      <c r="B8" s="147" t="s">
        <v>58</v>
      </c>
      <c r="C8" s="147" t="s">
        <v>1528</v>
      </c>
    </row>
    <row r="9">
      <c r="A9" s="147" t="s">
        <v>1555</v>
      </c>
      <c r="B9" s="147"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14"/>
    <col customWidth="1" min="2" max="2" width="8.86"/>
    <col customWidth="1" min="3" max="3" width="29.0"/>
    <col customWidth="1" min="4" max="4" width="38.57"/>
    <col customWidth="1" min="5" max="5" width="9.14"/>
    <col customWidth="1" min="6" max="6" width="12.14"/>
    <col customWidth="1" min="7" max="9" width="25.0"/>
    <col customWidth="1" min="10" max="10" width="57.29"/>
    <col customWidth="1" min="11" max="11" width="46.71"/>
    <col customWidth="1" min="12" max="12" width="44.29"/>
    <col customWidth="1" min="13" max="13" width="9.0"/>
  </cols>
  <sheetData>
    <row r="1" ht="15.75" customHeight="1">
      <c r="A1" s="5" t="s">
        <v>12</v>
      </c>
      <c r="B1" s="2" t="s">
        <v>13</v>
      </c>
      <c r="C1" s="6" t="s">
        <v>17</v>
      </c>
      <c r="D1" s="6" t="s">
        <v>36</v>
      </c>
      <c r="E1" s="2" t="s">
        <v>10</v>
      </c>
      <c r="F1" s="5" t="s">
        <v>37</v>
      </c>
      <c r="G1" s="5" t="s">
        <v>38</v>
      </c>
      <c r="H1" s="5" t="s">
        <v>39</v>
      </c>
      <c r="I1" s="5" t="s">
        <v>40</v>
      </c>
      <c r="J1" s="5" t="s">
        <v>41</v>
      </c>
      <c r="K1" s="5" t="s">
        <v>42</v>
      </c>
      <c r="L1" s="5" t="s">
        <v>43</v>
      </c>
      <c r="M1" s="5" t="s">
        <v>44</v>
      </c>
    </row>
    <row r="2" ht="84.0" customHeight="1">
      <c r="A2" s="12">
        <v>1.0</v>
      </c>
      <c r="B2" s="13">
        <v>58.0</v>
      </c>
      <c r="C2" s="14" t="s">
        <v>45</v>
      </c>
      <c r="D2" s="15" t="s">
        <v>46</v>
      </c>
      <c r="E2" s="16" t="s">
        <v>47</v>
      </c>
      <c r="F2" s="15">
        <v>2019.0</v>
      </c>
      <c r="G2" s="17" t="s">
        <v>48</v>
      </c>
      <c r="H2" s="1" t="s">
        <v>49</v>
      </c>
      <c r="I2" s="1" t="s">
        <v>50</v>
      </c>
      <c r="J2" s="15" t="s">
        <v>51</v>
      </c>
      <c r="K2" s="18" t="s">
        <v>52</v>
      </c>
      <c r="L2" s="19"/>
      <c r="M2" s="16" t="s">
        <v>53</v>
      </c>
    </row>
    <row r="3" ht="66.0" hidden="1" customHeight="1">
      <c r="A3" s="12">
        <v>1.0</v>
      </c>
      <c r="B3" s="13">
        <v>79.0</v>
      </c>
      <c r="C3" s="20" t="s">
        <v>54</v>
      </c>
      <c r="D3" s="14" t="s">
        <v>55</v>
      </c>
      <c r="E3" s="16" t="s">
        <v>21</v>
      </c>
      <c r="F3" s="15">
        <v>2016.0</v>
      </c>
      <c r="G3" s="7" t="s">
        <v>56</v>
      </c>
      <c r="H3" s="1" t="s">
        <v>57</v>
      </c>
      <c r="I3" s="1" t="s">
        <v>58</v>
      </c>
      <c r="J3" s="15" t="s">
        <v>59</v>
      </c>
      <c r="K3" s="21" t="s">
        <v>60</v>
      </c>
      <c r="L3" s="21" t="s">
        <v>61</v>
      </c>
      <c r="M3" s="16" t="s">
        <v>53</v>
      </c>
    </row>
    <row r="4" hidden="1">
      <c r="A4" s="12">
        <v>1.0</v>
      </c>
      <c r="B4" s="13">
        <v>81.0</v>
      </c>
      <c r="C4" s="1" t="s">
        <v>62</v>
      </c>
      <c r="D4" s="14" t="s">
        <v>63</v>
      </c>
      <c r="E4" s="16" t="s">
        <v>21</v>
      </c>
      <c r="F4" s="15">
        <v>2016.0</v>
      </c>
      <c r="G4" s="7" t="s">
        <v>64</v>
      </c>
      <c r="H4" s="1" t="s">
        <v>69</v>
      </c>
      <c r="I4" s="1" t="s">
        <v>58</v>
      </c>
      <c r="J4" s="14" t="s">
        <v>70</v>
      </c>
      <c r="K4" s="18" t="s">
        <v>71</v>
      </c>
      <c r="L4" s="21" t="s">
        <v>72</v>
      </c>
      <c r="M4" s="16" t="s">
        <v>53</v>
      </c>
    </row>
    <row r="5" hidden="1">
      <c r="A5" s="12">
        <v>1.0</v>
      </c>
      <c r="B5" s="13">
        <v>109.0</v>
      </c>
      <c r="C5" s="1" t="s">
        <v>73</v>
      </c>
      <c r="D5" s="14" t="s">
        <v>74</v>
      </c>
      <c r="E5" s="16" t="s">
        <v>21</v>
      </c>
      <c r="F5" s="15">
        <v>2018.0</v>
      </c>
      <c r="G5" s="7" t="s">
        <v>75</v>
      </c>
      <c r="H5" s="1" t="s">
        <v>57</v>
      </c>
      <c r="I5" s="1" t="s">
        <v>58</v>
      </c>
      <c r="J5" s="15" t="s">
        <v>77</v>
      </c>
      <c r="K5" s="18" t="s">
        <v>78</v>
      </c>
      <c r="L5" s="19"/>
      <c r="M5" s="16" t="s">
        <v>53</v>
      </c>
    </row>
    <row r="6" ht="84.75" hidden="1" customHeight="1">
      <c r="A6" s="12">
        <v>1.0</v>
      </c>
      <c r="B6" s="13">
        <v>115.0</v>
      </c>
      <c r="C6" s="1" t="s">
        <v>79</v>
      </c>
      <c r="D6" s="14" t="s">
        <v>80</v>
      </c>
      <c r="E6" s="16" t="s">
        <v>21</v>
      </c>
      <c r="F6" s="15">
        <v>2018.0</v>
      </c>
      <c r="G6" s="7" t="s">
        <v>81</v>
      </c>
      <c r="H6" s="1" t="s">
        <v>69</v>
      </c>
      <c r="I6" s="1" t="s">
        <v>85</v>
      </c>
      <c r="J6" s="15" t="s">
        <v>86</v>
      </c>
      <c r="K6" s="18" t="s">
        <v>87</v>
      </c>
      <c r="L6" s="21" t="s">
        <v>88</v>
      </c>
      <c r="M6" s="16" t="s">
        <v>53</v>
      </c>
    </row>
    <row r="7" ht="76.5" hidden="1" customHeight="1">
      <c r="A7" s="12">
        <v>1.0</v>
      </c>
      <c r="B7" s="13">
        <v>118.0</v>
      </c>
      <c r="C7" s="1" t="s">
        <v>89</v>
      </c>
      <c r="D7" s="14" t="s">
        <v>90</v>
      </c>
      <c r="E7" s="16" t="s">
        <v>21</v>
      </c>
      <c r="F7" s="1">
        <v>2018.0</v>
      </c>
      <c r="G7" s="7" t="s">
        <v>92</v>
      </c>
      <c r="H7" s="1" t="s">
        <v>57</v>
      </c>
      <c r="I7" s="1" t="s">
        <v>58</v>
      </c>
      <c r="J7" s="14" t="s">
        <v>96</v>
      </c>
      <c r="K7" s="14" t="s">
        <v>97</v>
      </c>
      <c r="L7" s="19"/>
      <c r="M7" s="16" t="s">
        <v>53</v>
      </c>
    </row>
    <row r="8" ht="71.25" hidden="1" customHeight="1">
      <c r="A8" s="12">
        <v>1.0</v>
      </c>
      <c r="B8" s="13">
        <v>220.0</v>
      </c>
      <c r="C8" s="1" t="s">
        <v>100</v>
      </c>
      <c r="D8" s="14" t="s">
        <v>101</v>
      </c>
      <c r="E8" s="16" t="s">
        <v>21</v>
      </c>
      <c r="F8" s="1">
        <v>2016.0</v>
      </c>
      <c r="G8" s="7" t="s">
        <v>102</v>
      </c>
      <c r="H8" s="1" t="s">
        <v>57</v>
      </c>
      <c r="I8" s="1" t="s">
        <v>58</v>
      </c>
      <c r="J8" s="15" t="s">
        <v>111</v>
      </c>
      <c r="K8" s="21" t="s">
        <v>112</v>
      </c>
      <c r="L8" s="21" t="s">
        <v>113</v>
      </c>
      <c r="M8" s="16" t="s">
        <v>53</v>
      </c>
    </row>
    <row r="9" hidden="1">
      <c r="A9" s="12">
        <v>1.0</v>
      </c>
      <c r="B9" s="2">
        <v>69.0</v>
      </c>
      <c r="C9" s="1" t="s">
        <v>114</v>
      </c>
      <c r="D9" s="6" t="s">
        <v>115</v>
      </c>
      <c r="E9" s="26" t="s">
        <v>21</v>
      </c>
      <c r="F9" s="6">
        <v>2015.0</v>
      </c>
      <c r="G9" s="7" t="s">
        <v>116</v>
      </c>
      <c r="H9" s="1" t="s">
        <v>69</v>
      </c>
      <c r="I9" s="1" t="s">
        <v>58</v>
      </c>
      <c r="J9" s="6" t="s">
        <v>122</v>
      </c>
      <c r="K9" s="27" t="s">
        <v>123</v>
      </c>
      <c r="L9" s="27" t="s">
        <v>124</v>
      </c>
      <c r="M9" s="26" t="s">
        <v>125</v>
      </c>
    </row>
    <row r="10" ht="46.5" customHeight="1">
      <c r="A10" s="12">
        <v>1.0</v>
      </c>
      <c r="B10" s="2">
        <v>219.0</v>
      </c>
      <c r="C10" s="6" t="s">
        <v>126</v>
      </c>
      <c r="D10" s="6" t="s">
        <v>127</v>
      </c>
      <c r="E10" s="26" t="s">
        <v>47</v>
      </c>
      <c r="F10" s="6">
        <v>2016.0</v>
      </c>
      <c r="G10" s="28" t="s">
        <v>128</v>
      </c>
      <c r="H10" s="1" t="s">
        <v>135</v>
      </c>
      <c r="I10" s="1" t="s">
        <v>137</v>
      </c>
      <c r="J10" s="6" t="s">
        <v>138</v>
      </c>
      <c r="K10" s="27" t="s">
        <v>139</v>
      </c>
      <c r="L10" s="27"/>
      <c r="M10" s="26" t="s">
        <v>125</v>
      </c>
    </row>
    <row r="11" hidden="1">
      <c r="A11" s="12">
        <v>1.0</v>
      </c>
      <c r="B11" s="2">
        <v>215.0</v>
      </c>
      <c r="C11" s="6" t="s">
        <v>141</v>
      </c>
      <c r="D11" s="6" t="s">
        <v>142</v>
      </c>
      <c r="E11" s="26" t="s">
        <v>143</v>
      </c>
      <c r="F11" s="6">
        <v>2016.0</v>
      </c>
      <c r="G11" s="28" t="s">
        <v>144</v>
      </c>
      <c r="H11" s="1"/>
      <c r="I11" s="1" t="s">
        <v>149</v>
      </c>
      <c r="J11" s="6" t="s">
        <v>150</v>
      </c>
      <c r="K11" s="27" t="s">
        <v>151</v>
      </c>
      <c r="L11" s="27"/>
      <c r="M11" s="26" t="s">
        <v>125</v>
      </c>
    </row>
    <row r="12" ht="54.75" customHeight="1">
      <c r="A12" s="12">
        <v>1.0</v>
      </c>
      <c r="B12" s="2">
        <v>214.0</v>
      </c>
      <c r="C12" s="6" t="s">
        <v>152</v>
      </c>
      <c r="D12" s="6" t="s">
        <v>153</v>
      </c>
      <c r="E12" s="26" t="s">
        <v>47</v>
      </c>
      <c r="F12" s="6">
        <v>2019.0</v>
      </c>
      <c r="G12" s="28" t="s">
        <v>154</v>
      </c>
      <c r="H12" s="1"/>
      <c r="I12" s="1" t="s">
        <v>137</v>
      </c>
      <c r="J12" s="6" t="s">
        <v>162</v>
      </c>
      <c r="K12" s="27" t="s">
        <v>163</v>
      </c>
      <c r="L12" s="27"/>
      <c r="M12" s="26" t="s">
        <v>125</v>
      </c>
    </row>
    <row r="13" ht="60.75" hidden="1" customHeight="1">
      <c r="A13" s="12">
        <v>1.0</v>
      </c>
      <c r="B13" s="2">
        <v>61.0</v>
      </c>
      <c r="C13" s="6" t="s">
        <v>164</v>
      </c>
      <c r="D13" s="6" t="s">
        <v>165</v>
      </c>
      <c r="E13" s="26" t="s">
        <v>21</v>
      </c>
      <c r="F13" s="6">
        <v>2016.0</v>
      </c>
      <c r="G13" s="28" t="s">
        <v>166</v>
      </c>
      <c r="H13" s="1" t="s">
        <v>174</v>
      </c>
      <c r="I13" s="1" t="s">
        <v>58</v>
      </c>
      <c r="J13" s="6" t="s">
        <v>175</v>
      </c>
      <c r="K13" s="27" t="s">
        <v>176</v>
      </c>
      <c r="L13" s="27"/>
      <c r="M13" s="26" t="s">
        <v>125</v>
      </c>
    </row>
    <row r="14" hidden="1">
      <c r="A14" s="12">
        <v>1.0</v>
      </c>
      <c r="B14" s="5">
        <v>162.0</v>
      </c>
      <c r="C14" s="1" t="s">
        <v>177</v>
      </c>
      <c r="D14" s="6" t="s">
        <v>178</v>
      </c>
      <c r="E14" s="26" t="s">
        <v>21</v>
      </c>
      <c r="F14" s="1">
        <v>2015.0</v>
      </c>
      <c r="G14" s="7" t="s">
        <v>179</v>
      </c>
      <c r="H14" s="4"/>
      <c r="I14" s="1" t="s">
        <v>186</v>
      </c>
      <c r="J14" s="6" t="s">
        <v>187</v>
      </c>
      <c r="K14" s="27" t="s">
        <v>188</v>
      </c>
      <c r="L14" s="27" t="s">
        <v>189</v>
      </c>
      <c r="M14" s="27" t="s">
        <v>136</v>
      </c>
    </row>
    <row r="15" hidden="1">
      <c r="A15" s="12">
        <v>1.0</v>
      </c>
      <c r="B15" s="5">
        <v>163.0</v>
      </c>
      <c r="C15" s="1" t="s">
        <v>190</v>
      </c>
      <c r="D15" s="6" t="s">
        <v>191</v>
      </c>
      <c r="E15" s="26" t="s">
        <v>21</v>
      </c>
      <c r="F15" s="1">
        <v>2015.0</v>
      </c>
      <c r="G15" s="7" t="s">
        <v>192</v>
      </c>
      <c r="H15" s="1" t="s">
        <v>199</v>
      </c>
      <c r="I15" s="1" t="s">
        <v>186</v>
      </c>
      <c r="J15" s="6" t="s">
        <v>200</v>
      </c>
      <c r="K15" s="27" t="s">
        <v>201</v>
      </c>
      <c r="L15" s="27" t="s">
        <v>202</v>
      </c>
      <c r="M15" s="27" t="s">
        <v>204</v>
      </c>
    </row>
    <row r="16" hidden="1">
      <c r="A16" s="12">
        <v>1.0</v>
      </c>
      <c r="B16" s="30">
        <v>243.0</v>
      </c>
      <c r="C16" s="31" t="s">
        <v>210</v>
      </c>
      <c r="D16" s="31" t="s">
        <v>211</v>
      </c>
      <c r="E16" s="32" t="s">
        <v>143</v>
      </c>
      <c r="F16" s="31">
        <v>2018.0</v>
      </c>
      <c r="G16" s="33" t="s">
        <v>212</v>
      </c>
      <c r="H16" s="34"/>
      <c r="I16" s="34" t="s">
        <v>186</v>
      </c>
      <c r="J16" s="31" t="s">
        <v>225</v>
      </c>
      <c r="K16" s="35" t="s">
        <v>226</v>
      </c>
      <c r="L16" s="27"/>
      <c r="M16" s="27" t="s">
        <v>136</v>
      </c>
    </row>
    <row r="17" ht="42.75" customHeight="1">
      <c r="A17" s="12">
        <v>1.0</v>
      </c>
      <c r="B17" s="5">
        <v>246.0</v>
      </c>
      <c r="C17" s="36" t="s">
        <v>227</v>
      </c>
      <c r="D17" s="36" t="s">
        <v>234</v>
      </c>
      <c r="E17" s="26" t="s">
        <v>47</v>
      </c>
      <c r="F17" s="6">
        <v>2016.0</v>
      </c>
      <c r="G17" s="28" t="s">
        <v>235</v>
      </c>
      <c r="H17" s="6"/>
      <c r="I17" s="1" t="s">
        <v>186</v>
      </c>
      <c r="J17" s="6" t="s">
        <v>236</v>
      </c>
      <c r="K17" s="27" t="s">
        <v>237</v>
      </c>
      <c r="L17" s="27" t="s">
        <v>239</v>
      </c>
      <c r="M17" s="27" t="s">
        <v>136</v>
      </c>
    </row>
    <row r="18">
      <c r="A18" s="12">
        <v>1.0</v>
      </c>
      <c r="B18" s="5">
        <v>250.0</v>
      </c>
      <c r="C18" s="6" t="s">
        <v>243</v>
      </c>
      <c r="D18" s="6" t="s">
        <v>244</v>
      </c>
      <c r="E18" s="26" t="s">
        <v>47</v>
      </c>
      <c r="F18" s="6">
        <v>2018.0</v>
      </c>
      <c r="G18" s="28" t="s">
        <v>247</v>
      </c>
      <c r="H18" s="6"/>
      <c r="I18" s="1" t="s">
        <v>186</v>
      </c>
      <c r="J18" s="6" t="s">
        <v>248</v>
      </c>
      <c r="K18" s="27" t="s">
        <v>249</v>
      </c>
      <c r="L18" s="27" t="s">
        <v>250</v>
      </c>
      <c r="M18" s="27" t="s">
        <v>136</v>
      </c>
    </row>
    <row r="19" hidden="1">
      <c r="A19" s="12">
        <v>1.0</v>
      </c>
      <c r="B19" s="37">
        <v>44.0</v>
      </c>
      <c r="C19" s="6" t="s">
        <v>257</v>
      </c>
      <c r="D19" s="6" t="s">
        <v>258</v>
      </c>
      <c r="E19" s="26" t="s">
        <v>143</v>
      </c>
      <c r="F19" s="6">
        <v>2018.0</v>
      </c>
      <c r="G19" s="28" t="s">
        <v>259</v>
      </c>
      <c r="H19" s="1" t="s">
        <v>135</v>
      </c>
      <c r="I19" s="1" t="s">
        <v>50</v>
      </c>
      <c r="J19" s="6" t="s">
        <v>266</v>
      </c>
      <c r="K19" s="38" t="s">
        <v>267</v>
      </c>
      <c r="L19" s="27" t="s">
        <v>268</v>
      </c>
      <c r="M19" s="27" t="s">
        <v>204</v>
      </c>
    </row>
    <row r="20" hidden="1">
      <c r="A20" s="12">
        <v>1.0</v>
      </c>
      <c r="B20" s="39">
        <v>50.0</v>
      </c>
      <c r="C20" s="6" t="s">
        <v>275</v>
      </c>
      <c r="D20" s="6" t="s">
        <v>276</v>
      </c>
      <c r="E20" s="26" t="s">
        <v>21</v>
      </c>
      <c r="F20" s="6">
        <v>2018.0</v>
      </c>
      <c r="G20" s="28" t="s">
        <v>277</v>
      </c>
      <c r="H20" s="1" t="s">
        <v>49</v>
      </c>
      <c r="I20" s="1" t="s">
        <v>58</v>
      </c>
      <c r="J20" s="6" t="s">
        <v>285</v>
      </c>
      <c r="K20" s="40" t="s">
        <v>286</v>
      </c>
      <c r="L20" s="40" t="s">
        <v>287</v>
      </c>
      <c r="M20" s="27" t="s">
        <v>136</v>
      </c>
    </row>
    <row r="21" ht="54.0" hidden="1" customHeight="1">
      <c r="A21" s="41">
        <v>1.0</v>
      </c>
      <c r="B21" s="2">
        <v>209.0</v>
      </c>
      <c r="C21" s="6" t="s">
        <v>294</v>
      </c>
      <c r="D21" s="6" t="s">
        <v>295</v>
      </c>
      <c r="E21" s="26" t="s">
        <v>21</v>
      </c>
      <c r="F21" s="6">
        <v>2018.0</v>
      </c>
      <c r="G21" s="28" t="s">
        <v>296</v>
      </c>
      <c r="H21" s="1" t="s">
        <v>135</v>
      </c>
      <c r="I21" s="1" t="s">
        <v>58</v>
      </c>
      <c r="J21" s="6" t="s">
        <v>301</v>
      </c>
      <c r="K21" s="40" t="s">
        <v>302</v>
      </c>
      <c r="L21" s="40" t="s">
        <v>304</v>
      </c>
      <c r="M21" s="27" t="s">
        <v>306</v>
      </c>
    </row>
    <row r="22" ht="64.5" customHeight="1">
      <c r="A22" s="41">
        <v>1.0</v>
      </c>
      <c r="B22" s="5">
        <v>203.0</v>
      </c>
      <c r="C22" s="6" t="s">
        <v>308</v>
      </c>
      <c r="D22" s="6" t="s">
        <v>309</v>
      </c>
      <c r="E22" s="26" t="s">
        <v>47</v>
      </c>
      <c r="F22" s="6">
        <v>2017.0</v>
      </c>
      <c r="G22" s="28" t="s">
        <v>310</v>
      </c>
      <c r="H22" s="6"/>
      <c r="I22" s="1" t="s">
        <v>50</v>
      </c>
      <c r="J22" s="6" t="s">
        <v>311</v>
      </c>
      <c r="K22" s="42" t="s">
        <v>312</v>
      </c>
      <c r="L22" s="40"/>
      <c r="M22" s="27" t="s">
        <v>306</v>
      </c>
    </row>
    <row r="23" hidden="1">
      <c r="A23" s="41">
        <v>1.0</v>
      </c>
      <c r="B23" s="5">
        <v>207.0</v>
      </c>
      <c r="C23" s="1" t="s">
        <v>318</v>
      </c>
      <c r="D23" s="6" t="s">
        <v>319</v>
      </c>
      <c r="E23" s="26" t="s">
        <v>21</v>
      </c>
      <c r="F23" s="1">
        <v>2018.0</v>
      </c>
      <c r="G23" s="7" t="s">
        <v>320</v>
      </c>
      <c r="H23" s="1" t="s">
        <v>57</v>
      </c>
      <c r="I23" s="1" t="s">
        <v>58</v>
      </c>
      <c r="J23" s="6" t="s">
        <v>327</v>
      </c>
      <c r="K23" s="40" t="s">
        <v>328</v>
      </c>
      <c r="L23" s="40"/>
      <c r="M23" s="27" t="s">
        <v>306</v>
      </c>
    </row>
    <row r="24" hidden="1">
      <c r="A24" s="2">
        <v>1.0</v>
      </c>
      <c r="B24" s="5">
        <v>17.0</v>
      </c>
      <c r="C24" s="1" t="s">
        <v>220</v>
      </c>
      <c r="D24" s="6" t="s">
        <v>329</v>
      </c>
      <c r="E24" s="26" t="s">
        <v>21</v>
      </c>
      <c r="F24" s="1">
        <v>2017.0</v>
      </c>
      <c r="G24" s="7" t="s">
        <v>224</v>
      </c>
      <c r="H24" s="1" t="s">
        <v>57</v>
      </c>
      <c r="I24" s="1" t="s">
        <v>337</v>
      </c>
      <c r="J24" s="6" t="s">
        <v>338</v>
      </c>
      <c r="K24" s="40" t="s">
        <v>339</v>
      </c>
      <c r="L24" s="40" t="s">
        <v>340</v>
      </c>
      <c r="M24" s="27" t="s">
        <v>104</v>
      </c>
    </row>
    <row r="25" ht="59.25" customHeight="1">
      <c r="A25" s="2">
        <v>1.0</v>
      </c>
      <c r="B25" s="5">
        <v>39.0</v>
      </c>
      <c r="C25" s="6" t="s">
        <v>341</v>
      </c>
      <c r="D25" s="6" t="s">
        <v>342</v>
      </c>
      <c r="E25" s="26" t="s">
        <v>47</v>
      </c>
      <c r="F25" s="6">
        <v>2017.0</v>
      </c>
      <c r="G25" s="28" t="s">
        <v>343</v>
      </c>
      <c r="H25" s="6"/>
      <c r="I25" s="1" t="s">
        <v>186</v>
      </c>
      <c r="J25" s="6" t="s">
        <v>350</v>
      </c>
      <c r="K25" s="43" t="s">
        <v>351</v>
      </c>
      <c r="L25" s="43" t="s">
        <v>357</v>
      </c>
      <c r="M25" s="27" t="s">
        <v>104</v>
      </c>
    </row>
    <row r="26" hidden="1">
      <c r="A26" s="2">
        <v>1.0</v>
      </c>
      <c r="B26" s="5">
        <v>45.0</v>
      </c>
      <c r="C26" s="1" t="s">
        <v>358</v>
      </c>
      <c r="D26" s="6" t="s">
        <v>359</v>
      </c>
      <c r="E26" s="26" t="s">
        <v>21</v>
      </c>
      <c r="F26" s="1">
        <v>2018.0</v>
      </c>
      <c r="G26" s="8" t="s">
        <v>360</v>
      </c>
      <c r="H26" s="1" t="s">
        <v>57</v>
      </c>
      <c r="I26" s="1" t="s">
        <v>337</v>
      </c>
      <c r="J26" s="6" t="s">
        <v>361</v>
      </c>
      <c r="K26" s="43" t="s">
        <v>362</v>
      </c>
      <c r="L26" s="43" t="s">
        <v>363</v>
      </c>
      <c r="M26" s="27" t="s">
        <v>104</v>
      </c>
    </row>
    <row r="27" hidden="1">
      <c r="A27" s="2">
        <v>1.0</v>
      </c>
      <c r="B27" s="5">
        <v>52.0</v>
      </c>
      <c r="C27" s="1" t="s">
        <v>364</v>
      </c>
      <c r="D27" s="6" t="s">
        <v>365</v>
      </c>
      <c r="E27" s="26" t="s">
        <v>21</v>
      </c>
      <c r="F27" s="1">
        <v>2018.0</v>
      </c>
      <c r="G27" s="44" t="s">
        <v>366</v>
      </c>
      <c r="H27" s="1" t="s">
        <v>57</v>
      </c>
      <c r="I27" s="6" t="s">
        <v>337</v>
      </c>
      <c r="J27" s="6" t="s">
        <v>367</v>
      </c>
      <c r="K27" s="43" t="s">
        <v>368</v>
      </c>
      <c r="L27" s="43" t="s">
        <v>369</v>
      </c>
      <c r="M27" s="27" t="s">
        <v>104</v>
      </c>
    </row>
    <row r="28" hidden="1">
      <c r="A28" s="2">
        <v>1.0</v>
      </c>
      <c r="B28" s="5">
        <v>54.0</v>
      </c>
      <c r="C28" s="1" t="s">
        <v>370</v>
      </c>
      <c r="D28" s="6" t="s">
        <v>371</v>
      </c>
      <c r="E28" s="26" t="s">
        <v>21</v>
      </c>
      <c r="F28" s="1">
        <v>2018.0</v>
      </c>
      <c r="G28" s="45" t="s">
        <v>372</v>
      </c>
      <c r="H28" s="1" t="s">
        <v>57</v>
      </c>
      <c r="I28" s="6" t="s">
        <v>337</v>
      </c>
      <c r="J28" s="6" t="s">
        <v>373</v>
      </c>
      <c r="K28" s="43" t="s">
        <v>374</v>
      </c>
      <c r="L28" s="43" t="s">
        <v>375</v>
      </c>
      <c r="M28" s="27" t="s">
        <v>104</v>
      </c>
    </row>
    <row r="29" hidden="1">
      <c r="A29" s="2">
        <v>1.0</v>
      </c>
      <c r="B29" s="5">
        <v>56.0</v>
      </c>
      <c r="C29" s="1" t="s">
        <v>376</v>
      </c>
      <c r="D29" s="6" t="s">
        <v>377</v>
      </c>
      <c r="E29" s="26" t="s">
        <v>21</v>
      </c>
      <c r="F29" s="1">
        <v>2018.0</v>
      </c>
      <c r="G29" s="46" t="s">
        <v>378</v>
      </c>
      <c r="H29" s="1" t="s">
        <v>57</v>
      </c>
      <c r="I29" s="6" t="s">
        <v>337</v>
      </c>
      <c r="J29" s="6" t="s">
        <v>379</v>
      </c>
      <c r="K29" s="43" t="s">
        <v>380</v>
      </c>
      <c r="L29" s="43"/>
      <c r="M29" s="27" t="s">
        <v>104</v>
      </c>
    </row>
    <row r="30" hidden="1">
      <c r="A30" s="2">
        <v>3.0</v>
      </c>
      <c r="B30" s="5">
        <v>180.0</v>
      </c>
      <c r="C30" s="6"/>
      <c r="D30" s="6" t="s">
        <v>381</v>
      </c>
      <c r="E30" s="26" t="s">
        <v>47</v>
      </c>
      <c r="F30" s="6"/>
      <c r="G30" s="6"/>
      <c r="H30" s="6"/>
      <c r="I30" s="6"/>
      <c r="J30" s="6" t="s">
        <v>382</v>
      </c>
      <c r="K30" s="43" t="s">
        <v>383</v>
      </c>
      <c r="L30" s="43"/>
      <c r="M30" s="27" t="s">
        <v>104</v>
      </c>
    </row>
    <row r="31" hidden="1">
      <c r="A31" s="2">
        <v>1.0</v>
      </c>
      <c r="B31" s="5">
        <v>7.0</v>
      </c>
      <c r="C31" s="1" t="s">
        <v>106</v>
      </c>
      <c r="D31" s="6" t="s">
        <v>105</v>
      </c>
      <c r="E31" s="26" t="s">
        <v>21</v>
      </c>
      <c r="F31" s="1">
        <v>2017.0</v>
      </c>
      <c r="G31" s="7" t="s">
        <v>110</v>
      </c>
      <c r="H31" s="1" t="s">
        <v>57</v>
      </c>
      <c r="I31" s="6" t="s">
        <v>337</v>
      </c>
      <c r="J31" s="6" t="s">
        <v>108</v>
      </c>
      <c r="K31" s="43" t="s">
        <v>384</v>
      </c>
      <c r="L31" s="43"/>
      <c r="M31" s="27" t="s">
        <v>385</v>
      </c>
    </row>
    <row r="32" hidden="1">
      <c r="A32" s="2">
        <v>1.0</v>
      </c>
      <c r="B32" s="5">
        <v>8.0</v>
      </c>
      <c r="C32" s="1" t="s">
        <v>118</v>
      </c>
      <c r="D32" s="6" t="s">
        <v>117</v>
      </c>
      <c r="E32" s="26" t="s">
        <v>21</v>
      </c>
      <c r="F32" s="1">
        <v>2017.0</v>
      </c>
      <c r="G32" s="7" t="s">
        <v>121</v>
      </c>
      <c r="H32" s="1" t="s">
        <v>135</v>
      </c>
      <c r="I32" s="6" t="s">
        <v>337</v>
      </c>
      <c r="J32" s="6" t="s">
        <v>119</v>
      </c>
      <c r="K32" s="43" t="s">
        <v>386</v>
      </c>
      <c r="L32" s="43"/>
      <c r="M32" s="27" t="s">
        <v>385</v>
      </c>
    </row>
    <row r="33" hidden="1">
      <c r="A33" s="2">
        <v>1.0</v>
      </c>
      <c r="B33" s="5">
        <v>13.0</v>
      </c>
      <c r="C33" s="1" t="s">
        <v>181</v>
      </c>
      <c r="D33" s="6" t="s">
        <v>180</v>
      </c>
      <c r="E33" s="26" t="s">
        <v>21</v>
      </c>
      <c r="F33" s="1">
        <v>2017.0</v>
      </c>
      <c r="G33" s="44" t="s">
        <v>387</v>
      </c>
      <c r="H33" s="1" t="s">
        <v>69</v>
      </c>
      <c r="I33" s="6" t="s">
        <v>388</v>
      </c>
      <c r="J33" s="6" t="s">
        <v>389</v>
      </c>
      <c r="K33" s="43" t="s">
        <v>390</v>
      </c>
      <c r="L33" s="43" t="s">
        <v>391</v>
      </c>
      <c r="M33" s="27" t="s">
        <v>385</v>
      </c>
    </row>
    <row r="34" hidden="1">
      <c r="A34" s="2">
        <v>3.0</v>
      </c>
      <c r="B34" s="5">
        <v>41.0</v>
      </c>
      <c r="C34" s="6"/>
      <c r="D34" s="6" t="s">
        <v>392</v>
      </c>
      <c r="E34" s="1" t="s">
        <v>47</v>
      </c>
      <c r="F34" s="6"/>
      <c r="G34" s="6"/>
      <c r="H34" s="6"/>
      <c r="I34" s="6"/>
      <c r="J34" s="6" t="s">
        <v>393</v>
      </c>
      <c r="K34" s="43" t="s">
        <v>394</v>
      </c>
      <c r="L34" s="6"/>
      <c r="M34" s="27" t="s">
        <v>385</v>
      </c>
    </row>
    <row r="35" ht="72.75" customHeight="1">
      <c r="A35" s="2">
        <v>1.0</v>
      </c>
      <c r="B35" s="5">
        <v>127.0</v>
      </c>
      <c r="C35" s="6" t="s">
        <v>395</v>
      </c>
      <c r="D35" s="6" t="s">
        <v>396</v>
      </c>
      <c r="E35" s="1" t="s">
        <v>47</v>
      </c>
      <c r="F35" s="6">
        <v>2018.0</v>
      </c>
      <c r="G35" s="28" t="s">
        <v>397</v>
      </c>
      <c r="H35" s="6"/>
      <c r="I35" s="1" t="s">
        <v>186</v>
      </c>
      <c r="J35" s="6" t="s">
        <v>398</v>
      </c>
      <c r="K35" s="6" t="s">
        <v>399</v>
      </c>
      <c r="L35" s="6" t="s">
        <v>400</v>
      </c>
      <c r="M35" s="27" t="s">
        <v>385</v>
      </c>
    </row>
    <row r="36" hidden="1">
      <c r="A36" s="2">
        <v>1.0</v>
      </c>
      <c r="B36" s="2">
        <v>144.0</v>
      </c>
      <c r="C36" s="1" t="s">
        <v>401</v>
      </c>
      <c r="D36" s="1" t="s">
        <v>402</v>
      </c>
      <c r="E36" s="1" t="s">
        <v>21</v>
      </c>
      <c r="F36" s="6">
        <v>2018.0</v>
      </c>
      <c r="G36" s="28" t="s">
        <v>403</v>
      </c>
      <c r="H36" s="1" t="s">
        <v>57</v>
      </c>
      <c r="I36" s="1" t="s">
        <v>58</v>
      </c>
      <c r="J36" s="6" t="s">
        <v>404</v>
      </c>
      <c r="K36" s="6" t="s">
        <v>405</v>
      </c>
      <c r="L36" s="6"/>
      <c r="M36" s="27" t="s">
        <v>385</v>
      </c>
    </row>
    <row r="37" hidden="1">
      <c r="A37" s="2">
        <v>1.0</v>
      </c>
      <c r="B37" s="5">
        <v>145.0</v>
      </c>
      <c r="C37" s="1" t="s">
        <v>406</v>
      </c>
      <c r="D37" s="1" t="s">
        <v>407</v>
      </c>
      <c r="E37" s="1" t="s">
        <v>21</v>
      </c>
      <c r="F37" s="1">
        <v>2018.0</v>
      </c>
      <c r="G37" s="7" t="s">
        <v>408</v>
      </c>
      <c r="H37" s="1" t="s">
        <v>57</v>
      </c>
      <c r="I37" s="6" t="s">
        <v>409</v>
      </c>
      <c r="J37" s="6" t="s">
        <v>410</v>
      </c>
      <c r="K37" s="6" t="s">
        <v>411</v>
      </c>
      <c r="L37" s="6"/>
      <c r="M37" s="27" t="s">
        <v>385</v>
      </c>
    </row>
    <row r="38" hidden="1">
      <c r="A38" s="2">
        <v>1.0</v>
      </c>
      <c r="B38" s="5">
        <v>24.0</v>
      </c>
      <c r="C38" s="1" t="s">
        <v>289</v>
      </c>
      <c r="D38" s="15" t="s">
        <v>412</v>
      </c>
      <c r="E38" s="1" t="s">
        <v>21</v>
      </c>
      <c r="F38" s="1">
        <v>2017.0</v>
      </c>
      <c r="G38" s="7" t="s">
        <v>293</v>
      </c>
      <c r="H38" s="1" t="s">
        <v>69</v>
      </c>
      <c r="I38" s="47" t="s">
        <v>337</v>
      </c>
      <c r="J38" s="47" t="s">
        <v>413</v>
      </c>
      <c r="K38" s="47" t="s">
        <v>414</v>
      </c>
      <c r="L38" s="6"/>
      <c r="M38" s="6" t="s">
        <v>415</v>
      </c>
    </row>
    <row r="39" ht="61.5" customHeight="1">
      <c r="A39" s="2">
        <v>1.0</v>
      </c>
      <c r="B39" s="5">
        <v>30.0</v>
      </c>
      <c r="C39" s="20" t="s">
        <v>416</v>
      </c>
      <c r="D39" s="20" t="s">
        <v>352</v>
      </c>
      <c r="E39" s="26" t="s">
        <v>47</v>
      </c>
      <c r="F39" s="48">
        <v>2017.0</v>
      </c>
      <c r="G39" s="46" t="s">
        <v>356</v>
      </c>
      <c r="H39" s="48"/>
      <c r="I39" s="1" t="s">
        <v>50</v>
      </c>
      <c r="J39" s="54" t="s">
        <v>817</v>
      </c>
      <c r="K39" s="43" t="s">
        <v>821</v>
      </c>
      <c r="L39" s="43" t="s">
        <v>822</v>
      </c>
      <c r="M39" s="27" t="s">
        <v>415</v>
      </c>
    </row>
    <row r="40" hidden="1">
      <c r="A40" s="2">
        <v>3.0</v>
      </c>
      <c r="B40" s="5">
        <v>202.0</v>
      </c>
      <c r="C40" s="55"/>
      <c r="D40" s="55" t="s">
        <v>836</v>
      </c>
      <c r="E40" s="26" t="s">
        <v>838</v>
      </c>
      <c r="F40" s="56"/>
      <c r="G40" s="56"/>
      <c r="H40" s="56"/>
      <c r="I40" s="56"/>
      <c r="J40" s="56" t="s">
        <v>844</v>
      </c>
      <c r="K40" s="43"/>
      <c r="L40" s="43"/>
      <c r="M40" s="27" t="s">
        <v>415</v>
      </c>
    </row>
    <row r="41">
      <c r="A41" s="2"/>
      <c r="B41" s="5"/>
      <c r="C41" s="6"/>
      <c r="D41" s="6"/>
      <c r="E41" s="27"/>
      <c r="F41" s="6"/>
      <c r="G41" s="6"/>
      <c r="H41" s="6"/>
      <c r="I41" s="6"/>
      <c r="J41" s="6"/>
      <c r="K41" s="27"/>
      <c r="L41" s="27"/>
      <c r="M41" s="27"/>
    </row>
    <row r="42">
      <c r="A42" s="5"/>
      <c r="B42" s="5"/>
      <c r="C42" s="6"/>
      <c r="D42" s="6"/>
      <c r="E42" s="27"/>
      <c r="F42" s="6"/>
      <c r="G42" s="6"/>
      <c r="H42" s="6"/>
      <c r="I42" s="6"/>
      <c r="J42" s="6"/>
      <c r="K42" s="40"/>
      <c r="L42" s="40"/>
      <c r="M42" s="27"/>
    </row>
    <row r="43">
      <c r="A43" s="5"/>
      <c r="B43" s="57"/>
      <c r="C43" s="6"/>
      <c r="D43" s="6"/>
      <c r="E43" s="27"/>
      <c r="F43" s="6"/>
      <c r="G43" s="6"/>
      <c r="H43" s="6"/>
      <c r="I43" s="6"/>
      <c r="J43" s="6"/>
      <c r="K43" s="40"/>
      <c r="L43" s="40"/>
      <c r="M43" s="27"/>
    </row>
    <row r="44">
      <c r="A44" s="5"/>
      <c r="B44" s="57"/>
      <c r="C44" s="6"/>
      <c r="D44" s="6"/>
      <c r="E44" s="27"/>
      <c r="F44" s="6"/>
      <c r="G44" s="6"/>
      <c r="H44" s="6"/>
      <c r="I44" s="6"/>
      <c r="J44" s="6"/>
      <c r="K44" s="40"/>
      <c r="L44" s="40"/>
      <c r="M44" s="27"/>
    </row>
    <row r="45">
      <c r="A45" s="5"/>
      <c r="B45" s="57"/>
      <c r="C45" s="6"/>
      <c r="D45" s="6"/>
      <c r="E45" s="27"/>
      <c r="F45" s="6"/>
      <c r="G45" s="6"/>
      <c r="H45" s="6"/>
      <c r="I45" s="6"/>
      <c r="J45" s="6"/>
      <c r="K45" s="40"/>
      <c r="L45" s="40"/>
      <c r="M45" s="27"/>
    </row>
    <row r="46">
      <c r="A46" s="5"/>
      <c r="B46" s="57"/>
      <c r="C46" s="6"/>
      <c r="D46" s="6"/>
      <c r="E46" s="27"/>
      <c r="F46" s="6"/>
      <c r="G46" s="6"/>
      <c r="H46" s="6"/>
      <c r="I46" s="6"/>
      <c r="J46" s="6"/>
      <c r="K46" s="40"/>
      <c r="L46" s="40"/>
      <c r="M46" s="27"/>
    </row>
    <row r="47">
      <c r="A47" s="5"/>
      <c r="B47" s="57"/>
      <c r="C47" s="6"/>
      <c r="D47" s="6"/>
      <c r="E47" s="27"/>
      <c r="F47" s="6"/>
      <c r="G47" s="6"/>
      <c r="H47" s="6"/>
      <c r="I47" s="6"/>
      <c r="J47" s="6"/>
      <c r="K47" s="40"/>
      <c r="L47" s="40"/>
      <c r="M47" s="27"/>
    </row>
    <row r="48">
      <c r="A48" s="5"/>
      <c r="B48" s="57"/>
      <c r="C48" s="6"/>
      <c r="D48" s="6"/>
      <c r="E48" s="27"/>
      <c r="F48" s="6"/>
      <c r="G48" s="6"/>
      <c r="H48" s="6"/>
      <c r="I48" s="6"/>
      <c r="J48" s="6"/>
      <c r="K48" s="40"/>
      <c r="L48" s="40"/>
      <c r="M48" s="27"/>
    </row>
    <row r="49">
      <c r="A49" s="5"/>
      <c r="B49" s="57"/>
      <c r="C49" s="6"/>
      <c r="D49" s="6"/>
      <c r="E49" s="27"/>
      <c r="F49" s="6"/>
      <c r="G49" s="6"/>
      <c r="H49" s="6"/>
      <c r="I49" s="6"/>
      <c r="J49" s="6"/>
      <c r="K49" s="40"/>
      <c r="L49" s="40"/>
      <c r="M49" s="27"/>
    </row>
    <row r="50">
      <c r="A50" s="5"/>
      <c r="B50" s="5"/>
      <c r="C50" s="6"/>
      <c r="D50" s="6"/>
      <c r="E50" s="27"/>
      <c r="F50" s="6"/>
      <c r="G50" s="6"/>
      <c r="H50" s="6"/>
      <c r="I50" s="6"/>
      <c r="J50" s="6"/>
      <c r="K50" s="40"/>
      <c r="L50" s="40"/>
      <c r="M50" s="27"/>
    </row>
    <row r="51">
      <c r="A51" s="5"/>
      <c r="B51" s="5"/>
      <c r="C51" s="6"/>
      <c r="D51" s="6"/>
      <c r="E51" s="27"/>
      <c r="F51" s="58"/>
      <c r="G51" s="58"/>
      <c r="H51" s="58"/>
      <c r="I51" s="58"/>
      <c r="J51" s="58"/>
      <c r="K51" s="59"/>
      <c r="L51" s="40"/>
      <c r="M51" s="27"/>
    </row>
    <row r="52">
      <c r="A52" s="5"/>
      <c r="B52" s="5"/>
      <c r="C52" s="6"/>
      <c r="D52" s="6"/>
      <c r="E52" s="27"/>
      <c r="F52" s="6"/>
      <c r="G52" s="6"/>
      <c r="H52" s="6"/>
      <c r="I52" s="6"/>
      <c r="J52" s="6"/>
      <c r="K52" s="40"/>
      <c r="L52" s="40"/>
      <c r="M52" s="27"/>
    </row>
    <row r="53">
      <c r="A53" s="5"/>
      <c r="B53" s="5"/>
      <c r="C53" s="6"/>
      <c r="D53" s="6"/>
      <c r="E53" s="27"/>
      <c r="F53" s="6"/>
      <c r="G53" s="6"/>
      <c r="H53" s="6"/>
      <c r="I53" s="6"/>
      <c r="J53" s="6"/>
      <c r="K53" s="40"/>
      <c r="L53" s="40"/>
      <c r="M53" s="27"/>
    </row>
    <row r="54">
      <c r="A54" s="5"/>
      <c r="B54" s="5"/>
      <c r="C54" s="60"/>
      <c r="D54" s="60"/>
      <c r="E54" s="27"/>
      <c r="F54" s="10"/>
      <c r="G54" s="10"/>
      <c r="H54" s="10"/>
      <c r="I54" s="10"/>
      <c r="J54" s="10"/>
      <c r="K54" s="40"/>
      <c r="L54" s="40"/>
      <c r="M54" s="27"/>
    </row>
    <row r="55">
      <c r="A55" s="5"/>
      <c r="B55" s="5"/>
      <c r="C55" s="6"/>
      <c r="D55" s="6"/>
      <c r="E55" s="27"/>
      <c r="F55" s="6"/>
      <c r="G55" s="6"/>
      <c r="H55" s="6"/>
      <c r="I55" s="6"/>
      <c r="J55" s="6"/>
      <c r="K55" s="40"/>
      <c r="L55" s="40"/>
      <c r="M55" s="27"/>
    </row>
    <row r="56">
      <c r="A56" s="5"/>
      <c r="B56" s="5"/>
      <c r="C56" s="6"/>
      <c r="D56" s="6"/>
      <c r="E56" s="27"/>
      <c r="F56" s="6"/>
      <c r="G56" s="6"/>
      <c r="H56" s="6"/>
      <c r="I56" s="6"/>
      <c r="J56" s="6"/>
      <c r="K56" s="40"/>
      <c r="L56" s="40"/>
      <c r="M56" s="27"/>
    </row>
    <row r="57" ht="15.75" customHeight="1">
      <c r="A57" s="5"/>
      <c r="B57" s="5"/>
      <c r="C57" s="6"/>
      <c r="D57" s="6"/>
      <c r="E57" s="27"/>
      <c r="F57" s="10"/>
      <c r="G57" s="10"/>
      <c r="H57" s="10"/>
      <c r="I57" s="10"/>
      <c r="J57" s="10"/>
      <c r="K57" s="27"/>
      <c r="L57" s="27"/>
      <c r="M57" s="27"/>
    </row>
    <row r="58" ht="15.75" customHeight="1">
      <c r="A58" s="5"/>
      <c r="B58" s="5"/>
      <c r="C58" s="6"/>
      <c r="D58" s="6"/>
      <c r="E58" s="27"/>
      <c r="F58" s="6"/>
      <c r="G58" s="6"/>
      <c r="H58" s="6"/>
      <c r="I58" s="6"/>
      <c r="J58" s="6"/>
      <c r="K58" s="61"/>
      <c r="L58" s="61"/>
      <c r="M58" s="27"/>
    </row>
    <row r="59" ht="15.75" customHeight="1">
      <c r="A59" s="5"/>
      <c r="B59" s="5"/>
      <c r="C59" s="6"/>
      <c r="D59" s="6"/>
      <c r="E59" s="27"/>
      <c r="F59" s="6"/>
      <c r="G59" s="6"/>
      <c r="H59" s="6"/>
      <c r="I59" s="6"/>
      <c r="J59" s="6"/>
      <c r="K59" s="61"/>
      <c r="L59" s="61"/>
      <c r="M59" s="27"/>
    </row>
    <row r="60" ht="15.75" customHeight="1">
      <c r="A60" s="5"/>
      <c r="B60" s="5"/>
      <c r="C60" s="6"/>
      <c r="D60" s="6"/>
      <c r="E60" s="27"/>
      <c r="F60" s="6"/>
      <c r="G60" s="6"/>
      <c r="H60" s="6"/>
      <c r="I60" s="6"/>
      <c r="J60" s="6"/>
      <c r="K60" s="27"/>
      <c r="L60" s="27"/>
      <c r="M60" s="27"/>
    </row>
    <row r="61" ht="15.75" customHeight="1">
      <c r="A61" s="5"/>
      <c r="B61" s="5"/>
      <c r="C61" s="6"/>
      <c r="D61" s="6"/>
      <c r="E61" s="27"/>
      <c r="F61" s="6"/>
      <c r="G61" s="6"/>
      <c r="H61" s="6"/>
      <c r="I61" s="6"/>
      <c r="J61" s="6"/>
      <c r="K61" s="27"/>
      <c r="L61" s="27"/>
      <c r="M61" s="27"/>
    </row>
    <row r="62" ht="15.75" customHeight="1">
      <c r="A62" s="5"/>
      <c r="B62" s="5"/>
      <c r="C62" s="6"/>
      <c r="D62" s="6"/>
      <c r="E62" s="27"/>
      <c r="F62" s="6"/>
      <c r="G62" s="6"/>
      <c r="H62" s="6"/>
      <c r="I62" s="6"/>
      <c r="J62" s="6"/>
      <c r="K62" s="27"/>
      <c r="L62" s="27"/>
      <c r="M62" s="27"/>
    </row>
    <row r="63" ht="15.75" customHeight="1">
      <c r="A63" s="5"/>
      <c r="B63" s="5"/>
      <c r="C63" s="6"/>
      <c r="D63" s="6"/>
      <c r="E63" s="27"/>
      <c r="F63" s="6"/>
      <c r="G63" s="6"/>
      <c r="H63" s="6"/>
      <c r="I63" s="6"/>
      <c r="J63" s="6"/>
      <c r="K63" s="27"/>
      <c r="L63" s="27"/>
      <c r="M63" s="27"/>
    </row>
    <row r="64" ht="15.75" customHeight="1">
      <c r="A64" s="5"/>
      <c r="B64" s="5"/>
      <c r="C64" s="6"/>
      <c r="D64" s="6"/>
      <c r="E64" s="27"/>
      <c r="F64" s="6"/>
      <c r="G64" s="6"/>
      <c r="H64" s="6"/>
      <c r="I64" s="6"/>
      <c r="J64" s="6"/>
      <c r="K64" s="27"/>
      <c r="L64" s="27"/>
      <c r="M64" s="27"/>
    </row>
    <row r="65" ht="15.75" customHeight="1">
      <c r="A65" s="5"/>
      <c r="B65" s="5"/>
      <c r="C65" s="6"/>
      <c r="D65" s="6"/>
      <c r="E65" s="27"/>
      <c r="F65" s="6"/>
      <c r="G65" s="6"/>
      <c r="H65" s="6"/>
      <c r="I65" s="6"/>
      <c r="J65" s="6"/>
      <c r="K65" s="27"/>
      <c r="L65" s="27"/>
      <c r="M65" s="27"/>
    </row>
    <row r="66" ht="15.75" customHeight="1">
      <c r="A66" s="5"/>
      <c r="B66" s="5"/>
      <c r="C66" s="6"/>
      <c r="D66" s="6"/>
      <c r="E66" s="27"/>
      <c r="F66" s="6"/>
      <c r="G66" s="6"/>
      <c r="H66" s="6"/>
      <c r="I66" s="6"/>
      <c r="J66" s="6"/>
      <c r="K66" s="27"/>
      <c r="L66" s="27"/>
      <c r="M66" s="27"/>
    </row>
    <row r="67" ht="15.75" customHeight="1">
      <c r="A67" s="5"/>
      <c r="B67" s="5"/>
      <c r="C67" s="6"/>
      <c r="D67" s="6"/>
      <c r="E67" s="27"/>
      <c r="F67" s="6"/>
      <c r="G67" s="6"/>
      <c r="H67" s="6"/>
      <c r="I67" s="6"/>
      <c r="J67" s="6"/>
      <c r="K67" s="27"/>
      <c r="L67" s="27"/>
      <c r="M67" s="27"/>
    </row>
    <row r="68" ht="15.75" customHeight="1">
      <c r="A68" s="5"/>
      <c r="B68" s="5"/>
      <c r="C68" s="6"/>
      <c r="D68" s="6"/>
      <c r="E68" s="27"/>
      <c r="F68" s="6"/>
      <c r="G68" s="6"/>
      <c r="H68" s="6"/>
      <c r="I68" s="6"/>
      <c r="J68" s="6"/>
      <c r="K68" s="27"/>
      <c r="L68" s="27"/>
      <c r="M68" s="27"/>
    </row>
    <row r="69" ht="15.75" customHeight="1">
      <c r="A69" s="5"/>
      <c r="B69" s="49"/>
      <c r="C69" s="6"/>
      <c r="D69" s="6"/>
      <c r="E69" s="27"/>
      <c r="F69" s="6"/>
      <c r="G69" s="6"/>
      <c r="H69" s="6"/>
      <c r="I69" s="6"/>
      <c r="J69" s="6"/>
      <c r="K69" s="27"/>
      <c r="L69" s="27"/>
      <c r="M69" s="27"/>
    </row>
    <row r="70" ht="15.75" customHeight="1">
      <c r="A70" s="5"/>
      <c r="B70" s="49"/>
      <c r="C70" s="6"/>
      <c r="D70" s="6"/>
      <c r="E70" s="27"/>
      <c r="F70" s="6"/>
      <c r="G70" s="6"/>
      <c r="H70" s="6"/>
      <c r="I70" s="6"/>
      <c r="J70" s="6"/>
      <c r="K70" s="27"/>
      <c r="L70" s="27"/>
      <c r="M70" s="27"/>
    </row>
    <row r="71" ht="15.75" customHeight="1">
      <c r="A71" s="5"/>
      <c r="B71" s="5"/>
      <c r="C71" s="6"/>
      <c r="D71" s="6"/>
      <c r="E71" s="27"/>
      <c r="F71" s="6"/>
      <c r="G71" s="6"/>
      <c r="H71" s="6"/>
      <c r="I71" s="6"/>
      <c r="J71" s="6"/>
      <c r="K71" s="27"/>
      <c r="L71" s="27"/>
      <c r="M71" s="27"/>
    </row>
    <row r="72" ht="15.75" customHeight="1">
      <c r="A72" s="5"/>
      <c r="B72" s="49"/>
      <c r="C72" s="6"/>
      <c r="D72" s="6"/>
      <c r="E72" s="27"/>
      <c r="F72" s="6"/>
      <c r="G72" s="6"/>
      <c r="H72" s="6"/>
      <c r="I72" s="6"/>
      <c r="J72" s="6"/>
      <c r="K72" s="27"/>
      <c r="L72" s="27"/>
      <c r="M72" s="27"/>
    </row>
    <row r="73" ht="15.75" customHeight="1">
      <c r="A73" s="5"/>
      <c r="B73" s="49"/>
      <c r="C73" s="6"/>
      <c r="D73" s="6"/>
      <c r="E73" s="27"/>
      <c r="F73" s="6"/>
      <c r="G73" s="6"/>
      <c r="H73" s="6"/>
      <c r="I73" s="6"/>
      <c r="J73" s="6"/>
      <c r="K73" s="61"/>
      <c r="L73" s="61"/>
      <c r="M73" s="27"/>
    </row>
    <row r="74" ht="15.75" customHeight="1">
      <c r="A74" s="5"/>
      <c r="B74" s="49"/>
      <c r="C74" s="6"/>
      <c r="D74" s="6"/>
      <c r="E74" s="61"/>
      <c r="F74" s="64"/>
      <c r="G74" s="64"/>
      <c r="H74" s="64"/>
      <c r="I74" s="64"/>
      <c r="J74" s="64"/>
      <c r="K74" s="65"/>
      <c r="L74" s="27"/>
      <c r="M74" s="27"/>
    </row>
    <row r="75" ht="15.75" customHeight="1">
      <c r="A75" s="5"/>
      <c r="B75" s="49"/>
      <c r="C75" s="10"/>
      <c r="D75" s="10"/>
      <c r="E75" s="61"/>
      <c r="F75" s="6"/>
      <c r="G75" s="6"/>
      <c r="H75" s="6"/>
      <c r="I75" s="6"/>
      <c r="J75" s="6"/>
      <c r="K75" s="61"/>
      <c r="L75" s="61"/>
      <c r="M75" s="61"/>
    </row>
    <row r="76" ht="15.75" customHeight="1">
      <c r="A76" s="5"/>
      <c r="B76" s="5"/>
      <c r="C76" s="6"/>
      <c r="D76" s="6"/>
      <c r="E76" s="27"/>
      <c r="F76" s="6"/>
      <c r="G76" s="6"/>
      <c r="H76" s="6"/>
      <c r="I76" s="6"/>
      <c r="J76" s="6"/>
      <c r="K76" s="61"/>
      <c r="L76" s="61"/>
      <c r="M76" s="27"/>
    </row>
    <row r="77" ht="15.75" customHeight="1">
      <c r="A77" s="5"/>
      <c r="B77" s="5"/>
      <c r="C77" s="6"/>
      <c r="D77" s="6"/>
      <c r="E77" s="27"/>
      <c r="F77" s="6"/>
      <c r="G77" s="6"/>
      <c r="H77" s="6"/>
      <c r="I77" s="6"/>
      <c r="J77" s="6"/>
      <c r="K77" s="61"/>
      <c r="L77" s="61"/>
      <c r="M77" s="27"/>
    </row>
    <row r="78" ht="15.75" customHeight="1">
      <c r="A78" s="5"/>
      <c r="B78" s="5"/>
      <c r="C78" s="6"/>
      <c r="D78" s="6"/>
      <c r="E78" s="27"/>
      <c r="F78" s="6"/>
      <c r="G78" s="6"/>
      <c r="H78" s="6"/>
      <c r="I78" s="6"/>
      <c r="J78" s="6"/>
      <c r="K78" s="61"/>
      <c r="L78" s="61"/>
      <c r="M78" s="27"/>
    </row>
    <row r="79" ht="15.75" customHeight="1">
      <c r="A79" s="5"/>
      <c r="B79" s="5"/>
      <c r="C79" s="6"/>
      <c r="D79" s="6"/>
      <c r="E79" s="27"/>
      <c r="F79" s="6"/>
      <c r="G79" s="6"/>
      <c r="H79" s="6"/>
      <c r="I79" s="6"/>
      <c r="J79" s="6"/>
      <c r="K79" s="61"/>
      <c r="L79" s="61"/>
      <c r="M79" s="27"/>
    </row>
    <row r="80" ht="15.75" customHeight="1">
      <c r="A80" s="5"/>
      <c r="B80" s="5"/>
      <c r="C80" s="6"/>
      <c r="D80" s="6"/>
      <c r="E80" s="27"/>
      <c r="F80" s="6"/>
      <c r="G80" s="6"/>
      <c r="H80" s="6"/>
      <c r="I80" s="6"/>
      <c r="J80" s="6"/>
      <c r="K80" s="61"/>
      <c r="L80" s="61"/>
      <c r="M80" s="27"/>
    </row>
    <row r="81" ht="15.75" customHeight="1">
      <c r="A81" s="5"/>
      <c r="B81" s="5"/>
      <c r="C81" s="6"/>
      <c r="D81" s="6"/>
      <c r="E81" s="27"/>
      <c r="F81" s="6"/>
      <c r="G81" s="6"/>
      <c r="H81" s="6"/>
      <c r="I81" s="6"/>
      <c r="J81" s="6"/>
      <c r="K81" s="61"/>
      <c r="L81" s="61"/>
      <c r="M81" s="27"/>
    </row>
    <row r="82" ht="15.75" customHeight="1">
      <c r="A82" s="5"/>
      <c r="B82" s="5"/>
      <c r="C82" s="6"/>
      <c r="D82" s="6"/>
      <c r="E82" s="27"/>
      <c r="F82" s="6"/>
      <c r="G82" s="6"/>
      <c r="H82" s="6"/>
      <c r="I82" s="6"/>
      <c r="J82" s="6"/>
      <c r="K82" s="61"/>
      <c r="L82" s="61"/>
      <c r="M82" s="27"/>
    </row>
    <row r="83">
      <c r="A83" s="49"/>
      <c r="B83" s="5"/>
      <c r="C83" s="6"/>
      <c r="D83" s="6"/>
      <c r="E83" s="27"/>
      <c r="F83" s="6"/>
      <c r="G83" s="6"/>
      <c r="H83" s="6"/>
      <c r="I83" s="6"/>
      <c r="J83" s="6"/>
      <c r="K83" s="61"/>
      <c r="L83" s="61"/>
      <c r="M83" s="27"/>
    </row>
    <row r="84" ht="15.75" customHeight="1">
      <c r="A84" s="49"/>
      <c r="B84" s="5"/>
      <c r="C84" s="6"/>
      <c r="D84" s="6"/>
      <c r="E84" s="27"/>
      <c r="F84" s="6"/>
      <c r="G84" s="6"/>
      <c r="H84" s="6"/>
      <c r="I84" s="6"/>
      <c r="J84" s="6"/>
      <c r="K84" s="61"/>
      <c r="L84" s="61"/>
      <c r="M84" s="27"/>
    </row>
    <row r="85" ht="15.75" customHeight="1">
      <c r="A85" s="49"/>
      <c r="B85" s="5"/>
      <c r="C85" s="6"/>
      <c r="D85" s="6"/>
      <c r="E85" s="27"/>
      <c r="F85" s="6"/>
      <c r="G85" s="6"/>
      <c r="H85" s="6"/>
      <c r="I85" s="6"/>
      <c r="J85" s="6"/>
      <c r="K85" s="61"/>
      <c r="L85" s="61"/>
      <c r="M85" s="27"/>
    </row>
    <row r="86" ht="15.75" customHeight="1">
      <c r="A86" s="49"/>
      <c r="B86" s="5"/>
      <c r="C86" s="6"/>
      <c r="D86" s="6"/>
      <c r="E86" s="27"/>
      <c r="F86" s="6"/>
      <c r="G86" s="6"/>
      <c r="H86" s="6"/>
      <c r="I86" s="6"/>
      <c r="J86" s="6"/>
      <c r="K86" s="61"/>
      <c r="L86" s="61"/>
      <c r="M86" s="27"/>
    </row>
    <row r="87" ht="15.75" customHeight="1">
      <c r="A87" s="49"/>
      <c r="B87" s="5"/>
      <c r="C87" s="6"/>
      <c r="D87" s="6"/>
      <c r="E87" s="27"/>
      <c r="F87" s="6"/>
      <c r="G87" s="6"/>
      <c r="H87" s="6"/>
      <c r="I87" s="6"/>
      <c r="J87" s="6"/>
      <c r="K87" s="61"/>
      <c r="L87" s="61"/>
      <c r="M87" s="27"/>
    </row>
    <row r="88" ht="15.75" customHeight="1">
      <c r="A88" s="49"/>
      <c r="B88" s="5"/>
      <c r="C88" s="6"/>
      <c r="D88" s="6"/>
      <c r="E88" s="61"/>
      <c r="F88" s="6"/>
      <c r="G88" s="6"/>
      <c r="H88" s="6"/>
      <c r="I88" s="6"/>
      <c r="J88" s="6"/>
      <c r="K88" s="61"/>
      <c r="L88" s="61"/>
      <c r="M88" s="61"/>
    </row>
    <row r="89" ht="15.75" customHeight="1">
      <c r="A89" s="5"/>
      <c r="B89" s="5"/>
      <c r="C89" s="6"/>
      <c r="D89" s="6"/>
      <c r="E89" s="27"/>
      <c r="F89" s="6"/>
      <c r="G89" s="6"/>
      <c r="H89" s="6"/>
      <c r="I89" s="6"/>
      <c r="J89" s="6"/>
      <c r="K89" s="61"/>
      <c r="L89" s="61"/>
      <c r="M89" s="27"/>
    </row>
    <row r="90" ht="15.75" customHeight="1">
      <c r="A90" s="5"/>
      <c r="B90" s="5"/>
      <c r="C90" s="6"/>
      <c r="D90" s="6"/>
      <c r="E90" s="27"/>
      <c r="F90" s="6"/>
      <c r="G90" s="6"/>
      <c r="H90" s="6"/>
      <c r="I90" s="6"/>
      <c r="J90" s="6"/>
      <c r="K90" s="27"/>
      <c r="L90" s="27"/>
      <c r="M90" s="27"/>
    </row>
    <row r="91" ht="15.75" customHeight="1">
      <c r="A91" s="5"/>
      <c r="B91" s="5"/>
      <c r="C91" s="6"/>
      <c r="D91" s="6"/>
      <c r="E91" s="27"/>
      <c r="F91" s="6"/>
      <c r="G91" s="6"/>
      <c r="H91" s="6"/>
      <c r="I91" s="6"/>
      <c r="J91" s="6"/>
      <c r="K91" s="61"/>
      <c r="L91" s="61"/>
      <c r="M91" s="27"/>
    </row>
    <row r="92" ht="15.75" customHeight="1">
      <c r="A92" s="5"/>
      <c r="B92" s="5"/>
      <c r="C92" s="6"/>
      <c r="D92" s="6"/>
      <c r="E92" s="27"/>
      <c r="F92" s="6"/>
      <c r="G92" s="6"/>
      <c r="H92" s="6"/>
      <c r="I92" s="6"/>
      <c r="J92" s="6"/>
      <c r="K92" s="61"/>
      <c r="L92" s="61"/>
      <c r="M92" s="27"/>
    </row>
    <row r="93" ht="15.75" customHeight="1">
      <c r="A93" s="5"/>
      <c r="B93" s="5"/>
      <c r="C93" s="6"/>
      <c r="D93" s="6"/>
      <c r="E93" s="27"/>
      <c r="F93" s="6"/>
      <c r="G93" s="6"/>
      <c r="H93" s="6"/>
      <c r="I93" s="6"/>
      <c r="J93" s="6"/>
      <c r="K93" s="61"/>
      <c r="L93" s="61"/>
      <c r="M93" s="27"/>
    </row>
    <row r="94" ht="15.75" customHeight="1">
      <c r="A94" s="5"/>
      <c r="B94" s="5"/>
      <c r="C94" s="6"/>
      <c r="D94" s="6"/>
      <c r="E94" s="27"/>
      <c r="F94" s="6"/>
      <c r="G94" s="6"/>
      <c r="H94" s="6"/>
      <c r="I94" s="6"/>
      <c r="J94" s="6"/>
      <c r="K94" s="27"/>
      <c r="L94" s="27"/>
      <c r="M94" s="27"/>
    </row>
    <row r="95" ht="15.75" customHeight="1">
      <c r="A95" s="5"/>
      <c r="B95" s="5"/>
      <c r="C95" s="6"/>
      <c r="D95" s="6"/>
      <c r="E95" s="27"/>
      <c r="F95" s="6"/>
      <c r="G95" s="6"/>
      <c r="H95" s="6"/>
      <c r="I95" s="6"/>
      <c r="J95" s="6"/>
      <c r="K95" s="61"/>
      <c r="L95" s="61"/>
      <c r="M95" s="27"/>
    </row>
    <row r="96" ht="15.75" customHeight="1">
      <c r="A96" s="5"/>
      <c r="B96" s="5"/>
      <c r="C96" s="6"/>
      <c r="D96" s="6"/>
      <c r="E96" s="27"/>
      <c r="F96" s="6"/>
      <c r="G96" s="6"/>
      <c r="H96" s="6"/>
      <c r="I96" s="6"/>
      <c r="J96" s="6"/>
      <c r="K96" s="61"/>
      <c r="L96" s="61"/>
      <c r="M96" s="27"/>
    </row>
    <row r="97" ht="15.75" customHeight="1">
      <c r="A97" s="5"/>
      <c r="B97" s="5"/>
      <c r="C97" s="6"/>
      <c r="D97" s="6"/>
      <c r="E97" s="27"/>
      <c r="F97" s="6"/>
      <c r="G97" s="6"/>
      <c r="H97" s="6"/>
      <c r="I97" s="6"/>
      <c r="J97" s="6"/>
      <c r="K97" s="61"/>
      <c r="L97" s="61"/>
      <c r="M97" s="27"/>
    </row>
    <row r="98" ht="15.75" customHeight="1">
      <c r="A98" s="5"/>
      <c r="B98" s="5"/>
      <c r="C98" s="6"/>
      <c r="D98" s="6"/>
      <c r="E98" s="27"/>
      <c r="F98" s="6"/>
      <c r="G98" s="6"/>
      <c r="H98" s="6"/>
      <c r="I98" s="6"/>
      <c r="J98" s="6"/>
      <c r="K98" s="61"/>
      <c r="L98" s="61"/>
      <c r="M98" s="27"/>
    </row>
    <row r="99" ht="15.75" customHeight="1">
      <c r="A99" s="5"/>
      <c r="B99" s="5"/>
      <c r="C99" s="6"/>
      <c r="D99" s="6"/>
      <c r="E99" s="27"/>
      <c r="F99" s="6"/>
      <c r="G99" s="6"/>
      <c r="H99" s="6"/>
      <c r="I99" s="6"/>
      <c r="J99" s="6"/>
      <c r="K99" s="61"/>
      <c r="L99" s="61"/>
      <c r="M99" s="27"/>
    </row>
    <row r="100" ht="15.75" customHeight="1">
      <c r="A100" s="5"/>
      <c r="B100" s="5"/>
      <c r="C100" s="6"/>
      <c r="D100" s="6"/>
      <c r="E100" s="27"/>
      <c r="F100" s="6"/>
      <c r="G100" s="6"/>
      <c r="H100" s="6"/>
      <c r="I100" s="6"/>
      <c r="J100" s="6"/>
      <c r="K100" s="61"/>
      <c r="L100" s="61"/>
      <c r="M100" s="27"/>
    </row>
    <row r="101">
      <c r="A101" s="5"/>
      <c r="B101" s="66"/>
      <c r="C101" s="15"/>
      <c r="D101" s="15"/>
      <c r="E101" s="21"/>
      <c r="F101" s="67"/>
      <c r="G101" s="67"/>
      <c r="H101" s="67"/>
      <c r="I101" s="67"/>
      <c r="J101" s="67"/>
      <c r="K101" s="67"/>
      <c r="L101" s="67"/>
      <c r="M101" s="21"/>
    </row>
    <row r="102" ht="15.75" customHeight="1">
      <c r="A102" s="5"/>
      <c r="B102" s="66"/>
      <c r="C102" s="15"/>
      <c r="D102" s="15"/>
      <c r="E102" s="21"/>
      <c r="F102" s="67"/>
      <c r="G102" s="67"/>
      <c r="H102" s="67"/>
      <c r="I102" s="67"/>
      <c r="J102" s="67"/>
      <c r="K102" s="67"/>
      <c r="L102" s="67"/>
      <c r="M102" s="21"/>
    </row>
    <row r="103" ht="15.75" customHeight="1">
      <c r="A103" s="5"/>
      <c r="B103" s="66"/>
      <c r="C103" s="15"/>
      <c r="D103" s="15"/>
      <c r="E103" s="21"/>
      <c r="F103" s="67"/>
      <c r="G103" s="67"/>
      <c r="H103" s="67"/>
      <c r="I103" s="67"/>
      <c r="J103" s="67"/>
      <c r="K103" s="67"/>
      <c r="L103" s="67"/>
      <c r="M103" s="21"/>
    </row>
    <row r="104" ht="15.75" customHeight="1">
      <c r="A104" s="5"/>
      <c r="B104" s="66"/>
      <c r="C104" s="15"/>
      <c r="D104" s="15"/>
      <c r="E104" s="21"/>
      <c r="F104" s="67"/>
      <c r="G104" s="67"/>
      <c r="H104" s="67"/>
      <c r="I104" s="67"/>
      <c r="J104" s="67"/>
      <c r="K104" s="67"/>
      <c r="L104" s="67"/>
      <c r="M104" s="21"/>
    </row>
    <row r="105" ht="15.75" customHeight="1">
      <c r="A105" s="5"/>
      <c r="B105" s="66"/>
      <c r="C105" s="15"/>
      <c r="D105" s="15"/>
      <c r="E105" s="21"/>
      <c r="F105" s="67"/>
      <c r="G105" s="67"/>
      <c r="H105" s="67"/>
      <c r="I105" s="67"/>
      <c r="J105" s="67"/>
      <c r="K105" s="68"/>
      <c r="L105" s="68"/>
      <c r="M105" s="21"/>
    </row>
    <row r="106" ht="15.75" customHeight="1">
      <c r="A106" s="5"/>
      <c r="B106" s="66"/>
      <c r="C106" s="69"/>
      <c r="D106" s="69"/>
      <c r="E106" s="70"/>
      <c r="F106" s="68"/>
      <c r="G106" s="68"/>
      <c r="H106" s="68"/>
      <c r="I106" s="68"/>
      <c r="J106" s="68"/>
      <c r="K106" s="68"/>
      <c r="L106" s="68"/>
      <c r="M106" s="70"/>
    </row>
    <row r="107" ht="15.75" customHeight="1">
      <c r="A107" s="5"/>
      <c r="B107" s="66"/>
      <c r="C107" s="69"/>
      <c r="D107" s="69"/>
      <c r="E107" s="70"/>
      <c r="F107" s="69"/>
      <c r="G107" s="69"/>
      <c r="H107" s="69"/>
      <c r="I107" s="69"/>
      <c r="J107" s="69"/>
      <c r="K107" s="71"/>
      <c r="L107" s="71"/>
      <c r="M107" s="70"/>
    </row>
    <row r="108" ht="15.75" customHeight="1">
      <c r="A108" s="5"/>
      <c r="B108" s="66"/>
      <c r="C108" s="69"/>
      <c r="D108" s="69"/>
      <c r="E108" s="70"/>
      <c r="F108" s="70"/>
      <c r="G108" s="70"/>
      <c r="H108" s="70"/>
      <c r="I108" s="70"/>
      <c r="J108" s="70"/>
      <c r="K108" s="70"/>
      <c r="L108" s="70"/>
      <c r="M108" s="70"/>
    </row>
    <row r="109" ht="15.75" customHeight="1">
      <c r="A109" s="5"/>
      <c r="B109" s="66"/>
      <c r="C109" s="69"/>
      <c r="D109" s="69"/>
      <c r="E109" s="70"/>
      <c r="F109" s="69"/>
      <c r="G109" s="69"/>
      <c r="H109" s="69"/>
      <c r="I109" s="69"/>
      <c r="J109" s="69"/>
      <c r="K109" s="70"/>
      <c r="L109" s="70"/>
      <c r="M109" s="70"/>
    </row>
    <row r="110" ht="15.75" customHeight="1">
      <c r="A110" s="5"/>
      <c r="B110" s="66"/>
      <c r="C110" s="69"/>
      <c r="D110" s="69"/>
      <c r="E110" s="70"/>
      <c r="F110" s="70"/>
      <c r="G110" s="70"/>
      <c r="H110" s="70"/>
      <c r="I110" s="70"/>
      <c r="J110" s="70"/>
      <c r="K110" s="72"/>
      <c r="L110" s="72"/>
      <c r="M110" s="70"/>
    </row>
    <row r="111" ht="15.75" customHeight="1">
      <c r="A111" s="5"/>
      <c r="B111" s="66"/>
      <c r="C111" s="69"/>
      <c r="D111" s="69"/>
      <c r="E111" s="70"/>
      <c r="F111" s="70"/>
      <c r="G111" s="70"/>
      <c r="H111" s="70"/>
      <c r="I111" s="70"/>
      <c r="J111" s="70"/>
      <c r="K111" s="70"/>
      <c r="L111" s="70"/>
      <c r="M111" s="70"/>
    </row>
    <row r="112" ht="15.75" customHeight="1">
      <c r="A112" s="5"/>
      <c r="B112" s="66"/>
      <c r="C112" s="69"/>
      <c r="D112" s="69"/>
      <c r="E112" s="70"/>
      <c r="F112" s="69"/>
      <c r="G112" s="69"/>
      <c r="H112" s="69"/>
      <c r="I112" s="69"/>
      <c r="J112" s="69"/>
      <c r="K112" s="70"/>
      <c r="L112" s="70"/>
      <c r="M112" s="70"/>
    </row>
    <row r="113" ht="15.75" customHeight="1">
      <c r="A113" s="5"/>
      <c r="B113" s="66"/>
      <c r="C113" s="55"/>
      <c r="D113" s="55"/>
      <c r="E113" s="70"/>
      <c r="F113" s="70"/>
      <c r="G113" s="70"/>
      <c r="H113" s="70"/>
      <c r="I113" s="70"/>
      <c r="J113" s="70"/>
      <c r="K113" s="70"/>
      <c r="L113" s="70"/>
      <c r="M113" s="70"/>
    </row>
    <row r="114" ht="15.75" customHeight="1">
      <c r="A114" s="5"/>
      <c r="B114" s="5"/>
      <c r="C114" s="10"/>
      <c r="D114" s="10"/>
      <c r="E114" s="61"/>
      <c r="F114" s="6"/>
      <c r="G114" s="6"/>
      <c r="H114" s="6"/>
      <c r="I114" s="6"/>
      <c r="J114" s="6"/>
      <c r="K114" s="61"/>
      <c r="L114" s="61"/>
      <c r="M114" s="61"/>
    </row>
    <row r="115" ht="15.75" customHeight="1">
      <c r="A115" s="5"/>
      <c r="B115" s="5"/>
      <c r="C115" s="10"/>
      <c r="D115" s="10"/>
      <c r="E115" s="61"/>
      <c r="F115" s="6"/>
      <c r="G115" s="6"/>
      <c r="H115" s="6"/>
      <c r="I115" s="6"/>
      <c r="J115" s="6"/>
      <c r="K115" s="61"/>
      <c r="L115" s="61"/>
      <c r="M115" s="61"/>
    </row>
    <row r="116" ht="15.75" customHeight="1">
      <c r="A116" s="5"/>
      <c r="B116" s="5">
        <v>1.0</v>
      </c>
      <c r="C116" s="10"/>
      <c r="D116" s="10">
        <f>COUNTIF(A2:A115,1)</f>
        <v>36</v>
      </c>
      <c r="E116" s="61"/>
      <c r="F116" s="6"/>
      <c r="G116" s="6"/>
      <c r="H116" s="6"/>
      <c r="I116" s="6"/>
      <c r="J116" s="6"/>
      <c r="K116" s="61"/>
      <c r="L116" s="61"/>
      <c r="M116" s="61"/>
    </row>
    <row r="117" ht="15.75" customHeight="1">
      <c r="A117" s="5"/>
      <c r="B117" s="5">
        <v>2.0</v>
      </c>
      <c r="C117" s="10"/>
      <c r="D117" s="10">
        <f>COUNTIF(A3:A115,2)</f>
        <v>0</v>
      </c>
      <c r="E117" s="61"/>
      <c r="F117" s="6"/>
      <c r="G117" s="6"/>
      <c r="H117" s="6"/>
      <c r="I117" s="6"/>
      <c r="J117" s="6"/>
      <c r="K117" s="61"/>
      <c r="L117" s="61"/>
      <c r="M117" s="61"/>
    </row>
    <row r="118" ht="15.75" customHeight="1">
      <c r="A118" s="5"/>
      <c r="B118" s="5">
        <v>3.0</v>
      </c>
      <c r="C118" s="10"/>
      <c r="D118" s="10">
        <f>COUNTIF(A4:A115,3)</f>
        <v>3</v>
      </c>
      <c r="E118" s="61"/>
      <c r="F118" s="10"/>
      <c r="G118" s="10"/>
      <c r="H118" s="10"/>
      <c r="I118" s="10"/>
      <c r="J118" s="10"/>
      <c r="K118" s="61"/>
      <c r="L118" s="61"/>
      <c r="M118" s="61"/>
    </row>
    <row r="119" ht="15.75" customHeight="1">
      <c r="A119" s="49"/>
      <c r="B119" s="49"/>
      <c r="C119" s="10"/>
      <c r="D119" s="10"/>
      <c r="E119" s="61"/>
      <c r="F119" s="6"/>
      <c r="G119" s="6"/>
      <c r="H119" s="6"/>
      <c r="I119" s="6"/>
      <c r="J119" s="6"/>
      <c r="K119" s="61"/>
      <c r="L119" s="61"/>
      <c r="M119" s="61"/>
    </row>
    <row r="120" ht="15.75" customHeight="1">
      <c r="A120" s="49"/>
      <c r="B120" s="49"/>
      <c r="C120" s="10"/>
      <c r="D120" s="10"/>
      <c r="E120" s="61"/>
      <c r="F120" s="6"/>
      <c r="G120" s="6"/>
      <c r="H120" s="6"/>
      <c r="I120" s="6"/>
      <c r="J120" s="6"/>
      <c r="K120" s="61"/>
      <c r="L120" s="61"/>
      <c r="M120" s="61"/>
    </row>
    <row r="121" ht="15.75" customHeight="1">
      <c r="A121" s="49"/>
      <c r="B121" s="49"/>
      <c r="C121" s="10"/>
      <c r="D121" s="10"/>
      <c r="E121" s="61"/>
      <c r="F121" s="10"/>
      <c r="G121" s="10"/>
      <c r="H121" s="10"/>
      <c r="I121" s="10"/>
      <c r="J121" s="10"/>
      <c r="K121" s="61"/>
      <c r="L121" s="61"/>
      <c r="M121" s="61"/>
    </row>
    <row r="122" ht="15.75" customHeight="1">
      <c r="A122" s="49"/>
      <c r="B122" s="49"/>
      <c r="C122" s="10"/>
      <c r="D122" s="10"/>
      <c r="E122" s="61"/>
      <c r="F122" s="6"/>
      <c r="G122" s="6"/>
      <c r="H122" s="6"/>
      <c r="I122" s="6"/>
      <c r="J122" s="6"/>
      <c r="K122" s="61"/>
      <c r="L122" s="61"/>
      <c r="M122" s="61"/>
    </row>
    <row r="123" ht="15.75" customHeight="1">
      <c r="A123" s="49"/>
      <c r="B123" s="49"/>
      <c r="C123" s="10"/>
      <c r="D123" s="10"/>
      <c r="E123" s="61"/>
      <c r="F123" s="6"/>
      <c r="G123" s="6"/>
      <c r="H123" s="6"/>
      <c r="I123" s="6"/>
      <c r="J123" s="6"/>
      <c r="K123" s="61"/>
      <c r="L123" s="61"/>
      <c r="M123" s="61"/>
    </row>
    <row r="124" ht="15.75" customHeight="1">
      <c r="A124" s="49"/>
      <c r="B124" s="49"/>
      <c r="C124" s="10"/>
      <c r="D124" s="10"/>
      <c r="E124" s="61"/>
      <c r="F124" s="6"/>
      <c r="G124" s="6"/>
      <c r="H124" s="6"/>
      <c r="I124" s="6"/>
      <c r="J124" s="6"/>
      <c r="K124" s="61"/>
      <c r="L124" s="61"/>
      <c r="M124" s="61"/>
    </row>
    <row r="125" ht="15.75" customHeight="1">
      <c r="A125" s="49"/>
      <c r="B125" s="49"/>
      <c r="C125" s="10"/>
      <c r="D125" s="10"/>
      <c r="E125" s="61"/>
      <c r="F125" s="10"/>
      <c r="G125" s="10"/>
      <c r="H125" s="10"/>
      <c r="I125" s="10"/>
      <c r="J125" s="10"/>
      <c r="K125" s="61"/>
      <c r="L125" s="61"/>
      <c r="M125" s="61"/>
    </row>
    <row r="126" ht="15.75" customHeight="1">
      <c r="A126" s="49"/>
      <c r="B126" s="49"/>
      <c r="C126" s="10"/>
      <c r="D126" s="10"/>
      <c r="E126" s="61"/>
      <c r="F126" s="6"/>
      <c r="G126" s="6"/>
      <c r="H126" s="6"/>
      <c r="I126" s="6"/>
      <c r="J126" s="6"/>
      <c r="K126" s="61"/>
      <c r="L126" s="61"/>
      <c r="M126" s="61"/>
    </row>
    <row r="127" ht="15.75" customHeight="1">
      <c r="A127" s="49"/>
      <c r="B127" s="49"/>
      <c r="C127" s="6"/>
      <c r="D127" s="6" t="s">
        <v>1008</v>
      </c>
      <c r="E127" s="61"/>
      <c r="F127" s="6"/>
      <c r="G127" s="6"/>
      <c r="H127" s="6"/>
      <c r="I127" s="6"/>
      <c r="J127" s="6"/>
      <c r="K127" s="61"/>
      <c r="L127" s="61"/>
      <c r="M127" s="61"/>
    </row>
    <row r="128" ht="15.75" customHeight="1">
      <c r="A128" s="49"/>
      <c r="B128" s="49"/>
      <c r="C128" s="10"/>
      <c r="D128" s="10"/>
      <c r="E128" s="61"/>
      <c r="F128" s="6"/>
      <c r="G128" s="6"/>
      <c r="H128" s="6"/>
      <c r="I128" s="6"/>
      <c r="J128" s="6"/>
      <c r="K128" s="61"/>
      <c r="L128" s="61"/>
      <c r="M128" s="61"/>
    </row>
    <row r="129" ht="15.75" customHeight="1">
      <c r="A129" s="49"/>
      <c r="B129" s="49"/>
      <c r="C129" s="10"/>
      <c r="D129" s="10"/>
      <c r="E129" s="61"/>
      <c r="F129" s="6"/>
      <c r="G129" s="6"/>
      <c r="H129" s="6"/>
      <c r="I129" s="6"/>
      <c r="J129" s="6"/>
      <c r="K129" s="61"/>
      <c r="L129" s="61"/>
      <c r="M129" s="61"/>
    </row>
    <row r="130" ht="15.75" customHeight="1">
      <c r="A130" s="49"/>
      <c r="B130" s="49"/>
      <c r="C130" s="10"/>
      <c r="D130" s="10"/>
      <c r="E130" s="61"/>
      <c r="F130" s="6"/>
      <c r="G130" s="6"/>
      <c r="H130" s="6"/>
      <c r="I130" s="6"/>
      <c r="J130" s="6"/>
      <c r="K130" s="61"/>
      <c r="L130" s="61"/>
      <c r="M130" s="61"/>
    </row>
    <row r="131" ht="15.75" customHeight="1">
      <c r="A131" s="49"/>
      <c r="B131" s="49"/>
      <c r="C131" s="10"/>
      <c r="D131" s="10"/>
      <c r="E131" s="61"/>
      <c r="F131" s="6"/>
      <c r="G131" s="6"/>
      <c r="H131" s="6"/>
      <c r="I131" s="6"/>
      <c r="J131" s="6"/>
      <c r="K131" s="61"/>
      <c r="L131" s="61"/>
      <c r="M131" s="61"/>
    </row>
    <row r="132" ht="15.75" customHeight="1">
      <c r="A132" s="49"/>
      <c r="B132" s="49"/>
      <c r="C132" s="10"/>
      <c r="D132" s="10"/>
      <c r="E132" s="61"/>
      <c r="F132" s="10"/>
      <c r="G132" s="10"/>
      <c r="H132" s="10"/>
      <c r="I132" s="10"/>
      <c r="J132" s="10"/>
      <c r="K132" s="61"/>
      <c r="L132" s="61"/>
      <c r="M132" s="61"/>
    </row>
    <row r="133" ht="15.75" customHeight="1">
      <c r="A133" s="49"/>
      <c r="B133" s="49"/>
      <c r="C133" s="10"/>
      <c r="D133" s="10"/>
      <c r="E133" s="61"/>
      <c r="F133" s="6"/>
      <c r="G133" s="6"/>
      <c r="H133" s="6"/>
      <c r="I133" s="6"/>
      <c r="J133" s="6"/>
      <c r="K133" s="61"/>
      <c r="L133" s="61"/>
      <c r="M133" s="61"/>
    </row>
    <row r="134" ht="15.75" customHeight="1">
      <c r="A134" s="49"/>
      <c r="B134" s="49"/>
      <c r="C134" s="10"/>
      <c r="D134" s="10"/>
      <c r="E134" s="61"/>
      <c r="F134" s="6"/>
      <c r="G134" s="6"/>
      <c r="H134" s="6"/>
      <c r="I134" s="6"/>
      <c r="J134" s="6"/>
      <c r="K134" s="61"/>
      <c r="L134" s="61"/>
      <c r="M134" s="61"/>
    </row>
    <row r="135" ht="15.75" customHeight="1">
      <c r="A135" s="49"/>
      <c r="B135" s="49"/>
      <c r="C135" s="10"/>
      <c r="D135" s="10"/>
      <c r="E135" s="61"/>
      <c r="F135" s="10"/>
      <c r="G135" s="10"/>
      <c r="H135" s="10"/>
      <c r="I135" s="10"/>
      <c r="J135" s="10"/>
      <c r="K135" s="61"/>
      <c r="L135" s="61"/>
      <c r="M135" s="61"/>
    </row>
    <row r="136" ht="15.75" customHeight="1">
      <c r="A136" s="49"/>
      <c r="B136" s="49"/>
      <c r="C136" s="10"/>
      <c r="D136" s="10"/>
      <c r="E136" s="61"/>
      <c r="F136" s="6"/>
      <c r="G136" s="6"/>
      <c r="H136" s="6"/>
      <c r="I136" s="6"/>
      <c r="J136" s="6"/>
      <c r="K136" s="61"/>
      <c r="L136" s="61"/>
      <c r="M136" s="61"/>
    </row>
    <row r="137" ht="15.75" customHeight="1">
      <c r="A137" s="49"/>
      <c r="B137" s="49"/>
      <c r="C137" s="10"/>
      <c r="D137" s="10"/>
      <c r="E137" s="61"/>
      <c r="F137" s="6"/>
      <c r="G137" s="6"/>
      <c r="H137" s="6"/>
      <c r="I137" s="6"/>
      <c r="J137" s="6"/>
      <c r="K137" s="61"/>
      <c r="L137" s="61"/>
      <c r="M137" s="61"/>
    </row>
    <row r="138" ht="15.75" customHeight="1">
      <c r="A138" s="49"/>
      <c r="B138" s="49"/>
      <c r="C138" s="10"/>
      <c r="D138" s="10"/>
      <c r="E138" s="61"/>
      <c r="F138" s="6"/>
      <c r="G138" s="6"/>
      <c r="H138" s="6"/>
      <c r="I138" s="6"/>
      <c r="J138" s="6"/>
      <c r="K138" s="61"/>
      <c r="L138" s="61"/>
      <c r="M138" s="61"/>
    </row>
    <row r="139" ht="15.75" customHeight="1">
      <c r="A139" s="49"/>
      <c r="B139" s="49"/>
      <c r="C139" s="10"/>
      <c r="D139" s="10"/>
      <c r="E139" s="61"/>
      <c r="F139" s="6"/>
      <c r="G139" s="6"/>
      <c r="H139" s="6"/>
      <c r="I139" s="6"/>
      <c r="J139" s="6"/>
      <c r="K139" s="61"/>
      <c r="L139" s="61"/>
      <c r="M139" s="61"/>
    </row>
    <row r="140" ht="15.75" customHeight="1">
      <c r="A140" s="49"/>
      <c r="B140" s="49"/>
      <c r="C140" s="10"/>
      <c r="D140" s="10"/>
      <c r="E140" s="61"/>
      <c r="F140" s="6"/>
      <c r="G140" s="6"/>
      <c r="H140" s="6"/>
      <c r="I140" s="6"/>
      <c r="J140" s="6"/>
      <c r="K140" s="61"/>
      <c r="L140" s="61"/>
      <c r="M140" s="61"/>
    </row>
    <row r="141" ht="15.75" customHeight="1">
      <c r="A141" s="49"/>
      <c r="B141" s="49"/>
      <c r="C141" s="10"/>
      <c r="D141" s="10"/>
      <c r="E141" s="61"/>
      <c r="F141" s="10"/>
      <c r="G141" s="10"/>
      <c r="H141" s="10"/>
      <c r="I141" s="10"/>
      <c r="J141" s="10"/>
      <c r="K141" s="61"/>
      <c r="L141" s="61"/>
      <c r="M141" s="61"/>
    </row>
    <row r="142" ht="15.75" customHeight="1">
      <c r="A142" s="49"/>
      <c r="B142" s="49"/>
      <c r="C142" s="10"/>
      <c r="D142" s="10"/>
      <c r="E142" s="61"/>
      <c r="F142" s="6"/>
      <c r="G142" s="6"/>
      <c r="H142" s="6"/>
      <c r="I142" s="6"/>
      <c r="J142" s="6"/>
      <c r="K142" s="61"/>
      <c r="L142" s="61"/>
      <c r="M142" s="61"/>
    </row>
    <row r="143" ht="15.75" customHeight="1">
      <c r="A143" s="49"/>
      <c r="B143" s="49"/>
      <c r="C143" s="10"/>
      <c r="D143" s="10"/>
      <c r="E143" s="61"/>
      <c r="F143" s="6"/>
      <c r="G143" s="6"/>
      <c r="H143" s="6"/>
      <c r="I143" s="6"/>
      <c r="J143" s="6"/>
      <c r="K143" s="61"/>
      <c r="L143" s="61"/>
      <c r="M143" s="61"/>
    </row>
    <row r="144" ht="15.75" customHeight="1">
      <c r="A144" s="49"/>
      <c r="B144" s="49"/>
      <c r="C144" s="10"/>
      <c r="D144" s="10"/>
      <c r="E144" s="61"/>
      <c r="F144" s="10"/>
      <c r="G144" s="10"/>
      <c r="H144" s="10"/>
      <c r="I144" s="10"/>
      <c r="J144" s="10"/>
      <c r="K144" s="61"/>
      <c r="L144" s="61"/>
      <c r="M144" s="61"/>
    </row>
    <row r="145" ht="15.75" customHeight="1">
      <c r="A145" s="49"/>
      <c r="B145" s="49"/>
      <c r="C145" s="10"/>
      <c r="D145" s="10"/>
      <c r="E145" s="61"/>
      <c r="F145" s="6"/>
      <c r="G145" s="6"/>
      <c r="H145" s="6"/>
      <c r="I145" s="6"/>
      <c r="J145" s="6"/>
      <c r="K145" s="61"/>
      <c r="L145" s="61"/>
      <c r="M145" s="61"/>
    </row>
    <row r="146" ht="15.75" customHeight="1">
      <c r="A146" s="49"/>
      <c r="B146" s="49"/>
      <c r="C146" s="10"/>
      <c r="D146" s="10"/>
      <c r="E146" s="61"/>
      <c r="F146" s="6"/>
      <c r="G146" s="6"/>
      <c r="H146" s="6"/>
      <c r="I146" s="6"/>
      <c r="J146" s="6"/>
      <c r="K146" s="61"/>
      <c r="L146" s="61"/>
      <c r="M146" s="61"/>
    </row>
    <row r="147" ht="15.75" customHeight="1">
      <c r="A147" s="49"/>
      <c r="B147" s="49"/>
      <c r="C147" s="10"/>
      <c r="D147" s="10"/>
      <c r="E147" s="61"/>
      <c r="F147" s="6"/>
      <c r="G147" s="6"/>
      <c r="H147" s="6"/>
      <c r="I147" s="6"/>
      <c r="J147" s="6"/>
      <c r="K147" s="61"/>
      <c r="L147" s="61"/>
      <c r="M147" s="61"/>
    </row>
    <row r="148" ht="15.75" customHeight="1">
      <c r="A148" s="49"/>
      <c r="B148" s="49"/>
      <c r="C148" s="10"/>
      <c r="D148" s="10"/>
      <c r="E148" s="61"/>
      <c r="F148" s="6"/>
      <c r="G148" s="6"/>
      <c r="H148" s="6"/>
      <c r="I148" s="6"/>
      <c r="J148" s="6"/>
      <c r="K148" s="61"/>
      <c r="L148" s="61"/>
      <c r="M148" s="61"/>
    </row>
    <row r="149" ht="15.75" customHeight="1">
      <c r="A149" s="49"/>
      <c r="B149" s="49"/>
      <c r="C149" s="10"/>
      <c r="D149" s="10"/>
      <c r="E149" s="61"/>
      <c r="F149" s="6"/>
      <c r="G149" s="6"/>
      <c r="H149" s="6"/>
      <c r="I149" s="6"/>
      <c r="J149" s="6"/>
      <c r="K149" s="61"/>
      <c r="L149" s="61"/>
      <c r="M149" s="61"/>
    </row>
    <row r="150" ht="15.75" customHeight="1">
      <c r="A150" s="49"/>
      <c r="B150" s="49"/>
      <c r="C150" s="10"/>
      <c r="D150" s="10"/>
      <c r="E150" s="61"/>
      <c r="F150" s="10"/>
      <c r="G150" s="10"/>
      <c r="H150" s="10"/>
      <c r="I150" s="10"/>
      <c r="J150" s="10"/>
      <c r="K150" s="61"/>
      <c r="L150" s="61"/>
      <c r="M150" s="61"/>
    </row>
    <row r="151" ht="15.75" customHeight="1">
      <c r="A151" s="49"/>
      <c r="B151" s="49"/>
      <c r="C151" s="10"/>
      <c r="D151" s="10"/>
      <c r="E151" s="61"/>
      <c r="F151" s="6"/>
      <c r="G151" s="6"/>
      <c r="H151" s="6"/>
      <c r="I151" s="6"/>
      <c r="J151" s="6"/>
      <c r="K151" s="61"/>
      <c r="L151" s="61"/>
      <c r="M151" s="61"/>
    </row>
    <row r="152" ht="15.75" customHeight="1">
      <c r="A152" s="49"/>
      <c r="B152" s="49"/>
      <c r="C152" s="10"/>
      <c r="D152" s="10"/>
      <c r="E152" s="61"/>
      <c r="F152" s="6"/>
      <c r="G152" s="6"/>
      <c r="H152" s="6"/>
      <c r="I152" s="6"/>
      <c r="J152" s="6"/>
      <c r="K152" s="61"/>
      <c r="L152" s="61"/>
      <c r="M152" s="61"/>
    </row>
    <row r="153" ht="15.75" customHeight="1">
      <c r="A153" s="49"/>
      <c r="B153" s="49"/>
      <c r="C153" s="10"/>
      <c r="D153" s="10"/>
      <c r="E153" s="61"/>
      <c r="F153" s="6"/>
      <c r="G153" s="6"/>
      <c r="H153" s="6"/>
      <c r="I153" s="6"/>
      <c r="J153" s="6"/>
      <c r="K153" s="61"/>
      <c r="L153" s="61"/>
      <c r="M153" s="61"/>
    </row>
    <row r="154" ht="15.75" customHeight="1">
      <c r="A154" s="49"/>
      <c r="B154" s="49"/>
      <c r="C154" s="10"/>
      <c r="D154" s="10"/>
      <c r="E154" s="61"/>
      <c r="F154" s="10"/>
      <c r="G154" s="10"/>
      <c r="H154" s="10"/>
      <c r="I154" s="10"/>
      <c r="J154" s="10"/>
      <c r="K154" s="61"/>
      <c r="L154" s="61"/>
      <c r="M154" s="61"/>
    </row>
    <row r="155" ht="15.75" customHeight="1">
      <c r="A155" s="49"/>
      <c r="B155" s="49"/>
      <c r="C155" s="10"/>
      <c r="D155" s="10"/>
      <c r="E155" s="61"/>
      <c r="F155" s="6"/>
      <c r="G155" s="6"/>
      <c r="H155" s="6"/>
      <c r="I155" s="6"/>
      <c r="J155" s="6"/>
      <c r="K155" s="61"/>
      <c r="L155" s="61"/>
      <c r="M155" s="61"/>
    </row>
    <row r="156" ht="15.75" customHeight="1">
      <c r="A156" s="49"/>
      <c r="B156" s="49"/>
      <c r="C156" s="10"/>
      <c r="D156" s="10"/>
      <c r="E156" s="61"/>
      <c r="F156" s="6"/>
      <c r="G156" s="6"/>
      <c r="H156" s="6"/>
      <c r="I156" s="6"/>
      <c r="J156" s="6"/>
      <c r="K156" s="61"/>
      <c r="L156" s="61"/>
      <c r="M156" s="61"/>
    </row>
    <row r="157" ht="15.75" customHeight="1">
      <c r="A157" s="49"/>
      <c r="B157" s="49"/>
      <c r="C157" s="10"/>
      <c r="D157" s="10"/>
      <c r="E157" s="61"/>
      <c r="F157" s="10"/>
      <c r="G157" s="10"/>
      <c r="H157" s="10"/>
      <c r="I157" s="10"/>
      <c r="J157" s="10"/>
      <c r="K157" s="61"/>
      <c r="L157" s="61"/>
      <c r="M157" s="61"/>
    </row>
    <row r="158" ht="15.75" customHeight="1">
      <c r="A158" s="49"/>
      <c r="B158" s="49"/>
      <c r="C158" s="10"/>
      <c r="D158" s="10"/>
      <c r="E158" s="61"/>
      <c r="F158" s="6"/>
      <c r="G158" s="6"/>
      <c r="H158" s="6"/>
      <c r="I158" s="6"/>
      <c r="J158" s="6"/>
      <c r="K158" s="61"/>
      <c r="L158" s="61"/>
      <c r="M158" s="61"/>
    </row>
    <row r="159" ht="15.75" customHeight="1">
      <c r="A159" s="49"/>
      <c r="B159" s="49"/>
      <c r="C159" s="10"/>
      <c r="D159" s="10"/>
      <c r="E159" s="61"/>
      <c r="F159" s="6"/>
      <c r="G159" s="6"/>
      <c r="H159" s="6"/>
      <c r="I159" s="6"/>
      <c r="J159" s="6"/>
      <c r="K159" s="61"/>
      <c r="L159" s="61"/>
      <c r="M159" s="61"/>
    </row>
    <row r="160" ht="15.75" customHeight="1">
      <c r="A160" s="49"/>
      <c r="B160" s="49"/>
      <c r="C160" s="10"/>
      <c r="D160" s="10"/>
      <c r="E160" s="61"/>
      <c r="F160" s="6"/>
      <c r="G160" s="6"/>
      <c r="H160" s="6"/>
      <c r="I160" s="6"/>
      <c r="J160" s="6"/>
      <c r="K160" s="61"/>
      <c r="L160" s="61"/>
      <c r="M160" s="61"/>
    </row>
    <row r="161" ht="15.75" customHeight="1">
      <c r="A161" s="49"/>
      <c r="B161" s="49"/>
      <c r="C161" s="10"/>
      <c r="D161" s="10"/>
      <c r="E161" s="61"/>
      <c r="F161" s="6"/>
      <c r="G161" s="6"/>
      <c r="H161" s="6"/>
      <c r="I161" s="6"/>
      <c r="J161" s="6"/>
      <c r="K161" s="61"/>
      <c r="L161" s="61"/>
      <c r="M161" s="61"/>
    </row>
    <row r="162" ht="15.75" customHeight="1">
      <c r="A162" s="49"/>
      <c r="B162" s="49"/>
      <c r="C162" s="10"/>
      <c r="D162" s="10"/>
      <c r="E162" s="61"/>
      <c r="F162" s="6"/>
      <c r="G162" s="6"/>
      <c r="H162" s="6"/>
      <c r="I162" s="6"/>
      <c r="J162" s="6"/>
      <c r="K162" s="61"/>
      <c r="L162" s="61"/>
      <c r="M162" s="61"/>
    </row>
    <row r="163" ht="15.75" customHeight="1">
      <c r="A163" s="49"/>
      <c r="B163" s="49"/>
      <c r="C163" s="10"/>
      <c r="D163" s="10"/>
      <c r="E163" s="61"/>
      <c r="F163" s="6"/>
      <c r="G163" s="6"/>
      <c r="H163" s="6"/>
      <c r="I163" s="6"/>
      <c r="J163" s="6"/>
      <c r="K163" s="61"/>
      <c r="L163" s="61"/>
      <c r="M163" s="61"/>
    </row>
    <row r="164" ht="15.75" customHeight="1">
      <c r="A164" s="49"/>
      <c r="B164" s="49"/>
      <c r="C164" s="10"/>
      <c r="D164" s="10"/>
      <c r="E164" s="61"/>
      <c r="F164" s="10"/>
      <c r="G164" s="10"/>
      <c r="H164" s="10"/>
      <c r="I164" s="10"/>
      <c r="J164" s="10"/>
      <c r="K164" s="61"/>
      <c r="L164" s="61"/>
      <c r="M164" s="61"/>
    </row>
    <row r="165" ht="15.75" customHeight="1">
      <c r="A165" s="49"/>
      <c r="B165" s="49"/>
      <c r="C165" s="10"/>
      <c r="D165" s="10"/>
      <c r="E165" s="61"/>
      <c r="F165" s="6"/>
      <c r="G165" s="6"/>
      <c r="H165" s="6"/>
      <c r="I165" s="6"/>
      <c r="J165" s="6"/>
      <c r="K165" s="61"/>
      <c r="L165" s="61"/>
      <c r="M165" s="61"/>
    </row>
    <row r="166" ht="15.75" customHeight="1">
      <c r="A166" s="49"/>
      <c r="B166" s="49"/>
      <c r="C166" s="10"/>
      <c r="D166" s="10"/>
      <c r="E166" s="61"/>
      <c r="F166" s="6"/>
      <c r="G166" s="6"/>
      <c r="H166" s="6"/>
      <c r="I166" s="6"/>
      <c r="J166" s="6"/>
      <c r="K166" s="61"/>
      <c r="L166" s="61"/>
      <c r="M166" s="61"/>
    </row>
    <row r="167" ht="15.75" customHeight="1">
      <c r="A167" s="49"/>
      <c r="B167" s="49"/>
      <c r="C167" s="10"/>
      <c r="D167" s="10"/>
      <c r="E167" s="61"/>
      <c r="F167" s="10"/>
      <c r="G167" s="10"/>
      <c r="H167" s="10"/>
      <c r="I167" s="10"/>
      <c r="J167" s="10"/>
      <c r="K167" s="61"/>
      <c r="L167" s="61"/>
      <c r="M167" s="61"/>
    </row>
    <row r="168" ht="15.75" customHeight="1">
      <c r="A168" s="49"/>
      <c r="B168" s="49"/>
      <c r="C168" s="10"/>
      <c r="D168" s="10"/>
      <c r="E168" s="61"/>
      <c r="F168" s="6"/>
      <c r="G168" s="6"/>
      <c r="H168" s="6"/>
      <c r="I168" s="6"/>
      <c r="J168" s="6"/>
      <c r="K168" s="61"/>
      <c r="L168" s="61"/>
      <c r="M168" s="61"/>
    </row>
    <row r="169" ht="15.75" customHeight="1">
      <c r="A169" s="49"/>
      <c r="B169" s="49"/>
      <c r="C169" s="10"/>
      <c r="D169" s="10"/>
      <c r="E169" s="61"/>
      <c r="F169" s="6"/>
      <c r="G169" s="6"/>
      <c r="H169" s="6"/>
      <c r="I169" s="6"/>
      <c r="J169" s="6"/>
      <c r="K169" s="61"/>
      <c r="L169" s="61"/>
      <c r="M169" s="61"/>
    </row>
    <row r="170" ht="15.75" customHeight="1">
      <c r="A170" s="49"/>
      <c r="B170" s="49"/>
      <c r="C170" s="10"/>
      <c r="D170" s="10"/>
      <c r="E170" s="61"/>
      <c r="F170" s="6"/>
      <c r="G170" s="6"/>
      <c r="H170" s="6"/>
      <c r="I170" s="6"/>
      <c r="J170" s="6"/>
      <c r="K170" s="61"/>
      <c r="L170" s="61"/>
      <c r="M170" s="61"/>
    </row>
    <row r="171" ht="15.75" customHeight="1">
      <c r="A171" s="49"/>
      <c r="B171" s="49"/>
      <c r="C171" s="10"/>
      <c r="D171" s="10"/>
      <c r="E171" s="61"/>
      <c r="F171" s="6"/>
      <c r="G171" s="6"/>
      <c r="H171" s="6"/>
      <c r="I171" s="6"/>
      <c r="J171" s="6"/>
      <c r="K171" s="61"/>
      <c r="L171" s="61"/>
      <c r="M171" s="61"/>
    </row>
    <row r="172" ht="15.75" customHeight="1">
      <c r="A172" s="49"/>
      <c r="B172" s="49"/>
      <c r="C172" s="10"/>
      <c r="D172" s="10"/>
      <c r="E172" s="61"/>
      <c r="F172" s="6"/>
      <c r="G172" s="6"/>
      <c r="H172" s="6"/>
      <c r="I172" s="6"/>
      <c r="J172" s="6"/>
      <c r="K172" s="61"/>
      <c r="L172" s="61"/>
      <c r="M172" s="61"/>
    </row>
    <row r="173" ht="15.75" customHeight="1">
      <c r="A173" s="49"/>
      <c r="B173" s="49"/>
      <c r="C173" s="10"/>
      <c r="D173" s="10"/>
      <c r="E173" s="61"/>
      <c r="F173" s="6"/>
      <c r="G173" s="6"/>
      <c r="H173" s="6"/>
      <c r="I173" s="6"/>
      <c r="J173" s="6"/>
      <c r="K173" s="61"/>
      <c r="L173" s="61"/>
      <c r="M173" s="61"/>
    </row>
    <row r="174" ht="15.75" customHeight="1">
      <c r="A174" s="49"/>
      <c r="B174" s="49"/>
      <c r="C174" s="10"/>
      <c r="D174" s="10"/>
      <c r="E174" s="61"/>
      <c r="F174" s="10"/>
      <c r="G174" s="10"/>
      <c r="H174" s="10"/>
      <c r="I174" s="10"/>
      <c r="J174" s="10"/>
      <c r="K174" s="61"/>
      <c r="L174" s="61"/>
      <c r="M174" s="61"/>
    </row>
    <row r="175" ht="15.75" customHeight="1">
      <c r="A175" s="49"/>
      <c r="B175" s="49"/>
      <c r="C175" s="10"/>
      <c r="D175" s="10"/>
      <c r="E175" s="61"/>
      <c r="F175" s="6"/>
      <c r="G175" s="6"/>
      <c r="H175" s="6"/>
      <c r="I175" s="6"/>
      <c r="J175" s="6"/>
      <c r="K175" s="61"/>
      <c r="L175" s="61"/>
      <c r="M175" s="61"/>
    </row>
    <row r="176" ht="15.75" customHeight="1">
      <c r="A176" s="49"/>
      <c r="B176" s="49"/>
      <c r="C176" s="10"/>
      <c r="D176" s="10"/>
      <c r="E176" s="61"/>
      <c r="F176" s="6"/>
      <c r="G176" s="6"/>
      <c r="H176" s="6"/>
      <c r="I176" s="6"/>
      <c r="J176" s="6"/>
      <c r="K176" s="61"/>
      <c r="L176" s="61"/>
      <c r="M176" s="61"/>
    </row>
    <row r="177" ht="15.75" customHeight="1">
      <c r="A177" s="49"/>
      <c r="B177" s="49"/>
      <c r="C177" s="10"/>
      <c r="D177" s="10"/>
      <c r="E177" s="61"/>
      <c r="F177" s="10"/>
      <c r="G177" s="10"/>
      <c r="H177" s="10"/>
      <c r="I177" s="10"/>
      <c r="J177" s="10"/>
      <c r="K177" s="61"/>
      <c r="L177" s="61"/>
      <c r="M177" s="61"/>
    </row>
    <row r="178" ht="15.75" customHeight="1">
      <c r="A178" s="49"/>
      <c r="B178" s="49"/>
      <c r="C178" s="10"/>
      <c r="D178" s="10"/>
      <c r="E178" s="61"/>
      <c r="F178" s="6"/>
      <c r="G178" s="6"/>
      <c r="H178" s="6"/>
      <c r="I178" s="6"/>
      <c r="J178" s="6"/>
      <c r="K178" s="61"/>
      <c r="L178" s="61"/>
      <c r="M178" s="61"/>
    </row>
    <row r="179" ht="15.75" customHeight="1">
      <c r="A179" s="49"/>
      <c r="B179" s="49"/>
      <c r="C179" s="10"/>
      <c r="D179" s="10"/>
      <c r="E179" s="61"/>
      <c r="F179" s="6"/>
      <c r="G179" s="6"/>
      <c r="H179" s="6"/>
      <c r="I179" s="6"/>
      <c r="J179" s="6"/>
      <c r="K179" s="61"/>
      <c r="L179" s="61"/>
      <c r="M179" s="61"/>
    </row>
    <row r="180" ht="15.75" customHeight="1">
      <c r="A180" s="49"/>
      <c r="B180" s="49"/>
      <c r="C180" s="10"/>
      <c r="D180" s="10"/>
      <c r="E180" s="61"/>
      <c r="F180" s="10"/>
      <c r="G180" s="10"/>
      <c r="H180" s="10"/>
      <c r="I180" s="10"/>
      <c r="J180" s="10"/>
      <c r="K180" s="61"/>
      <c r="L180" s="61"/>
      <c r="M180" s="61"/>
    </row>
    <row r="181" ht="15.75" customHeight="1">
      <c r="A181" s="49"/>
      <c r="B181" s="49"/>
      <c r="C181" s="10"/>
      <c r="D181" s="10"/>
      <c r="E181" s="61"/>
      <c r="F181" s="6"/>
      <c r="G181" s="6"/>
      <c r="H181" s="6"/>
      <c r="I181" s="6"/>
      <c r="J181" s="6"/>
      <c r="K181" s="61"/>
      <c r="L181" s="61"/>
      <c r="M181" s="61"/>
    </row>
    <row r="182" ht="15.75" customHeight="1">
      <c r="A182" s="49"/>
      <c r="B182" s="49"/>
      <c r="C182" s="10"/>
      <c r="D182" s="10"/>
      <c r="E182" s="61"/>
      <c r="F182" s="6"/>
      <c r="G182" s="6"/>
      <c r="H182" s="6"/>
      <c r="I182" s="6"/>
      <c r="J182" s="6"/>
      <c r="K182" s="61"/>
      <c r="L182" s="61"/>
      <c r="M182" s="61"/>
    </row>
    <row r="183" ht="15.75" customHeight="1">
      <c r="A183" s="49"/>
      <c r="B183" s="49"/>
      <c r="C183" s="10"/>
      <c r="D183" s="10"/>
      <c r="E183" s="61"/>
      <c r="F183" s="10"/>
      <c r="G183" s="10"/>
      <c r="H183" s="10"/>
      <c r="I183" s="10"/>
      <c r="J183" s="10"/>
      <c r="K183" s="61"/>
      <c r="L183" s="61"/>
      <c r="M183" s="61"/>
    </row>
    <row r="184" ht="15.75" customHeight="1">
      <c r="A184" s="49"/>
      <c r="B184" s="49"/>
      <c r="C184" s="10"/>
      <c r="D184" s="10"/>
      <c r="E184" s="61"/>
      <c r="F184" s="6"/>
      <c r="G184" s="6"/>
      <c r="H184" s="6"/>
      <c r="I184" s="6"/>
      <c r="J184" s="6"/>
      <c r="K184" s="61"/>
      <c r="L184" s="61"/>
      <c r="M184" s="61"/>
    </row>
    <row r="185" ht="15.75" customHeight="1">
      <c r="A185" s="49"/>
      <c r="B185" s="49"/>
      <c r="C185" s="10"/>
      <c r="D185" s="10"/>
      <c r="E185" s="61"/>
      <c r="F185" s="6"/>
      <c r="G185" s="6"/>
      <c r="H185" s="6"/>
      <c r="I185" s="6"/>
      <c r="J185" s="6"/>
      <c r="K185" s="61"/>
      <c r="L185" s="61"/>
      <c r="M185" s="61"/>
    </row>
    <row r="186" ht="15.75" customHeight="1">
      <c r="A186" s="49"/>
      <c r="B186" s="49"/>
      <c r="C186" s="10"/>
      <c r="D186" s="10"/>
      <c r="E186" s="61"/>
      <c r="F186" s="6"/>
      <c r="G186" s="6"/>
      <c r="H186" s="6"/>
      <c r="I186" s="6"/>
      <c r="J186" s="6"/>
      <c r="K186" s="61"/>
      <c r="L186" s="61"/>
      <c r="M186" s="61"/>
    </row>
    <row r="187" ht="15.75" customHeight="1">
      <c r="A187" s="49"/>
      <c r="B187" s="49"/>
      <c r="C187" s="10"/>
      <c r="D187" s="10"/>
      <c r="E187" s="61"/>
      <c r="F187" s="10"/>
      <c r="G187" s="10"/>
      <c r="H187" s="10"/>
      <c r="I187" s="10"/>
      <c r="J187" s="10"/>
      <c r="K187" s="61"/>
      <c r="L187" s="61"/>
      <c r="M187" s="61"/>
    </row>
    <row r="188" ht="15.75" customHeight="1">
      <c r="A188" s="49"/>
      <c r="B188" s="49"/>
      <c r="C188" s="10"/>
      <c r="D188" s="10"/>
      <c r="E188" s="61"/>
      <c r="F188" s="6"/>
      <c r="G188" s="6"/>
      <c r="H188" s="6"/>
      <c r="I188" s="6"/>
      <c r="J188" s="6"/>
      <c r="K188" s="61"/>
      <c r="L188" s="61"/>
      <c r="M188" s="61"/>
    </row>
    <row r="189" ht="15.75" customHeight="1">
      <c r="A189" s="49"/>
      <c r="B189" s="49"/>
      <c r="C189" s="10"/>
      <c r="D189" s="10"/>
      <c r="E189" s="61"/>
      <c r="F189" s="6"/>
      <c r="G189" s="6"/>
      <c r="H189" s="6"/>
      <c r="I189" s="6"/>
      <c r="J189" s="6"/>
      <c r="K189" s="61"/>
      <c r="L189" s="61"/>
      <c r="M189" s="61"/>
    </row>
    <row r="190" ht="15.75" customHeight="1">
      <c r="A190" s="49"/>
      <c r="B190" s="49"/>
      <c r="C190" s="10"/>
      <c r="D190" s="10"/>
      <c r="E190" s="61"/>
      <c r="F190" s="10"/>
      <c r="G190" s="10"/>
      <c r="H190" s="10"/>
      <c r="I190" s="10"/>
      <c r="J190" s="10"/>
      <c r="K190" s="61"/>
      <c r="L190" s="61"/>
      <c r="M190" s="61"/>
    </row>
    <row r="191" ht="15.75" customHeight="1">
      <c r="A191" s="49"/>
      <c r="B191" s="49"/>
      <c r="C191" s="10"/>
      <c r="D191" s="10"/>
      <c r="E191" s="61"/>
      <c r="F191" s="6"/>
      <c r="G191" s="6"/>
      <c r="H191" s="6"/>
      <c r="I191" s="6"/>
      <c r="J191" s="6"/>
      <c r="K191" s="61"/>
      <c r="L191" s="61"/>
      <c r="M191" s="61"/>
    </row>
    <row r="192" ht="15.75" customHeight="1">
      <c r="A192" s="49"/>
      <c r="B192" s="49"/>
      <c r="C192" s="10"/>
      <c r="D192" s="10"/>
      <c r="E192" s="61"/>
      <c r="F192" s="6"/>
      <c r="G192" s="6"/>
      <c r="H192" s="6"/>
      <c r="I192" s="6"/>
      <c r="J192" s="6"/>
      <c r="K192" s="61"/>
      <c r="L192" s="61"/>
      <c r="M192" s="61"/>
    </row>
    <row r="193" ht="15.75" customHeight="1">
      <c r="A193" s="49"/>
      <c r="B193" s="49"/>
      <c r="C193" s="10"/>
      <c r="D193" s="10"/>
      <c r="E193" s="61"/>
      <c r="F193" s="6"/>
      <c r="G193" s="6"/>
      <c r="H193" s="6"/>
      <c r="I193" s="6"/>
      <c r="J193" s="6"/>
      <c r="K193" s="61"/>
      <c r="L193" s="61"/>
      <c r="M193" s="61"/>
    </row>
    <row r="194" ht="15.75" customHeight="1">
      <c r="A194" s="49"/>
      <c r="B194" s="49"/>
      <c r="C194" s="10"/>
      <c r="D194" s="10"/>
      <c r="E194" s="61"/>
      <c r="F194" s="6"/>
      <c r="G194" s="6"/>
      <c r="H194" s="6"/>
      <c r="I194" s="6"/>
      <c r="J194" s="6"/>
      <c r="K194" s="61"/>
      <c r="L194" s="61"/>
      <c r="M194" s="61"/>
    </row>
    <row r="195" ht="15.75" customHeight="1">
      <c r="A195" s="49"/>
      <c r="B195" s="49"/>
      <c r="C195" s="10"/>
      <c r="D195" s="10"/>
      <c r="E195" s="61"/>
      <c r="F195" s="6"/>
      <c r="G195" s="6"/>
      <c r="H195" s="6"/>
      <c r="I195" s="6"/>
      <c r="J195" s="6"/>
      <c r="K195" s="61"/>
      <c r="L195" s="61"/>
      <c r="M195" s="61"/>
    </row>
    <row r="196" ht="15.75" customHeight="1">
      <c r="A196" s="49"/>
      <c r="B196" s="49"/>
      <c r="C196" s="10"/>
      <c r="D196" s="10"/>
      <c r="E196" s="61"/>
      <c r="F196" s="6"/>
      <c r="G196" s="6"/>
      <c r="H196" s="6"/>
      <c r="I196" s="6"/>
      <c r="J196" s="6"/>
      <c r="K196" s="61"/>
      <c r="L196" s="61"/>
      <c r="M196" s="61"/>
    </row>
    <row r="197" ht="15.75" customHeight="1">
      <c r="A197" s="49"/>
      <c r="B197" s="49"/>
      <c r="C197" s="10"/>
      <c r="D197" s="10"/>
      <c r="E197" s="61"/>
      <c r="F197" s="10"/>
      <c r="G197" s="10"/>
      <c r="H197" s="10"/>
      <c r="I197" s="10"/>
      <c r="J197" s="10"/>
      <c r="K197" s="61"/>
      <c r="L197" s="61"/>
      <c r="M197" s="61"/>
    </row>
    <row r="198" ht="15.75" customHeight="1">
      <c r="A198" s="49"/>
      <c r="B198" s="49"/>
      <c r="C198" s="10"/>
      <c r="D198" s="10"/>
      <c r="E198" s="61"/>
      <c r="F198" s="6"/>
      <c r="G198" s="6"/>
      <c r="H198" s="6"/>
      <c r="I198" s="6"/>
      <c r="J198" s="6"/>
      <c r="K198" s="61"/>
      <c r="L198" s="61"/>
      <c r="M198" s="61"/>
    </row>
    <row r="199" ht="15.75" customHeight="1">
      <c r="A199" s="49"/>
      <c r="B199" s="49"/>
      <c r="C199" s="10"/>
      <c r="D199" s="10"/>
      <c r="E199" s="61"/>
      <c r="F199" s="10"/>
      <c r="G199" s="10"/>
      <c r="H199" s="10"/>
      <c r="I199" s="10"/>
      <c r="J199" s="10"/>
      <c r="K199" s="61"/>
      <c r="L199" s="61"/>
      <c r="M199" s="61"/>
    </row>
    <row r="200" ht="15.75" customHeight="1">
      <c r="A200" s="49"/>
      <c r="B200" s="49"/>
      <c r="C200" s="10"/>
      <c r="D200" s="10"/>
      <c r="E200" s="61"/>
      <c r="F200" s="6"/>
      <c r="G200" s="6"/>
      <c r="H200" s="6"/>
      <c r="I200" s="6"/>
      <c r="J200" s="6"/>
      <c r="K200" s="61"/>
      <c r="L200" s="61"/>
      <c r="M200" s="61"/>
    </row>
    <row r="201" ht="15.75" customHeight="1">
      <c r="A201" s="49"/>
      <c r="B201" s="49"/>
      <c r="C201" s="10"/>
      <c r="D201" s="10"/>
      <c r="E201" s="61"/>
      <c r="F201" s="6"/>
      <c r="G201" s="6"/>
      <c r="H201" s="6"/>
      <c r="I201" s="6"/>
      <c r="J201" s="6"/>
      <c r="K201" s="61"/>
      <c r="L201" s="61"/>
      <c r="M201" s="61"/>
    </row>
    <row r="202" ht="15.75" customHeight="1">
      <c r="A202" s="49"/>
      <c r="B202" s="49"/>
      <c r="C202" s="10"/>
      <c r="D202" s="10"/>
      <c r="E202" s="61"/>
      <c r="F202" s="6"/>
      <c r="G202" s="6"/>
      <c r="H202" s="6"/>
      <c r="I202" s="6"/>
      <c r="J202" s="6"/>
      <c r="K202" s="61"/>
      <c r="L202" s="61"/>
      <c r="M202" s="61"/>
    </row>
    <row r="203" ht="15.75" customHeight="1">
      <c r="A203" s="49"/>
      <c r="B203" s="49"/>
      <c r="C203" s="10"/>
      <c r="D203" s="10"/>
      <c r="E203" s="61"/>
      <c r="F203" s="10"/>
      <c r="G203" s="10"/>
      <c r="H203" s="10"/>
      <c r="I203" s="10"/>
      <c r="J203" s="10"/>
      <c r="K203" s="61"/>
      <c r="L203" s="61"/>
      <c r="M203" s="61"/>
    </row>
    <row r="204" ht="15.75" customHeight="1">
      <c r="A204" s="49"/>
      <c r="B204" s="49"/>
      <c r="C204" s="10"/>
      <c r="D204" s="10"/>
      <c r="E204" s="61"/>
      <c r="F204" s="6"/>
      <c r="G204" s="6"/>
      <c r="H204" s="6"/>
      <c r="I204" s="6"/>
      <c r="J204" s="6"/>
      <c r="K204" s="61"/>
      <c r="L204" s="61"/>
      <c r="M204" s="61"/>
    </row>
    <row r="205" ht="15.75" customHeight="1">
      <c r="A205" s="49"/>
      <c r="B205" s="49"/>
      <c r="C205" s="10"/>
      <c r="D205" s="10"/>
      <c r="E205" s="61"/>
      <c r="F205" s="6"/>
      <c r="G205" s="6"/>
      <c r="H205" s="6"/>
      <c r="I205" s="6"/>
      <c r="J205" s="6"/>
      <c r="K205" s="61"/>
      <c r="L205" s="61"/>
      <c r="M205" s="61"/>
    </row>
    <row r="206" ht="15.75" customHeight="1">
      <c r="A206" s="49"/>
      <c r="B206" s="49"/>
      <c r="C206" s="10"/>
      <c r="D206" s="10"/>
      <c r="E206" s="61"/>
      <c r="F206" s="6"/>
      <c r="G206" s="6"/>
      <c r="H206" s="6"/>
      <c r="I206" s="6"/>
      <c r="J206" s="6"/>
      <c r="K206" s="61"/>
      <c r="L206" s="61"/>
      <c r="M206" s="61"/>
    </row>
    <row r="207" ht="15.75" customHeight="1">
      <c r="A207" s="49"/>
      <c r="B207" s="49"/>
      <c r="C207" s="10"/>
      <c r="D207" s="10"/>
      <c r="E207" s="61"/>
      <c r="F207" s="6"/>
      <c r="G207" s="6"/>
      <c r="H207" s="6"/>
      <c r="I207" s="6"/>
      <c r="J207" s="6"/>
      <c r="K207" s="61"/>
      <c r="L207" s="61"/>
      <c r="M207" s="61"/>
    </row>
    <row r="208" ht="15.75" customHeight="1">
      <c r="A208" s="49"/>
      <c r="B208" s="49"/>
      <c r="C208" s="10"/>
      <c r="D208" s="10"/>
      <c r="E208" s="61"/>
      <c r="F208" s="6"/>
      <c r="G208" s="6"/>
      <c r="H208" s="6"/>
      <c r="I208" s="6"/>
      <c r="J208" s="6"/>
      <c r="K208" s="61"/>
      <c r="L208" s="61"/>
      <c r="M208" s="61"/>
    </row>
    <row r="209" ht="15.75" customHeight="1">
      <c r="A209" s="49"/>
      <c r="B209" s="49"/>
      <c r="C209" s="10"/>
      <c r="D209" s="10"/>
      <c r="E209" s="61"/>
      <c r="F209" s="6"/>
      <c r="G209" s="6"/>
      <c r="H209" s="6"/>
      <c r="I209" s="6"/>
      <c r="J209" s="6"/>
      <c r="K209" s="61"/>
      <c r="L209" s="61"/>
      <c r="M209" s="61"/>
    </row>
    <row r="210" ht="15.75" customHeight="1">
      <c r="A210" s="49"/>
      <c r="B210" s="49"/>
      <c r="C210" s="10"/>
      <c r="D210" s="10"/>
      <c r="E210" s="61"/>
      <c r="F210" s="10"/>
      <c r="G210" s="10"/>
      <c r="H210" s="10"/>
      <c r="I210" s="10"/>
      <c r="J210" s="10"/>
      <c r="K210" s="61"/>
      <c r="L210" s="61"/>
      <c r="M210" s="61"/>
    </row>
    <row r="211" ht="15.75" customHeight="1">
      <c r="A211" s="49"/>
      <c r="B211" s="49"/>
      <c r="C211" s="10"/>
      <c r="D211" s="10"/>
      <c r="E211" s="61"/>
      <c r="F211" s="10"/>
      <c r="G211" s="10"/>
      <c r="H211" s="10"/>
      <c r="I211" s="10"/>
      <c r="J211" s="10"/>
      <c r="K211" s="61"/>
      <c r="L211" s="61"/>
      <c r="M211" s="61"/>
    </row>
    <row r="212" ht="15.75" customHeight="1">
      <c r="A212" s="49"/>
      <c r="B212" s="49"/>
      <c r="C212" s="10"/>
      <c r="D212" s="10"/>
      <c r="E212" s="61"/>
      <c r="F212" s="10"/>
      <c r="G212" s="10"/>
      <c r="H212" s="10"/>
      <c r="I212" s="10"/>
      <c r="J212" s="10"/>
      <c r="K212" s="61"/>
      <c r="L212" s="61"/>
      <c r="M212" s="61"/>
    </row>
    <row r="213" ht="15.75" customHeight="1">
      <c r="A213" s="49"/>
      <c r="B213" s="49"/>
      <c r="C213" s="10"/>
      <c r="D213" s="10"/>
      <c r="E213" s="61"/>
      <c r="F213" s="10"/>
      <c r="G213" s="10"/>
      <c r="H213" s="10"/>
      <c r="I213" s="10"/>
      <c r="J213" s="10"/>
      <c r="K213" s="61"/>
      <c r="L213" s="61"/>
      <c r="M213" s="61"/>
    </row>
    <row r="214" ht="15.75" customHeight="1">
      <c r="A214" s="49"/>
      <c r="B214" s="49"/>
      <c r="C214" s="10"/>
      <c r="D214" s="10"/>
      <c r="E214" s="61"/>
      <c r="F214" s="10"/>
      <c r="G214" s="10"/>
      <c r="H214" s="10"/>
      <c r="I214" s="10"/>
      <c r="J214" s="10"/>
      <c r="K214" s="61"/>
      <c r="L214" s="61"/>
      <c r="M214" s="61"/>
    </row>
    <row r="215" ht="15.75" customHeight="1">
      <c r="A215" s="49"/>
      <c r="B215" s="49"/>
      <c r="C215" s="10"/>
      <c r="D215" s="10"/>
      <c r="E215" s="61"/>
      <c r="F215" s="10"/>
      <c r="G215" s="10"/>
      <c r="H215" s="10"/>
      <c r="I215" s="10"/>
      <c r="J215" s="10"/>
      <c r="K215" s="61"/>
      <c r="L215" s="61"/>
      <c r="M215" s="61"/>
    </row>
    <row r="216" ht="15.75" customHeight="1">
      <c r="A216" s="49"/>
      <c r="B216" s="49"/>
      <c r="C216" s="10"/>
      <c r="D216" s="10"/>
      <c r="E216" s="61"/>
      <c r="F216" s="10"/>
      <c r="G216" s="10"/>
      <c r="H216" s="10"/>
      <c r="I216" s="10"/>
      <c r="J216" s="10"/>
      <c r="K216" s="61"/>
      <c r="L216" s="61"/>
      <c r="M216" s="61"/>
    </row>
    <row r="217" ht="15.75" customHeight="1">
      <c r="A217" s="49"/>
      <c r="B217" s="49"/>
      <c r="C217" s="10"/>
      <c r="D217" s="10"/>
      <c r="E217" s="61"/>
      <c r="F217" s="10"/>
      <c r="G217" s="10"/>
      <c r="H217" s="10"/>
      <c r="I217" s="10"/>
      <c r="J217" s="10"/>
      <c r="K217" s="61"/>
      <c r="L217" s="61"/>
      <c r="M217" s="61"/>
    </row>
    <row r="218" ht="15.75" customHeight="1">
      <c r="A218" s="49"/>
      <c r="B218" s="49"/>
      <c r="C218" s="10"/>
      <c r="D218" s="10"/>
      <c r="E218" s="61"/>
      <c r="F218" s="10"/>
      <c r="G218" s="10"/>
      <c r="H218" s="10"/>
      <c r="I218" s="10"/>
      <c r="J218" s="10"/>
      <c r="K218" s="61"/>
      <c r="L218" s="61"/>
      <c r="M218" s="61"/>
    </row>
    <row r="219" ht="15.75" customHeight="1">
      <c r="A219" s="49"/>
      <c r="B219" s="49"/>
      <c r="C219" s="10"/>
      <c r="D219" s="10"/>
      <c r="E219" s="61"/>
      <c r="F219" s="10"/>
      <c r="G219" s="10"/>
      <c r="H219" s="10"/>
      <c r="I219" s="10"/>
      <c r="J219" s="10"/>
      <c r="K219" s="61"/>
      <c r="L219" s="61"/>
      <c r="M219" s="61"/>
    </row>
    <row r="220" ht="15.75" customHeight="1">
      <c r="A220" s="49"/>
      <c r="B220" s="49"/>
      <c r="C220" s="10"/>
      <c r="D220" s="10"/>
      <c r="E220" s="61"/>
      <c r="F220" s="10"/>
      <c r="G220" s="10"/>
      <c r="H220" s="10"/>
      <c r="I220" s="10"/>
      <c r="J220" s="10"/>
      <c r="K220" s="61"/>
      <c r="L220" s="61"/>
      <c r="M220" s="61"/>
    </row>
    <row r="221" ht="15.75" customHeight="1">
      <c r="A221" s="49"/>
      <c r="B221" s="49"/>
      <c r="C221" s="10"/>
      <c r="D221" s="10"/>
      <c r="E221" s="61"/>
      <c r="F221" s="10"/>
      <c r="G221" s="10"/>
      <c r="H221" s="10"/>
      <c r="I221" s="10"/>
      <c r="J221" s="10"/>
      <c r="K221" s="61"/>
      <c r="L221" s="61"/>
      <c r="M221" s="61"/>
    </row>
    <row r="222" ht="15.75" customHeight="1">
      <c r="A222" s="49"/>
      <c r="B222" s="49"/>
      <c r="C222" s="10"/>
      <c r="D222" s="10"/>
      <c r="E222" s="61"/>
      <c r="F222" s="10"/>
      <c r="G222" s="10"/>
      <c r="H222" s="10"/>
      <c r="I222" s="10"/>
      <c r="J222" s="10"/>
      <c r="K222" s="61"/>
      <c r="L222" s="61"/>
      <c r="M222" s="61"/>
    </row>
    <row r="223" ht="15.75" customHeight="1">
      <c r="A223" s="49"/>
      <c r="B223" s="49"/>
      <c r="C223" s="10"/>
      <c r="D223" s="10"/>
      <c r="E223" s="61"/>
      <c r="F223" s="10"/>
      <c r="G223" s="10"/>
      <c r="H223" s="10"/>
      <c r="I223" s="10"/>
      <c r="J223" s="10"/>
      <c r="K223" s="61"/>
      <c r="L223" s="61"/>
      <c r="M223" s="61"/>
    </row>
    <row r="224" ht="15.75" customHeight="1">
      <c r="A224" s="49"/>
      <c r="B224" s="49"/>
      <c r="C224" s="10"/>
      <c r="D224" s="10"/>
      <c r="E224" s="61"/>
      <c r="F224" s="10"/>
      <c r="G224" s="10"/>
      <c r="H224" s="10"/>
      <c r="I224" s="10"/>
      <c r="J224" s="10"/>
      <c r="K224" s="61"/>
      <c r="L224" s="61"/>
      <c r="M224" s="61"/>
    </row>
    <row r="225" ht="15.75" customHeight="1">
      <c r="A225" s="49"/>
      <c r="B225" s="49"/>
      <c r="C225" s="10"/>
      <c r="D225" s="10"/>
      <c r="E225" s="61"/>
      <c r="F225" s="10"/>
      <c r="G225" s="10"/>
      <c r="H225" s="10"/>
      <c r="I225" s="10"/>
      <c r="J225" s="10"/>
      <c r="K225" s="61"/>
      <c r="L225" s="61"/>
      <c r="M225" s="61"/>
    </row>
    <row r="226" ht="15.75" customHeight="1">
      <c r="A226" s="49"/>
      <c r="B226" s="49"/>
      <c r="C226" s="10"/>
      <c r="D226" s="10"/>
      <c r="E226" s="61"/>
      <c r="F226" s="10"/>
      <c r="G226" s="10"/>
      <c r="H226" s="10"/>
      <c r="I226" s="10"/>
      <c r="J226" s="10"/>
      <c r="K226" s="61"/>
      <c r="L226" s="61"/>
      <c r="M226" s="61"/>
    </row>
    <row r="227" ht="15.75" customHeight="1">
      <c r="A227" s="49"/>
      <c r="B227" s="49"/>
      <c r="C227" s="10"/>
      <c r="D227" s="10"/>
      <c r="E227" s="61"/>
      <c r="F227" s="10"/>
      <c r="G227" s="10"/>
      <c r="H227" s="10"/>
      <c r="I227" s="10"/>
      <c r="J227" s="10"/>
      <c r="K227" s="61"/>
      <c r="L227" s="61"/>
      <c r="M227" s="61"/>
    </row>
    <row r="228" ht="15.75" customHeight="1">
      <c r="A228" s="49"/>
      <c r="B228" s="49"/>
      <c r="C228" s="10"/>
      <c r="D228" s="10"/>
      <c r="E228" s="61"/>
      <c r="F228" s="10"/>
      <c r="G228" s="10"/>
      <c r="H228" s="10"/>
      <c r="I228" s="10"/>
      <c r="J228" s="10"/>
      <c r="K228" s="61"/>
      <c r="L228" s="61"/>
      <c r="M228" s="61"/>
    </row>
    <row r="229" ht="15.75" customHeight="1">
      <c r="A229" s="49"/>
      <c r="B229" s="49"/>
      <c r="C229" s="10"/>
      <c r="D229" s="10"/>
      <c r="E229" s="61"/>
      <c r="F229" s="10"/>
      <c r="G229" s="10"/>
      <c r="H229" s="10"/>
      <c r="I229" s="10"/>
      <c r="J229" s="10"/>
      <c r="K229" s="61"/>
      <c r="L229" s="61"/>
      <c r="M229" s="61"/>
    </row>
    <row r="230" ht="15.75" customHeight="1">
      <c r="A230" s="49"/>
      <c r="B230" s="49"/>
      <c r="C230" s="10"/>
      <c r="D230" s="10"/>
      <c r="E230" s="61"/>
      <c r="F230" s="10"/>
      <c r="G230" s="10"/>
      <c r="H230" s="10"/>
      <c r="I230" s="10"/>
      <c r="J230" s="10"/>
      <c r="K230" s="61"/>
      <c r="L230" s="61"/>
      <c r="M230" s="61"/>
    </row>
    <row r="231" ht="15.75" customHeight="1">
      <c r="A231" s="49"/>
      <c r="B231" s="49"/>
      <c r="C231" s="10"/>
      <c r="D231" s="10"/>
      <c r="E231" s="61"/>
      <c r="F231" s="10"/>
      <c r="G231" s="10"/>
      <c r="H231" s="10"/>
      <c r="I231" s="10"/>
      <c r="J231" s="10"/>
      <c r="K231" s="61"/>
      <c r="L231" s="61"/>
      <c r="M231" s="61"/>
    </row>
    <row r="232" ht="15.75" customHeight="1">
      <c r="A232" s="49"/>
      <c r="B232" s="49"/>
      <c r="C232" s="10"/>
      <c r="D232" s="10"/>
      <c r="E232" s="61"/>
      <c r="F232" s="10"/>
      <c r="G232" s="10"/>
      <c r="H232" s="10"/>
      <c r="I232" s="10"/>
      <c r="J232" s="10"/>
      <c r="K232" s="61"/>
      <c r="L232" s="61"/>
      <c r="M232" s="61"/>
    </row>
    <row r="233" ht="15.75" customHeight="1">
      <c r="A233" s="49"/>
      <c r="B233" s="49"/>
      <c r="C233" s="10"/>
      <c r="D233" s="10"/>
      <c r="E233" s="61"/>
      <c r="F233" s="10"/>
      <c r="G233" s="10"/>
      <c r="H233" s="10"/>
      <c r="I233" s="10"/>
      <c r="J233" s="10"/>
      <c r="K233" s="61"/>
      <c r="L233" s="61"/>
      <c r="M233" s="61"/>
    </row>
    <row r="234" ht="15.75" customHeight="1">
      <c r="A234" s="49"/>
      <c r="B234" s="49"/>
      <c r="C234" s="10"/>
      <c r="D234" s="10"/>
      <c r="E234" s="61"/>
      <c r="F234" s="10"/>
      <c r="G234" s="10"/>
      <c r="H234" s="10"/>
      <c r="I234" s="10"/>
      <c r="J234" s="10"/>
      <c r="K234" s="61"/>
      <c r="L234" s="61"/>
      <c r="M234" s="61"/>
    </row>
    <row r="235" ht="15.75" customHeight="1">
      <c r="A235" s="49"/>
      <c r="B235" s="49"/>
      <c r="C235" s="10"/>
      <c r="D235" s="10"/>
      <c r="E235" s="61"/>
      <c r="F235" s="10"/>
      <c r="G235" s="10"/>
      <c r="H235" s="10"/>
      <c r="I235" s="10"/>
      <c r="J235" s="10"/>
      <c r="K235" s="61"/>
      <c r="L235" s="61"/>
      <c r="M235" s="61"/>
    </row>
    <row r="236" ht="15.75" customHeight="1">
      <c r="A236" s="49"/>
      <c r="B236" s="49"/>
      <c r="C236" s="10"/>
      <c r="D236" s="10"/>
      <c r="E236" s="61"/>
      <c r="F236" s="10"/>
      <c r="G236" s="10"/>
      <c r="H236" s="10"/>
      <c r="I236" s="10"/>
      <c r="J236" s="10"/>
      <c r="K236" s="61"/>
      <c r="L236" s="61"/>
      <c r="M236" s="61"/>
    </row>
    <row r="237" ht="15.75" customHeight="1">
      <c r="A237" s="49"/>
      <c r="B237" s="49"/>
      <c r="C237" s="10"/>
      <c r="D237" s="10"/>
      <c r="E237" s="61"/>
      <c r="F237" s="10"/>
      <c r="G237" s="10"/>
      <c r="H237" s="10"/>
      <c r="I237" s="10"/>
      <c r="J237" s="10"/>
      <c r="K237" s="61"/>
      <c r="L237" s="61"/>
      <c r="M237" s="61"/>
    </row>
    <row r="238" ht="15.75" customHeight="1">
      <c r="A238" s="49"/>
      <c r="B238" s="49"/>
      <c r="C238" s="10"/>
      <c r="D238" s="10"/>
      <c r="E238" s="61"/>
      <c r="F238" s="10"/>
      <c r="G238" s="10"/>
      <c r="H238" s="10"/>
      <c r="I238" s="10"/>
      <c r="J238" s="10"/>
      <c r="K238" s="61"/>
      <c r="L238" s="61"/>
      <c r="M238" s="61"/>
    </row>
    <row r="239" ht="15.75" customHeight="1">
      <c r="A239" s="49"/>
      <c r="B239" s="49"/>
      <c r="C239" s="10"/>
      <c r="D239" s="10"/>
      <c r="E239" s="61"/>
      <c r="F239" s="10"/>
      <c r="G239" s="10"/>
      <c r="H239" s="10"/>
      <c r="I239" s="10"/>
      <c r="J239" s="10"/>
      <c r="K239" s="61"/>
      <c r="L239" s="61"/>
      <c r="M239" s="61"/>
    </row>
    <row r="240" ht="15.75" customHeight="1">
      <c r="A240" s="49"/>
      <c r="B240" s="49"/>
      <c r="C240" s="10"/>
      <c r="D240" s="10"/>
      <c r="E240" s="61"/>
      <c r="F240" s="10"/>
      <c r="G240" s="10"/>
      <c r="H240" s="10"/>
      <c r="I240" s="10"/>
      <c r="J240" s="10"/>
      <c r="K240" s="61"/>
      <c r="L240" s="61"/>
      <c r="M240" s="61"/>
    </row>
    <row r="241" ht="15.75" customHeight="1">
      <c r="A241" s="49"/>
      <c r="B241" s="49"/>
      <c r="C241" s="10"/>
      <c r="D241" s="10"/>
      <c r="E241" s="61"/>
      <c r="F241" s="10"/>
      <c r="G241" s="10"/>
      <c r="H241" s="10"/>
      <c r="I241" s="10"/>
      <c r="J241" s="10"/>
      <c r="K241" s="61"/>
      <c r="L241" s="61"/>
      <c r="M241" s="61"/>
    </row>
    <row r="242" ht="15.75" customHeight="1">
      <c r="A242" s="49"/>
      <c r="B242" s="49"/>
      <c r="C242" s="10"/>
      <c r="D242" s="10"/>
      <c r="E242" s="61"/>
      <c r="F242" s="10"/>
      <c r="G242" s="10"/>
      <c r="H242" s="10"/>
      <c r="I242" s="10"/>
      <c r="J242" s="10"/>
      <c r="K242" s="61"/>
      <c r="L242" s="61"/>
      <c r="M242" s="61"/>
    </row>
    <row r="243" ht="15.75" customHeight="1">
      <c r="A243" s="49"/>
      <c r="B243" s="49"/>
      <c r="C243" s="10"/>
      <c r="D243" s="10"/>
      <c r="E243" s="61"/>
      <c r="F243" s="10"/>
      <c r="G243" s="10"/>
      <c r="H243" s="10"/>
      <c r="I243" s="10"/>
      <c r="J243" s="10"/>
      <c r="K243" s="61"/>
      <c r="L243" s="61"/>
      <c r="M243" s="61"/>
    </row>
    <row r="244" ht="15.75" customHeight="1">
      <c r="A244" s="49"/>
      <c r="B244" s="49"/>
      <c r="C244" s="10"/>
      <c r="D244" s="10"/>
      <c r="E244" s="61"/>
      <c r="F244" s="10"/>
      <c r="G244" s="10"/>
      <c r="H244" s="10"/>
      <c r="I244" s="10"/>
      <c r="J244" s="10"/>
      <c r="K244" s="61"/>
      <c r="L244" s="61"/>
      <c r="M244" s="61"/>
    </row>
    <row r="245" ht="15.75" customHeight="1">
      <c r="A245" s="49"/>
      <c r="B245" s="49"/>
      <c r="C245" s="10"/>
      <c r="D245" s="10"/>
      <c r="E245" s="61"/>
      <c r="F245" s="10"/>
      <c r="G245" s="10"/>
      <c r="H245" s="10"/>
      <c r="I245" s="10"/>
      <c r="J245" s="10"/>
      <c r="K245" s="61"/>
      <c r="L245" s="61"/>
      <c r="M245" s="61"/>
    </row>
    <row r="246" ht="15.75" customHeight="1">
      <c r="A246" s="49"/>
      <c r="B246" s="49"/>
      <c r="C246" s="10"/>
      <c r="D246" s="10"/>
      <c r="E246" s="61"/>
      <c r="F246" s="10"/>
      <c r="G246" s="10"/>
      <c r="H246" s="10"/>
      <c r="I246" s="10"/>
      <c r="J246" s="10"/>
      <c r="K246" s="61"/>
      <c r="L246" s="61"/>
      <c r="M246" s="61"/>
    </row>
    <row r="247" ht="15.75" customHeight="1">
      <c r="A247" s="49"/>
      <c r="B247" s="49"/>
      <c r="C247" s="10"/>
      <c r="D247" s="10"/>
      <c r="E247" s="61"/>
      <c r="F247" s="10"/>
      <c r="G247" s="10"/>
      <c r="H247" s="10"/>
      <c r="I247" s="10"/>
      <c r="J247" s="10"/>
      <c r="K247" s="61"/>
      <c r="L247" s="61"/>
      <c r="M247" s="61"/>
    </row>
    <row r="248" ht="15.75" customHeight="1">
      <c r="A248" s="49"/>
      <c r="B248" s="49"/>
      <c r="C248" s="10"/>
      <c r="D248" s="10"/>
      <c r="E248" s="61"/>
      <c r="F248" s="10"/>
      <c r="G248" s="10"/>
      <c r="H248" s="10"/>
      <c r="I248" s="10"/>
      <c r="J248" s="10"/>
      <c r="K248" s="61"/>
      <c r="L248" s="61"/>
      <c r="M248" s="61"/>
    </row>
    <row r="249" ht="15.75" customHeight="1">
      <c r="A249" s="49"/>
      <c r="B249" s="49"/>
      <c r="C249" s="10"/>
      <c r="D249" s="10"/>
      <c r="E249" s="61"/>
      <c r="F249" s="10"/>
      <c r="G249" s="10"/>
      <c r="H249" s="10"/>
      <c r="I249" s="10"/>
      <c r="J249" s="10"/>
      <c r="K249" s="61"/>
      <c r="L249" s="61"/>
      <c r="M249" s="61"/>
    </row>
    <row r="250" ht="15.75" customHeight="1">
      <c r="A250" s="49"/>
      <c r="B250" s="49"/>
      <c r="C250" s="10"/>
      <c r="D250" s="10"/>
      <c r="E250" s="61"/>
      <c r="F250" s="10"/>
      <c r="G250" s="10"/>
      <c r="H250" s="10"/>
      <c r="I250" s="10"/>
      <c r="J250" s="10"/>
      <c r="K250" s="61"/>
      <c r="L250" s="61"/>
      <c r="M250" s="61"/>
    </row>
    <row r="251" ht="15.75" customHeight="1">
      <c r="A251" s="49"/>
      <c r="B251" s="49"/>
      <c r="C251" s="10"/>
      <c r="D251" s="10"/>
      <c r="E251" s="61"/>
      <c r="F251" s="10"/>
      <c r="G251" s="10"/>
      <c r="H251" s="10"/>
      <c r="I251" s="10"/>
      <c r="J251" s="10"/>
      <c r="K251" s="61"/>
      <c r="L251" s="61"/>
      <c r="M251" s="61"/>
    </row>
    <row r="252" ht="15.75" customHeight="1">
      <c r="A252" s="49"/>
      <c r="B252" s="49"/>
      <c r="C252" s="10"/>
      <c r="D252" s="10"/>
      <c r="E252" s="61"/>
      <c r="F252" s="10"/>
      <c r="G252" s="10"/>
      <c r="H252" s="10"/>
      <c r="I252" s="10"/>
      <c r="J252" s="10"/>
      <c r="K252" s="61"/>
      <c r="L252" s="61"/>
      <c r="M252" s="61"/>
    </row>
    <row r="253" ht="15.75" customHeight="1">
      <c r="A253" s="49"/>
      <c r="B253" s="49"/>
      <c r="C253" s="10"/>
      <c r="D253" s="10"/>
      <c r="E253" s="61"/>
      <c r="F253" s="10"/>
      <c r="G253" s="10"/>
      <c r="H253" s="10"/>
      <c r="I253" s="10"/>
      <c r="J253" s="10"/>
      <c r="K253" s="61"/>
      <c r="L253" s="61"/>
      <c r="M253" s="61"/>
    </row>
    <row r="254" ht="15.75" customHeight="1">
      <c r="A254" s="49"/>
      <c r="B254" s="49"/>
      <c r="C254" s="10"/>
      <c r="D254" s="10"/>
      <c r="E254" s="61"/>
      <c r="F254" s="10"/>
      <c r="G254" s="10"/>
      <c r="H254" s="10"/>
      <c r="I254" s="10"/>
      <c r="J254" s="10"/>
      <c r="K254" s="61"/>
      <c r="L254" s="61"/>
      <c r="M254" s="61"/>
    </row>
    <row r="255" ht="15.75" customHeight="1">
      <c r="A255" s="49"/>
      <c r="B255" s="49"/>
      <c r="C255" s="10"/>
      <c r="D255" s="10"/>
      <c r="E255" s="61"/>
      <c r="F255" s="10"/>
      <c r="G255" s="10"/>
      <c r="H255" s="10"/>
      <c r="I255" s="10"/>
      <c r="J255" s="10"/>
      <c r="K255" s="61"/>
      <c r="L255" s="61"/>
      <c r="M255" s="61"/>
    </row>
    <row r="256" ht="15.75" customHeight="1">
      <c r="A256" s="49"/>
      <c r="B256" s="49"/>
      <c r="C256" s="10"/>
      <c r="D256" s="10"/>
      <c r="E256" s="61"/>
      <c r="F256" s="10"/>
      <c r="G256" s="10"/>
      <c r="H256" s="10"/>
      <c r="I256" s="10"/>
      <c r="J256" s="10"/>
      <c r="K256" s="61"/>
      <c r="L256" s="61"/>
      <c r="M256" s="61"/>
    </row>
    <row r="257" ht="15.75" customHeight="1">
      <c r="A257" s="49"/>
      <c r="B257" s="49"/>
      <c r="C257" s="10"/>
      <c r="D257" s="10"/>
      <c r="E257" s="61"/>
      <c r="F257" s="10"/>
      <c r="G257" s="10"/>
      <c r="H257" s="10"/>
      <c r="I257" s="10"/>
      <c r="J257" s="10"/>
      <c r="K257" s="61"/>
      <c r="L257" s="61"/>
      <c r="M257" s="61"/>
    </row>
    <row r="258" ht="15.75" customHeight="1">
      <c r="A258" s="49"/>
      <c r="B258" s="49"/>
      <c r="C258" s="10"/>
      <c r="D258" s="10"/>
      <c r="E258" s="61"/>
      <c r="F258" s="10"/>
      <c r="G258" s="10"/>
      <c r="H258" s="10"/>
      <c r="I258" s="10"/>
      <c r="J258" s="10"/>
      <c r="K258" s="61"/>
      <c r="L258" s="61"/>
      <c r="M258" s="61"/>
    </row>
    <row r="259" ht="15.75" customHeight="1">
      <c r="A259" s="49"/>
      <c r="B259" s="49"/>
      <c r="C259" s="10"/>
      <c r="D259" s="10"/>
      <c r="E259" s="61"/>
      <c r="F259" s="10"/>
      <c r="G259" s="10"/>
      <c r="H259" s="10"/>
      <c r="I259" s="10"/>
      <c r="J259" s="10"/>
      <c r="K259" s="61"/>
      <c r="L259" s="61"/>
      <c r="M259" s="61"/>
    </row>
    <row r="260" ht="15.75" customHeight="1">
      <c r="A260" s="49"/>
      <c r="B260" s="49"/>
      <c r="C260" s="10"/>
      <c r="D260" s="10"/>
      <c r="E260" s="61"/>
      <c r="F260" s="10"/>
      <c r="G260" s="10"/>
      <c r="H260" s="10"/>
      <c r="I260" s="10"/>
      <c r="J260" s="10"/>
      <c r="K260" s="61"/>
      <c r="L260" s="61"/>
      <c r="M260" s="61"/>
    </row>
    <row r="261" ht="15.75" customHeight="1">
      <c r="A261" s="49"/>
      <c r="B261" s="49"/>
      <c r="C261" s="10"/>
      <c r="D261" s="10"/>
      <c r="E261" s="61"/>
      <c r="F261" s="10"/>
      <c r="G261" s="10"/>
      <c r="H261" s="10"/>
      <c r="I261" s="10"/>
      <c r="J261" s="10"/>
      <c r="K261" s="61"/>
      <c r="L261" s="61"/>
      <c r="M261" s="61"/>
    </row>
    <row r="262" ht="15.75" customHeight="1">
      <c r="A262" s="49"/>
      <c r="B262" s="49"/>
      <c r="C262" s="10"/>
      <c r="D262" s="10"/>
      <c r="E262" s="61"/>
      <c r="F262" s="10"/>
      <c r="G262" s="10"/>
      <c r="H262" s="10"/>
      <c r="I262" s="10"/>
      <c r="J262" s="10"/>
      <c r="K262" s="61"/>
      <c r="L262" s="61"/>
      <c r="M262" s="61"/>
    </row>
    <row r="263" ht="15.75" customHeight="1">
      <c r="A263" s="49"/>
      <c r="B263" s="49"/>
      <c r="C263" s="10"/>
      <c r="D263" s="10"/>
      <c r="E263" s="61"/>
      <c r="F263" s="10"/>
      <c r="G263" s="10"/>
      <c r="H263" s="10"/>
      <c r="I263" s="10"/>
      <c r="J263" s="10"/>
      <c r="K263" s="61"/>
      <c r="L263" s="61"/>
      <c r="M263" s="61"/>
    </row>
    <row r="264" ht="15.75" customHeight="1">
      <c r="A264" s="49"/>
      <c r="B264" s="49"/>
      <c r="C264" s="10"/>
      <c r="D264" s="10"/>
      <c r="E264" s="61"/>
      <c r="F264" s="10"/>
      <c r="G264" s="10"/>
      <c r="H264" s="10"/>
      <c r="I264" s="10"/>
      <c r="J264" s="10"/>
      <c r="K264" s="61"/>
      <c r="L264" s="61"/>
      <c r="M264" s="61"/>
    </row>
    <row r="265" ht="15.75" customHeight="1">
      <c r="A265" s="49"/>
      <c r="B265" s="49"/>
      <c r="C265" s="10"/>
      <c r="D265" s="10"/>
      <c r="E265" s="61"/>
      <c r="F265" s="10"/>
      <c r="G265" s="10"/>
      <c r="H265" s="10"/>
      <c r="I265" s="10"/>
      <c r="J265" s="10"/>
      <c r="K265" s="61"/>
      <c r="L265" s="61"/>
      <c r="M265" s="61"/>
    </row>
    <row r="266" ht="15.75" customHeight="1">
      <c r="A266" s="49"/>
      <c r="B266" s="49"/>
      <c r="C266" s="10"/>
      <c r="D266" s="10"/>
      <c r="E266" s="61"/>
      <c r="F266" s="10"/>
      <c r="G266" s="10"/>
      <c r="H266" s="10"/>
      <c r="I266" s="10"/>
      <c r="J266" s="10"/>
      <c r="K266" s="61"/>
      <c r="L266" s="61"/>
      <c r="M266" s="61"/>
    </row>
    <row r="267" ht="15.75" customHeight="1">
      <c r="A267" s="49"/>
      <c r="B267" s="49"/>
      <c r="C267" s="10"/>
      <c r="D267" s="10"/>
      <c r="E267" s="61"/>
      <c r="F267" s="10"/>
      <c r="G267" s="10"/>
      <c r="H267" s="10"/>
      <c r="I267" s="10"/>
      <c r="J267" s="10"/>
      <c r="K267" s="61"/>
      <c r="L267" s="61"/>
      <c r="M267" s="61"/>
    </row>
    <row r="268" ht="15.75" customHeight="1">
      <c r="A268" s="49"/>
      <c r="B268" s="49"/>
      <c r="C268" s="10"/>
      <c r="D268" s="10"/>
      <c r="E268" s="61"/>
      <c r="F268" s="10"/>
      <c r="G268" s="10"/>
      <c r="H268" s="10"/>
      <c r="I268" s="10"/>
      <c r="J268" s="10"/>
      <c r="K268" s="61"/>
      <c r="L268" s="61"/>
      <c r="M268" s="61"/>
    </row>
    <row r="269" ht="15.75" customHeight="1">
      <c r="A269" s="49"/>
      <c r="B269" s="49"/>
      <c r="C269" s="10"/>
      <c r="D269" s="10"/>
      <c r="E269" s="61"/>
      <c r="F269" s="10"/>
      <c r="G269" s="10"/>
      <c r="H269" s="10"/>
      <c r="I269" s="10"/>
      <c r="J269" s="10"/>
      <c r="K269" s="61"/>
      <c r="L269" s="61"/>
      <c r="M269" s="61"/>
    </row>
    <row r="270" ht="15.75" customHeight="1">
      <c r="A270" s="49"/>
      <c r="B270" s="49"/>
      <c r="C270" s="10"/>
      <c r="D270" s="10"/>
      <c r="E270" s="61"/>
      <c r="F270" s="10"/>
      <c r="G270" s="10"/>
      <c r="H270" s="10"/>
      <c r="I270" s="10"/>
      <c r="J270" s="10"/>
      <c r="K270" s="61"/>
      <c r="L270" s="61"/>
      <c r="M270" s="61"/>
    </row>
    <row r="271" ht="15.75" customHeight="1">
      <c r="A271" s="49"/>
      <c r="B271" s="49"/>
      <c r="C271" s="10"/>
      <c r="D271" s="10"/>
      <c r="E271" s="61"/>
      <c r="F271" s="10"/>
      <c r="G271" s="10"/>
      <c r="H271" s="10"/>
      <c r="I271" s="10"/>
      <c r="J271" s="10"/>
      <c r="K271" s="61"/>
      <c r="L271" s="61"/>
      <c r="M271" s="61"/>
    </row>
    <row r="272" ht="15.75" customHeight="1">
      <c r="A272" s="49"/>
      <c r="B272" s="49"/>
      <c r="C272" s="10"/>
      <c r="D272" s="10"/>
      <c r="E272" s="61"/>
      <c r="F272" s="10"/>
      <c r="G272" s="10"/>
      <c r="H272" s="10"/>
      <c r="I272" s="10"/>
      <c r="J272" s="10"/>
      <c r="K272" s="61"/>
      <c r="L272" s="61"/>
      <c r="M272" s="61"/>
    </row>
    <row r="273" ht="15.75" customHeight="1">
      <c r="A273" s="49"/>
      <c r="B273" s="49"/>
      <c r="C273" s="10"/>
      <c r="D273" s="10"/>
      <c r="E273" s="61"/>
      <c r="F273" s="10"/>
      <c r="G273" s="10"/>
      <c r="H273" s="10"/>
      <c r="I273" s="10"/>
      <c r="J273" s="10"/>
      <c r="K273" s="61"/>
      <c r="L273" s="61"/>
      <c r="M273" s="61"/>
    </row>
    <row r="274" ht="15.75" customHeight="1">
      <c r="A274" s="49"/>
      <c r="B274" s="49"/>
      <c r="C274" s="10"/>
      <c r="D274" s="10"/>
      <c r="E274" s="61"/>
      <c r="F274" s="10"/>
      <c r="G274" s="10"/>
      <c r="H274" s="10"/>
      <c r="I274" s="10"/>
      <c r="J274" s="10"/>
      <c r="K274" s="61"/>
      <c r="L274" s="61"/>
      <c r="M274" s="61"/>
    </row>
    <row r="275" ht="15.75" customHeight="1">
      <c r="A275" s="49"/>
      <c r="B275" s="49"/>
      <c r="C275" s="10"/>
      <c r="D275" s="10"/>
      <c r="E275" s="61"/>
      <c r="F275" s="10"/>
      <c r="G275" s="10"/>
      <c r="H275" s="10"/>
      <c r="I275" s="10"/>
      <c r="J275" s="10"/>
      <c r="K275" s="61"/>
      <c r="L275" s="61"/>
      <c r="M275" s="61"/>
    </row>
    <row r="276" ht="15.75" customHeight="1">
      <c r="A276" s="49"/>
      <c r="B276" s="49"/>
      <c r="C276" s="10"/>
      <c r="D276" s="10"/>
      <c r="E276" s="61"/>
      <c r="F276" s="10"/>
      <c r="G276" s="10"/>
      <c r="H276" s="10"/>
      <c r="I276" s="10"/>
      <c r="J276" s="10"/>
      <c r="K276" s="61"/>
      <c r="L276" s="61"/>
      <c r="M276" s="61"/>
    </row>
    <row r="277" ht="15.75" customHeight="1">
      <c r="A277" s="49"/>
      <c r="B277" s="49"/>
      <c r="C277" s="10"/>
      <c r="D277" s="10"/>
      <c r="E277" s="61"/>
      <c r="F277" s="10"/>
      <c r="G277" s="10"/>
      <c r="H277" s="10"/>
      <c r="I277" s="10"/>
      <c r="J277" s="10"/>
      <c r="K277" s="61"/>
      <c r="L277" s="61"/>
      <c r="M277" s="61"/>
    </row>
    <row r="278" ht="15.75" customHeight="1">
      <c r="A278" s="49"/>
      <c r="B278" s="49"/>
      <c r="C278" s="10"/>
      <c r="D278" s="10"/>
      <c r="E278" s="61"/>
      <c r="F278" s="10"/>
      <c r="G278" s="10"/>
      <c r="H278" s="10"/>
      <c r="I278" s="10"/>
      <c r="J278" s="10"/>
      <c r="K278" s="61"/>
      <c r="L278" s="61"/>
      <c r="M278" s="61"/>
    </row>
    <row r="279" ht="15.75" customHeight="1">
      <c r="A279" s="49"/>
      <c r="B279" s="49"/>
      <c r="C279" s="10"/>
      <c r="D279" s="10"/>
      <c r="E279" s="61"/>
      <c r="F279" s="10"/>
      <c r="G279" s="10"/>
      <c r="H279" s="10"/>
      <c r="I279" s="10"/>
      <c r="J279" s="10"/>
      <c r="K279" s="61"/>
      <c r="L279" s="61"/>
      <c r="M279" s="61"/>
    </row>
    <row r="280" ht="15.75" customHeight="1">
      <c r="A280" s="49"/>
      <c r="B280" s="49"/>
      <c r="C280" s="10"/>
      <c r="D280" s="10"/>
      <c r="E280" s="61"/>
      <c r="F280" s="10"/>
      <c r="G280" s="10"/>
      <c r="H280" s="10"/>
      <c r="I280" s="10"/>
      <c r="J280" s="10"/>
      <c r="K280" s="61"/>
      <c r="L280" s="61"/>
      <c r="M280" s="61"/>
    </row>
    <row r="281" ht="15.75" customHeight="1">
      <c r="A281" s="49"/>
      <c r="B281" s="49"/>
      <c r="C281" s="10"/>
      <c r="D281" s="10"/>
      <c r="E281" s="61"/>
      <c r="F281" s="10"/>
      <c r="G281" s="10"/>
      <c r="H281" s="10"/>
      <c r="I281" s="10"/>
      <c r="J281" s="10"/>
      <c r="K281" s="61"/>
      <c r="L281" s="61"/>
      <c r="M281" s="61"/>
    </row>
    <row r="282" ht="15.75" customHeight="1">
      <c r="A282" s="49"/>
      <c r="B282" s="49"/>
      <c r="C282" s="10"/>
      <c r="D282" s="10"/>
      <c r="E282" s="61"/>
      <c r="F282" s="10"/>
      <c r="G282" s="10"/>
      <c r="H282" s="10"/>
      <c r="I282" s="10"/>
      <c r="J282" s="10"/>
      <c r="K282" s="61"/>
      <c r="L282" s="61"/>
      <c r="M282" s="61"/>
    </row>
    <row r="283" ht="15.75" customHeight="1">
      <c r="A283" s="49"/>
      <c r="B283" s="49"/>
      <c r="C283" s="10"/>
      <c r="D283" s="10"/>
      <c r="E283" s="61"/>
      <c r="F283" s="10"/>
      <c r="G283" s="10"/>
      <c r="H283" s="10"/>
      <c r="I283" s="10"/>
      <c r="J283" s="10"/>
      <c r="K283" s="61"/>
      <c r="L283" s="61"/>
      <c r="M283" s="61"/>
    </row>
    <row r="284" ht="15.75" customHeight="1">
      <c r="A284" s="49"/>
      <c r="B284" s="49"/>
      <c r="C284" s="10"/>
      <c r="D284" s="10"/>
      <c r="E284" s="61"/>
      <c r="F284" s="10"/>
      <c r="G284" s="10"/>
      <c r="H284" s="10"/>
      <c r="I284" s="10"/>
      <c r="J284" s="10"/>
      <c r="K284" s="61"/>
      <c r="L284" s="61"/>
      <c r="M284" s="61"/>
    </row>
    <row r="285" ht="15.75" customHeight="1">
      <c r="A285" s="49"/>
      <c r="B285" s="49"/>
      <c r="C285" s="10"/>
      <c r="D285" s="10"/>
      <c r="E285" s="61"/>
      <c r="F285" s="10"/>
      <c r="G285" s="10"/>
      <c r="H285" s="10"/>
      <c r="I285" s="10"/>
      <c r="J285" s="10"/>
      <c r="K285" s="61"/>
      <c r="L285" s="61"/>
      <c r="M285" s="61"/>
    </row>
    <row r="286" ht="15.75" customHeight="1">
      <c r="A286" s="49"/>
      <c r="B286" s="49"/>
      <c r="C286" s="10"/>
      <c r="D286" s="10"/>
      <c r="E286" s="61"/>
      <c r="F286" s="10"/>
      <c r="G286" s="10"/>
      <c r="H286" s="10"/>
      <c r="I286" s="10"/>
      <c r="J286" s="10"/>
      <c r="K286" s="61"/>
      <c r="L286" s="61"/>
      <c r="M286" s="61"/>
    </row>
    <row r="287" ht="15.75" customHeight="1">
      <c r="A287" s="49"/>
      <c r="B287" s="49"/>
      <c r="C287" s="10"/>
      <c r="D287" s="10"/>
      <c r="E287" s="61"/>
      <c r="F287" s="10"/>
      <c r="G287" s="10"/>
      <c r="H287" s="10"/>
      <c r="I287" s="10"/>
      <c r="J287" s="10"/>
      <c r="K287" s="61"/>
      <c r="L287" s="61"/>
      <c r="M287" s="61"/>
    </row>
    <row r="288" ht="15.75" customHeight="1">
      <c r="A288" s="49"/>
      <c r="B288" s="49"/>
      <c r="C288" s="10"/>
      <c r="D288" s="10"/>
      <c r="E288" s="61"/>
      <c r="F288" s="10"/>
      <c r="G288" s="10"/>
      <c r="H288" s="10"/>
      <c r="I288" s="10"/>
      <c r="J288" s="10"/>
      <c r="K288" s="61"/>
      <c r="L288" s="61"/>
      <c r="M288" s="61"/>
    </row>
    <row r="289" ht="15.75" customHeight="1">
      <c r="A289" s="49"/>
      <c r="B289" s="49"/>
      <c r="C289" s="10"/>
      <c r="D289" s="10"/>
      <c r="E289" s="61"/>
      <c r="F289" s="10"/>
      <c r="G289" s="10"/>
      <c r="H289" s="10"/>
      <c r="I289" s="10"/>
      <c r="J289" s="10"/>
      <c r="K289" s="61"/>
      <c r="L289" s="61"/>
      <c r="M289" s="61"/>
    </row>
    <row r="290" ht="15.75" customHeight="1">
      <c r="A290" s="49"/>
      <c r="B290" s="49"/>
      <c r="C290" s="10"/>
      <c r="D290" s="10"/>
      <c r="E290" s="61"/>
      <c r="F290" s="10"/>
      <c r="G290" s="10"/>
      <c r="H290" s="10"/>
      <c r="I290" s="10"/>
      <c r="J290" s="10"/>
      <c r="K290" s="61"/>
      <c r="L290" s="61"/>
      <c r="M290" s="61"/>
    </row>
    <row r="291" ht="15.75" customHeight="1">
      <c r="A291" s="49"/>
      <c r="B291" s="49"/>
      <c r="C291" s="10"/>
      <c r="D291" s="10"/>
      <c r="E291" s="61"/>
      <c r="F291" s="10"/>
      <c r="G291" s="10"/>
      <c r="H291" s="10"/>
      <c r="I291" s="10"/>
      <c r="J291" s="10"/>
      <c r="K291" s="61"/>
      <c r="L291" s="61"/>
      <c r="M291" s="61"/>
    </row>
    <row r="292" ht="15.75" customHeight="1">
      <c r="A292" s="49"/>
      <c r="B292" s="49"/>
      <c r="C292" s="10"/>
      <c r="D292" s="10"/>
      <c r="E292" s="61"/>
      <c r="F292" s="10"/>
      <c r="G292" s="10"/>
      <c r="H292" s="10"/>
      <c r="I292" s="10"/>
      <c r="J292" s="10"/>
      <c r="K292" s="61"/>
      <c r="L292" s="61"/>
      <c r="M292" s="61"/>
    </row>
    <row r="293" ht="15.75" customHeight="1">
      <c r="A293" s="49"/>
      <c r="B293" s="49"/>
      <c r="C293" s="10"/>
      <c r="D293" s="10"/>
      <c r="E293" s="61"/>
      <c r="F293" s="10"/>
      <c r="G293" s="10"/>
      <c r="H293" s="10"/>
      <c r="I293" s="10"/>
      <c r="J293" s="10"/>
      <c r="K293" s="61"/>
      <c r="L293" s="61"/>
      <c r="M293" s="61"/>
    </row>
    <row r="294" ht="15.75" customHeight="1">
      <c r="A294" s="49"/>
      <c r="B294" s="49"/>
      <c r="C294" s="10"/>
      <c r="D294" s="10"/>
      <c r="E294" s="61"/>
      <c r="F294" s="10"/>
      <c r="G294" s="10"/>
      <c r="H294" s="10"/>
      <c r="I294" s="10"/>
      <c r="J294" s="10"/>
      <c r="K294" s="61"/>
      <c r="L294" s="61"/>
      <c r="M294" s="61"/>
    </row>
    <row r="295" ht="15.75" customHeight="1">
      <c r="A295" s="49"/>
      <c r="B295" s="49"/>
      <c r="C295" s="10"/>
      <c r="D295" s="10"/>
      <c r="E295" s="61"/>
      <c r="F295" s="10"/>
      <c r="G295" s="10"/>
      <c r="H295" s="10"/>
      <c r="I295" s="10"/>
      <c r="J295" s="10"/>
      <c r="K295" s="61"/>
      <c r="L295" s="61"/>
      <c r="M295" s="61"/>
    </row>
    <row r="296" ht="15.75" customHeight="1">
      <c r="A296" s="49"/>
      <c r="B296" s="49"/>
      <c r="C296" s="10"/>
      <c r="D296" s="10"/>
      <c r="E296" s="61"/>
      <c r="F296" s="10"/>
      <c r="G296" s="10"/>
      <c r="H296" s="10"/>
      <c r="I296" s="10"/>
      <c r="J296" s="10"/>
      <c r="K296" s="61"/>
      <c r="L296" s="61"/>
      <c r="M296" s="61"/>
    </row>
    <row r="297" ht="15.75" customHeight="1">
      <c r="A297" s="49"/>
      <c r="B297" s="49"/>
      <c r="C297" s="10"/>
      <c r="D297" s="10"/>
      <c r="E297" s="61"/>
      <c r="F297" s="10"/>
      <c r="G297" s="10"/>
      <c r="H297" s="10"/>
      <c r="I297" s="10"/>
      <c r="J297" s="10"/>
      <c r="K297" s="61"/>
      <c r="L297" s="61"/>
      <c r="M297" s="61"/>
    </row>
    <row r="298" ht="15.75" customHeight="1">
      <c r="A298" s="49"/>
      <c r="B298" s="49"/>
      <c r="C298" s="10"/>
      <c r="D298" s="10"/>
      <c r="E298" s="61"/>
      <c r="F298" s="10"/>
      <c r="G298" s="10"/>
      <c r="H298" s="10"/>
      <c r="I298" s="10"/>
      <c r="J298" s="10"/>
      <c r="K298" s="61"/>
      <c r="L298" s="61"/>
      <c r="M298" s="61"/>
    </row>
    <row r="299" ht="15.75" customHeight="1">
      <c r="A299" s="49"/>
      <c r="B299" s="49"/>
      <c r="C299" s="10"/>
      <c r="D299" s="10"/>
      <c r="E299" s="61"/>
      <c r="F299" s="10"/>
      <c r="G299" s="10"/>
      <c r="H299" s="10"/>
      <c r="I299" s="10"/>
      <c r="J299" s="10"/>
      <c r="K299" s="61"/>
      <c r="L299" s="61"/>
      <c r="M299" s="61"/>
    </row>
    <row r="300" ht="15.75" customHeight="1">
      <c r="A300" s="49"/>
      <c r="B300" s="49"/>
      <c r="C300" s="10"/>
      <c r="D300" s="10"/>
      <c r="E300" s="61"/>
      <c r="F300" s="10"/>
      <c r="G300" s="10"/>
      <c r="H300" s="10"/>
      <c r="I300" s="10"/>
      <c r="J300" s="10"/>
      <c r="K300" s="61"/>
      <c r="L300" s="61"/>
      <c r="M300" s="61"/>
    </row>
    <row r="301" ht="15.75" customHeight="1">
      <c r="A301" s="49"/>
      <c r="B301" s="49"/>
      <c r="C301" s="10"/>
      <c r="D301" s="10"/>
      <c r="E301" s="61"/>
      <c r="F301" s="10"/>
      <c r="G301" s="10"/>
      <c r="H301" s="10"/>
      <c r="I301" s="10"/>
      <c r="J301" s="10"/>
      <c r="K301" s="61"/>
      <c r="L301" s="61"/>
      <c r="M301" s="61"/>
    </row>
    <row r="302" ht="15.75" customHeight="1">
      <c r="A302" s="49"/>
      <c r="B302" s="49"/>
      <c r="C302" s="10"/>
      <c r="D302" s="10"/>
      <c r="E302" s="61"/>
      <c r="F302" s="10"/>
      <c r="G302" s="10"/>
      <c r="H302" s="10"/>
      <c r="I302" s="10"/>
      <c r="J302" s="10"/>
      <c r="K302" s="61"/>
      <c r="L302" s="61"/>
      <c r="M302" s="61"/>
    </row>
    <row r="303" ht="15.75" customHeight="1">
      <c r="A303" s="49"/>
      <c r="B303" s="49"/>
      <c r="C303" s="10"/>
      <c r="D303" s="10"/>
      <c r="E303" s="61"/>
      <c r="F303" s="10"/>
      <c r="G303" s="10"/>
      <c r="H303" s="10"/>
      <c r="I303" s="10"/>
      <c r="J303" s="10"/>
      <c r="K303" s="61"/>
      <c r="L303" s="61"/>
      <c r="M303" s="61"/>
    </row>
    <row r="304" ht="15.75" customHeight="1">
      <c r="A304" s="49"/>
      <c r="B304" s="49"/>
      <c r="C304" s="10"/>
      <c r="D304" s="10"/>
      <c r="E304" s="61"/>
      <c r="F304" s="10"/>
      <c r="G304" s="10"/>
      <c r="H304" s="10"/>
      <c r="I304" s="10"/>
      <c r="J304" s="10"/>
      <c r="K304" s="61"/>
      <c r="L304" s="61"/>
      <c r="M304" s="61"/>
    </row>
    <row r="305" ht="15.75" customHeight="1">
      <c r="A305" s="49"/>
      <c r="B305" s="49"/>
      <c r="C305" s="10"/>
      <c r="D305" s="10"/>
      <c r="E305" s="61"/>
      <c r="F305" s="10"/>
      <c r="G305" s="10"/>
      <c r="H305" s="10"/>
      <c r="I305" s="10"/>
      <c r="J305" s="10"/>
      <c r="K305" s="61"/>
      <c r="L305" s="61"/>
      <c r="M305" s="61"/>
    </row>
    <row r="306" ht="15.75" customHeight="1">
      <c r="A306" s="49"/>
      <c r="B306" s="49"/>
      <c r="C306" s="10"/>
      <c r="D306" s="10"/>
      <c r="E306" s="61"/>
      <c r="F306" s="10"/>
      <c r="G306" s="10"/>
      <c r="H306" s="10"/>
      <c r="I306" s="10"/>
      <c r="J306" s="10"/>
      <c r="K306" s="61"/>
      <c r="L306" s="61"/>
      <c r="M306" s="61"/>
    </row>
    <row r="307" ht="15.75" customHeight="1">
      <c r="A307" s="49"/>
      <c r="B307" s="49"/>
      <c r="C307" s="10"/>
      <c r="D307" s="10"/>
      <c r="E307" s="61"/>
      <c r="F307" s="10"/>
      <c r="G307" s="10"/>
      <c r="H307" s="10"/>
      <c r="I307" s="10"/>
      <c r="J307" s="10"/>
      <c r="K307" s="61"/>
      <c r="L307" s="61"/>
      <c r="M307" s="61"/>
    </row>
    <row r="308" ht="15.75" customHeight="1">
      <c r="A308" s="49"/>
      <c r="B308" s="49"/>
      <c r="C308" s="10"/>
      <c r="D308" s="10"/>
      <c r="E308" s="61"/>
      <c r="F308" s="10"/>
      <c r="G308" s="10"/>
      <c r="H308" s="10"/>
      <c r="I308" s="10"/>
      <c r="J308" s="10"/>
      <c r="K308" s="61"/>
      <c r="L308" s="61"/>
      <c r="M308" s="61"/>
    </row>
    <row r="309" ht="15.75" customHeight="1">
      <c r="A309" s="49"/>
      <c r="B309" s="49"/>
      <c r="C309" s="10"/>
      <c r="D309" s="10"/>
      <c r="E309" s="61"/>
      <c r="F309" s="10"/>
      <c r="G309" s="10"/>
      <c r="H309" s="10"/>
      <c r="I309" s="10"/>
      <c r="J309" s="10"/>
      <c r="K309" s="61"/>
      <c r="L309" s="61"/>
      <c r="M309" s="61"/>
    </row>
    <row r="310" ht="15.75" customHeight="1">
      <c r="A310" s="49"/>
      <c r="B310" s="49"/>
      <c r="C310" s="10"/>
      <c r="D310" s="10"/>
      <c r="E310" s="61"/>
      <c r="F310" s="10"/>
      <c r="G310" s="10"/>
      <c r="H310" s="10"/>
      <c r="I310" s="10"/>
      <c r="J310" s="10"/>
      <c r="K310" s="61"/>
      <c r="L310" s="61"/>
      <c r="M310" s="61"/>
    </row>
    <row r="311" ht="15.75" customHeight="1">
      <c r="A311" s="49"/>
      <c r="B311" s="49"/>
      <c r="C311" s="10"/>
      <c r="D311" s="10"/>
      <c r="E311" s="61"/>
      <c r="F311" s="10"/>
      <c r="G311" s="10"/>
      <c r="H311" s="10"/>
      <c r="I311" s="10"/>
      <c r="J311" s="10"/>
      <c r="K311" s="61"/>
      <c r="L311" s="61"/>
      <c r="M311" s="61"/>
    </row>
    <row r="312" ht="15.75" customHeight="1">
      <c r="A312" s="49"/>
      <c r="B312" s="49"/>
      <c r="C312" s="10"/>
      <c r="D312" s="10"/>
      <c r="E312" s="61"/>
      <c r="F312" s="10"/>
      <c r="G312" s="10"/>
      <c r="H312" s="10"/>
      <c r="I312" s="10"/>
      <c r="J312" s="10"/>
      <c r="K312" s="61"/>
      <c r="L312" s="61"/>
      <c r="M312" s="61"/>
    </row>
    <row r="313" ht="15.75" customHeight="1">
      <c r="A313" s="49"/>
      <c r="B313" s="49"/>
      <c r="C313" s="10"/>
      <c r="D313" s="10"/>
      <c r="E313" s="61"/>
      <c r="F313" s="10"/>
      <c r="G313" s="10"/>
      <c r="H313" s="10"/>
      <c r="I313" s="10"/>
      <c r="J313" s="10"/>
      <c r="K313" s="61"/>
      <c r="L313" s="61"/>
      <c r="M313" s="61"/>
    </row>
    <row r="314" ht="15.75" customHeight="1">
      <c r="A314" s="49"/>
      <c r="B314" s="49"/>
      <c r="C314" s="10"/>
      <c r="D314" s="10"/>
      <c r="E314" s="61"/>
      <c r="F314" s="10"/>
      <c r="G314" s="10"/>
      <c r="H314" s="10"/>
      <c r="I314" s="10"/>
      <c r="J314" s="10"/>
      <c r="K314" s="61"/>
      <c r="L314" s="61"/>
      <c r="M314" s="61"/>
    </row>
    <row r="315" ht="15.75" customHeight="1">
      <c r="A315" s="49"/>
      <c r="B315" s="49"/>
      <c r="C315" s="10"/>
      <c r="D315" s="10"/>
      <c r="E315" s="61"/>
      <c r="F315" s="10"/>
      <c r="G315" s="10"/>
      <c r="H315" s="10"/>
      <c r="I315" s="10"/>
      <c r="J315" s="10"/>
      <c r="K315" s="61"/>
      <c r="L315" s="61"/>
      <c r="M315" s="61"/>
    </row>
    <row r="316" ht="15.75" customHeight="1">
      <c r="A316" s="49"/>
      <c r="B316" s="49"/>
      <c r="C316" s="10"/>
      <c r="D316" s="10"/>
      <c r="E316" s="61"/>
      <c r="F316" s="10"/>
      <c r="G316" s="10"/>
      <c r="H316" s="10"/>
      <c r="I316" s="10"/>
      <c r="J316" s="10"/>
      <c r="K316" s="61"/>
      <c r="L316" s="61"/>
      <c r="M316" s="61"/>
    </row>
    <row r="317" ht="15.75" customHeight="1">
      <c r="A317" s="49"/>
      <c r="B317" s="49"/>
      <c r="C317" s="10"/>
      <c r="D317" s="10"/>
      <c r="E317" s="61"/>
      <c r="F317" s="10"/>
      <c r="G317" s="10"/>
      <c r="H317" s="10"/>
      <c r="I317" s="10"/>
      <c r="J317" s="10"/>
      <c r="K317" s="61"/>
      <c r="L317" s="61"/>
      <c r="M317" s="61"/>
    </row>
    <row r="318" ht="15.75" customHeight="1">
      <c r="A318" s="49"/>
      <c r="B318" s="49"/>
      <c r="C318" s="10"/>
      <c r="D318" s="10"/>
      <c r="E318" s="61"/>
      <c r="F318" s="10"/>
      <c r="G318" s="10"/>
      <c r="H318" s="10"/>
      <c r="I318" s="10"/>
      <c r="J318" s="10"/>
      <c r="K318" s="61"/>
      <c r="L318" s="61"/>
      <c r="M318" s="61"/>
    </row>
    <row r="319" ht="15.75" customHeight="1">
      <c r="A319" s="49"/>
      <c r="B319" s="49"/>
      <c r="C319" s="10"/>
      <c r="D319" s="10"/>
      <c r="E319" s="61"/>
      <c r="F319" s="10"/>
      <c r="G319" s="10"/>
      <c r="H319" s="10"/>
      <c r="I319" s="10"/>
      <c r="J319" s="10"/>
      <c r="K319" s="61"/>
      <c r="L319" s="61"/>
      <c r="M319" s="61"/>
    </row>
    <row r="320" ht="15.75" customHeight="1">
      <c r="A320" s="49"/>
      <c r="B320" s="49"/>
      <c r="C320" s="10"/>
      <c r="D320" s="10"/>
      <c r="E320" s="61"/>
      <c r="F320" s="10"/>
      <c r="G320" s="10"/>
      <c r="H320" s="10"/>
      <c r="I320" s="10"/>
      <c r="J320" s="10"/>
      <c r="K320" s="61"/>
      <c r="L320" s="61"/>
      <c r="M320" s="61"/>
    </row>
    <row r="321" ht="15.75" customHeight="1">
      <c r="A321" s="49"/>
      <c r="B321" s="49"/>
      <c r="C321" s="10"/>
      <c r="D321" s="10"/>
      <c r="E321" s="61"/>
      <c r="F321" s="10"/>
      <c r="G321" s="10"/>
      <c r="H321" s="10"/>
      <c r="I321" s="10"/>
      <c r="J321" s="10"/>
      <c r="K321" s="61"/>
      <c r="L321" s="61"/>
      <c r="M321" s="61"/>
    </row>
    <row r="322" ht="15.75" customHeight="1">
      <c r="A322" s="49"/>
      <c r="B322" s="49"/>
      <c r="C322" s="10"/>
      <c r="D322" s="10"/>
      <c r="E322" s="61"/>
      <c r="F322" s="10"/>
      <c r="G322" s="10"/>
      <c r="H322" s="10"/>
      <c r="I322" s="10"/>
      <c r="J322" s="10"/>
      <c r="K322" s="61"/>
      <c r="L322" s="61"/>
      <c r="M322" s="61"/>
    </row>
    <row r="323" ht="15.75" customHeight="1">
      <c r="A323" s="49"/>
      <c r="B323" s="49"/>
      <c r="C323" s="10"/>
      <c r="D323" s="10"/>
      <c r="E323" s="61"/>
      <c r="F323" s="10"/>
      <c r="G323" s="10"/>
      <c r="H323" s="10"/>
      <c r="I323" s="10"/>
      <c r="J323" s="10"/>
      <c r="K323" s="61"/>
      <c r="L323" s="61"/>
      <c r="M323" s="61"/>
    </row>
    <row r="324" ht="15.75" customHeight="1">
      <c r="A324" s="49"/>
      <c r="B324" s="49"/>
      <c r="C324" s="10"/>
      <c r="D324" s="10"/>
      <c r="E324" s="61"/>
      <c r="F324" s="10"/>
      <c r="G324" s="10"/>
      <c r="H324" s="10"/>
      <c r="I324" s="10"/>
      <c r="J324" s="10"/>
      <c r="K324" s="61"/>
      <c r="L324" s="61"/>
      <c r="M324" s="61"/>
    </row>
    <row r="325" ht="15.75" customHeight="1">
      <c r="A325" s="49"/>
      <c r="B325" s="49"/>
      <c r="C325" s="10"/>
      <c r="D325" s="10"/>
      <c r="E325" s="61"/>
      <c r="F325" s="10"/>
      <c r="G325" s="10"/>
      <c r="H325" s="10"/>
      <c r="I325" s="10"/>
      <c r="J325" s="10"/>
      <c r="K325" s="61"/>
      <c r="L325" s="61"/>
      <c r="M325" s="61"/>
    </row>
    <row r="326" ht="15.75" customHeight="1">
      <c r="A326" s="49"/>
      <c r="B326" s="49"/>
      <c r="C326" s="10"/>
      <c r="D326" s="10"/>
      <c r="E326" s="61"/>
      <c r="F326" s="10"/>
      <c r="G326" s="10"/>
      <c r="H326" s="10"/>
      <c r="I326" s="10"/>
      <c r="J326" s="10"/>
      <c r="K326" s="61"/>
      <c r="L326" s="61"/>
      <c r="M326" s="61"/>
    </row>
    <row r="327" ht="15.75" customHeight="1">
      <c r="A327" s="49"/>
      <c r="B327" s="49"/>
      <c r="C327" s="10"/>
      <c r="D327" s="10"/>
      <c r="E327" s="61"/>
      <c r="F327" s="10"/>
      <c r="G327" s="10"/>
      <c r="H327" s="10"/>
      <c r="I327" s="10"/>
      <c r="J327" s="10"/>
      <c r="K327" s="61"/>
      <c r="L327" s="61"/>
      <c r="M327" s="61"/>
    </row>
    <row r="328" ht="15.75" customHeight="1">
      <c r="A328" s="49"/>
      <c r="B328" s="49"/>
      <c r="C328" s="10"/>
      <c r="D328" s="10"/>
      <c r="E328" s="61"/>
      <c r="F328" s="10"/>
      <c r="G328" s="10"/>
      <c r="H328" s="10"/>
      <c r="I328" s="10"/>
      <c r="J328" s="10"/>
      <c r="K328" s="61"/>
      <c r="L328" s="61"/>
      <c r="M328" s="61"/>
    </row>
    <row r="329" ht="15.75" customHeight="1">
      <c r="A329" s="49"/>
      <c r="B329" s="49"/>
      <c r="C329" s="10"/>
      <c r="D329" s="10"/>
      <c r="E329" s="61"/>
      <c r="F329" s="10"/>
      <c r="G329" s="10"/>
      <c r="H329" s="10"/>
      <c r="I329" s="10"/>
      <c r="J329" s="10"/>
      <c r="K329" s="61"/>
      <c r="L329" s="61"/>
      <c r="M329" s="61"/>
    </row>
    <row r="330" ht="15.75" customHeight="1">
      <c r="A330" s="49"/>
      <c r="B330" s="49"/>
      <c r="C330" s="10"/>
      <c r="D330" s="10"/>
      <c r="E330" s="61"/>
      <c r="F330" s="10"/>
      <c r="G330" s="10"/>
      <c r="H330" s="10"/>
      <c r="I330" s="10"/>
      <c r="J330" s="10"/>
      <c r="K330" s="61"/>
      <c r="L330" s="61"/>
      <c r="M330" s="61"/>
    </row>
    <row r="331" ht="15.75" customHeight="1">
      <c r="A331" s="49"/>
      <c r="B331" s="49"/>
      <c r="C331" s="10"/>
      <c r="D331" s="10"/>
      <c r="E331" s="61"/>
      <c r="F331" s="10"/>
      <c r="G331" s="10"/>
      <c r="H331" s="10"/>
      <c r="I331" s="10"/>
      <c r="J331" s="10"/>
      <c r="K331" s="61"/>
      <c r="L331" s="61"/>
      <c r="M331" s="61"/>
    </row>
    <row r="332" ht="15.75" customHeight="1">
      <c r="A332" s="49"/>
      <c r="B332" s="49"/>
      <c r="C332" s="10"/>
      <c r="D332" s="10"/>
      <c r="E332" s="61"/>
      <c r="F332" s="10"/>
      <c r="G332" s="10"/>
      <c r="H332" s="10"/>
      <c r="I332" s="10"/>
      <c r="J332" s="10"/>
      <c r="K332" s="61"/>
      <c r="L332" s="61"/>
      <c r="M332" s="61"/>
    </row>
    <row r="333" ht="15.75" customHeight="1">
      <c r="A333" s="49"/>
      <c r="B333" s="49"/>
      <c r="C333" s="10"/>
      <c r="D333" s="10"/>
      <c r="E333" s="61"/>
      <c r="F333" s="10"/>
      <c r="G333" s="10"/>
      <c r="H333" s="10"/>
      <c r="I333" s="10"/>
      <c r="J333" s="10"/>
      <c r="K333" s="61"/>
      <c r="L333" s="61"/>
      <c r="M333" s="61"/>
    </row>
    <row r="334" ht="15.75" customHeight="1">
      <c r="A334" s="49"/>
      <c r="B334" s="49"/>
      <c r="C334" s="10"/>
      <c r="D334" s="10"/>
      <c r="E334" s="61"/>
      <c r="F334" s="10"/>
      <c r="G334" s="10"/>
      <c r="H334" s="10"/>
      <c r="I334" s="10"/>
      <c r="J334" s="10"/>
      <c r="K334" s="61"/>
      <c r="L334" s="61"/>
      <c r="M334" s="61"/>
    </row>
    <row r="335" ht="15.75" customHeight="1">
      <c r="A335" s="49"/>
      <c r="B335" s="49"/>
      <c r="C335" s="10"/>
      <c r="D335" s="10"/>
      <c r="E335" s="61"/>
      <c r="F335" s="10"/>
      <c r="G335" s="10"/>
      <c r="H335" s="10"/>
      <c r="I335" s="10"/>
      <c r="J335" s="10"/>
      <c r="K335" s="61"/>
      <c r="L335" s="61"/>
      <c r="M335" s="61"/>
    </row>
    <row r="336" ht="15.75" customHeight="1">
      <c r="A336" s="49"/>
      <c r="B336" s="49"/>
      <c r="C336" s="10"/>
      <c r="D336" s="10"/>
      <c r="E336" s="61"/>
      <c r="F336" s="10"/>
      <c r="G336" s="10"/>
      <c r="H336" s="10"/>
      <c r="I336" s="10"/>
      <c r="J336" s="10"/>
      <c r="K336" s="61"/>
      <c r="L336" s="61"/>
      <c r="M336" s="61"/>
    </row>
    <row r="337" ht="15.75" customHeight="1">
      <c r="A337" s="49"/>
      <c r="B337" s="49"/>
      <c r="C337" s="10"/>
      <c r="D337" s="10"/>
      <c r="E337" s="61"/>
      <c r="F337" s="10"/>
      <c r="G337" s="10"/>
      <c r="H337" s="10"/>
      <c r="I337" s="10"/>
      <c r="J337" s="10"/>
      <c r="K337" s="61"/>
      <c r="L337" s="61"/>
      <c r="M337" s="61"/>
    </row>
    <row r="338" ht="15.75" customHeight="1">
      <c r="A338" s="49"/>
      <c r="B338" s="49"/>
      <c r="C338" s="10"/>
      <c r="D338" s="10"/>
      <c r="E338" s="61"/>
      <c r="F338" s="10"/>
      <c r="G338" s="10"/>
      <c r="H338" s="10"/>
      <c r="I338" s="10"/>
      <c r="J338" s="10"/>
      <c r="K338" s="61"/>
      <c r="L338" s="61"/>
      <c r="M338" s="61"/>
    </row>
    <row r="339" ht="15.75" customHeight="1">
      <c r="A339" s="49"/>
      <c r="B339" s="49"/>
      <c r="C339" s="10"/>
      <c r="D339" s="10"/>
      <c r="E339" s="61"/>
      <c r="F339" s="10"/>
      <c r="G339" s="10"/>
      <c r="H339" s="10"/>
      <c r="I339" s="10"/>
      <c r="J339" s="10"/>
      <c r="K339" s="61"/>
      <c r="L339" s="61"/>
      <c r="M339" s="61"/>
    </row>
    <row r="340" ht="15.75" customHeight="1">
      <c r="A340" s="49"/>
      <c r="B340" s="49"/>
      <c r="C340" s="10"/>
      <c r="D340" s="10"/>
      <c r="E340" s="61"/>
      <c r="F340" s="10"/>
      <c r="G340" s="10"/>
      <c r="H340" s="10"/>
      <c r="I340" s="10"/>
      <c r="J340" s="10"/>
      <c r="K340" s="61"/>
      <c r="L340" s="61"/>
      <c r="M340" s="61"/>
    </row>
    <row r="341" ht="15.75" customHeight="1">
      <c r="A341" s="49"/>
      <c r="B341" s="49"/>
      <c r="C341" s="10"/>
      <c r="D341" s="10"/>
      <c r="E341" s="61"/>
      <c r="F341" s="10"/>
      <c r="G341" s="10"/>
      <c r="H341" s="10"/>
      <c r="I341" s="10"/>
      <c r="J341" s="10"/>
      <c r="K341" s="61"/>
      <c r="L341" s="61"/>
      <c r="M341" s="61"/>
    </row>
    <row r="342" ht="15.75" customHeight="1">
      <c r="A342" s="49"/>
      <c r="B342" s="49"/>
      <c r="C342" s="10"/>
      <c r="D342" s="10"/>
      <c r="E342" s="61"/>
      <c r="F342" s="10"/>
      <c r="G342" s="10"/>
      <c r="H342" s="10"/>
      <c r="I342" s="10"/>
      <c r="J342" s="10"/>
      <c r="K342" s="61"/>
      <c r="L342" s="61"/>
      <c r="M342" s="61"/>
    </row>
    <row r="343" ht="15.75" customHeight="1">
      <c r="A343" s="49"/>
      <c r="B343" s="49"/>
      <c r="C343" s="10"/>
      <c r="D343" s="10"/>
      <c r="E343" s="61"/>
      <c r="F343" s="10"/>
      <c r="G343" s="10"/>
      <c r="H343" s="10"/>
      <c r="I343" s="10"/>
      <c r="J343" s="10"/>
      <c r="K343" s="61"/>
      <c r="L343" s="61"/>
      <c r="M343" s="61"/>
    </row>
    <row r="344" ht="15.75" customHeight="1">
      <c r="A344" s="49"/>
      <c r="B344" s="49"/>
      <c r="C344" s="10"/>
      <c r="D344" s="10"/>
      <c r="E344" s="61"/>
      <c r="F344" s="10"/>
      <c r="G344" s="10"/>
      <c r="H344" s="10"/>
      <c r="I344" s="10"/>
      <c r="J344" s="10"/>
      <c r="K344" s="61"/>
      <c r="L344" s="61"/>
      <c r="M344" s="61"/>
    </row>
    <row r="345" ht="15.75" customHeight="1">
      <c r="A345" s="49"/>
      <c r="B345" s="49"/>
      <c r="C345" s="10"/>
      <c r="D345" s="10"/>
      <c r="E345" s="61"/>
      <c r="F345" s="10"/>
      <c r="G345" s="10"/>
      <c r="H345" s="10"/>
      <c r="I345" s="10"/>
      <c r="J345" s="10"/>
      <c r="K345" s="61"/>
      <c r="L345" s="61"/>
      <c r="M345" s="61"/>
    </row>
    <row r="346" ht="15.75" customHeight="1">
      <c r="A346" s="49"/>
      <c r="B346" s="49"/>
      <c r="C346" s="10"/>
      <c r="D346" s="10"/>
      <c r="E346" s="61"/>
      <c r="F346" s="10"/>
      <c r="G346" s="10"/>
      <c r="H346" s="10"/>
      <c r="I346" s="10"/>
      <c r="J346" s="10"/>
      <c r="K346" s="61"/>
      <c r="L346" s="61"/>
      <c r="M346" s="61"/>
    </row>
    <row r="347" ht="15.75" customHeight="1">
      <c r="A347" s="49"/>
      <c r="B347" s="49"/>
      <c r="C347" s="10"/>
      <c r="D347" s="10"/>
      <c r="E347" s="61"/>
      <c r="F347" s="10"/>
      <c r="G347" s="10"/>
      <c r="H347" s="10"/>
      <c r="I347" s="10"/>
      <c r="J347" s="10"/>
      <c r="K347" s="61"/>
      <c r="L347" s="61"/>
      <c r="M347" s="61"/>
    </row>
    <row r="348" ht="15.75" customHeight="1">
      <c r="A348" s="49"/>
      <c r="B348" s="49"/>
      <c r="C348" s="10"/>
      <c r="D348" s="10"/>
      <c r="E348" s="61"/>
      <c r="F348" s="10"/>
      <c r="G348" s="10"/>
      <c r="H348" s="10"/>
      <c r="I348" s="10"/>
      <c r="J348" s="10"/>
      <c r="K348" s="61"/>
      <c r="L348" s="61"/>
      <c r="M348" s="61"/>
    </row>
    <row r="349" ht="15.75" customHeight="1">
      <c r="A349" s="49"/>
      <c r="B349" s="49"/>
      <c r="C349" s="10"/>
      <c r="D349" s="10"/>
      <c r="E349" s="61"/>
      <c r="F349" s="10"/>
      <c r="G349" s="10"/>
      <c r="H349" s="10"/>
      <c r="I349" s="10"/>
      <c r="J349" s="10"/>
      <c r="K349" s="61"/>
      <c r="L349" s="61"/>
      <c r="M349" s="61"/>
    </row>
    <row r="350" ht="15.75" customHeight="1">
      <c r="A350" s="49"/>
      <c r="B350" s="49"/>
      <c r="C350" s="10"/>
      <c r="D350" s="10"/>
      <c r="E350" s="61"/>
      <c r="F350" s="10"/>
      <c r="G350" s="10"/>
      <c r="H350" s="10"/>
      <c r="I350" s="10"/>
      <c r="J350" s="10"/>
      <c r="K350" s="61"/>
      <c r="L350" s="61"/>
      <c r="M350" s="61"/>
    </row>
    <row r="351" ht="15.75" customHeight="1">
      <c r="A351" s="49"/>
      <c r="B351" s="49"/>
      <c r="C351" s="10"/>
      <c r="D351" s="10"/>
      <c r="E351" s="61"/>
      <c r="F351" s="10"/>
      <c r="G351" s="10"/>
      <c r="H351" s="10"/>
      <c r="I351" s="10"/>
      <c r="J351" s="10"/>
      <c r="K351" s="61"/>
      <c r="L351" s="61"/>
      <c r="M351" s="61"/>
    </row>
    <row r="352" ht="15.75" customHeight="1">
      <c r="A352" s="49"/>
      <c r="B352" s="49"/>
      <c r="C352" s="10"/>
      <c r="D352" s="10"/>
      <c r="E352" s="61"/>
      <c r="F352" s="10"/>
      <c r="G352" s="10"/>
      <c r="H352" s="10"/>
      <c r="I352" s="10"/>
      <c r="J352" s="10"/>
      <c r="K352" s="61"/>
      <c r="L352" s="61"/>
      <c r="M352" s="61"/>
    </row>
    <row r="353" ht="15.75" customHeight="1">
      <c r="A353" s="49"/>
      <c r="B353" s="49"/>
      <c r="C353" s="10"/>
      <c r="D353" s="10"/>
      <c r="E353" s="61"/>
      <c r="F353" s="10"/>
      <c r="G353" s="10"/>
      <c r="H353" s="10"/>
      <c r="I353" s="10"/>
      <c r="J353" s="10"/>
      <c r="K353" s="61"/>
      <c r="L353" s="61"/>
      <c r="M353" s="61"/>
    </row>
    <row r="354" ht="15.75" customHeight="1">
      <c r="A354" s="49"/>
      <c r="B354" s="49"/>
      <c r="C354" s="10"/>
      <c r="D354" s="10"/>
      <c r="E354" s="61"/>
      <c r="F354" s="10"/>
      <c r="G354" s="10"/>
      <c r="H354" s="10"/>
      <c r="I354" s="10"/>
      <c r="J354" s="10"/>
      <c r="K354" s="61"/>
      <c r="L354" s="61"/>
      <c r="M354" s="61"/>
    </row>
    <row r="355" ht="15.75" customHeight="1">
      <c r="A355" s="49"/>
      <c r="B355" s="49"/>
      <c r="C355" s="10"/>
      <c r="D355" s="10"/>
      <c r="E355" s="61"/>
      <c r="F355" s="10"/>
      <c r="G355" s="10"/>
      <c r="H355" s="10"/>
      <c r="I355" s="10"/>
      <c r="J355" s="10"/>
      <c r="K355" s="61"/>
      <c r="L355" s="61"/>
      <c r="M355" s="61"/>
    </row>
    <row r="356" ht="15.75" customHeight="1">
      <c r="A356" s="49"/>
      <c r="B356" s="49"/>
      <c r="C356" s="10"/>
      <c r="D356" s="10"/>
      <c r="E356" s="61"/>
      <c r="F356" s="10"/>
      <c r="G356" s="10"/>
      <c r="H356" s="10"/>
      <c r="I356" s="10"/>
      <c r="J356" s="10"/>
      <c r="K356" s="61"/>
      <c r="L356" s="61"/>
      <c r="M356" s="61"/>
    </row>
    <row r="357" ht="15.75" customHeight="1">
      <c r="A357" s="49"/>
      <c r="B357" s="49"/>
      <c r="C357" s="10"/>
      <c r="D357" s="10"/>
      <c r="E357" s="61"/>
      <c r="F357" s="10"/>
      <c r="G357" s="10"/>
      <c r="H357" s="10"/>
      <c r="I357" s="10"/>
      <c r="J357" s="10"/>
      <c r="K357" s="61"/>
      <c r="L357" s="61"/>
      <c r="M357" s="61"/>
    </row>
    <row r="358" ht="15.75" customHeight="1">
      <c r="A358" s="49"/>
      <c r="B358" s="49"/>
      <c r="C358" s="10"/>
      <c r="D358" s="10"/>
      <c r="E358" s="61"/>
      <c r="F358" s="10"/>
      <c r="G358" s="10"/>
      <c r="H358" s="10"/>
      <c r="I358" s="10"/>
      <c r="J358" s="10"/>
      <c r="K358" s="61"/>
      <c r="L358" s="61"/>
      <c r="M358" s="61"/>
    </row>
    <row r="359" ht="15.75" customHeight="1">
      <c r="A359" s="49"/>
      <c r="B359" s="49"/>
      <c r="C359" s="10"/>
      <c r="D359" s="10"/>
      <c r="E359" s="61"/>
      <c r="F359" s="10"/>
      <c r="G359" s="10"/>
      <c r="H359" s="10"/>
      <c r="I359" s="10"/>
      <c r="J359" s="10"/>
      <c r="K359" s="61"/>
      <c r="L359" s="61"/>
      <c r="M359" s="61"/>
    </row>
    <row r="360" ht="15.75" customHeight="1">
      <c r="A360" s="49"/>
      <c r="B360" s="49"/>
      <c r="C360" s="10"/>
      <c r="D360" s="10"/>
      <c r="E360" s="61"/>
      <c r="F360" s="10"/>
      <c r="G360" s="10"/>
      <c r="H360" s="10"/>
      <c r="I360" s="10"/>
      <c r="J360" s="10"/>
      <c r="K360" s="61"/>
      <c r="L360" s="61"/>
      <c r="M360" s="61"/>
    </row>
    <row r="361" ht="15.75" customHeight="1">
      <c r="A361" s="49"/>
      <c r="B361" s="49"/>
      <c r="C361" s="10"/>
      <c r="D361" s="10"/>
      <c r="E361" s="61"/>
      <c r="F361" s="10"/>
      <c r="G361" s="10"/>
      <c r="H361" s="10"/>
      <c r="I361" s="10"/>
      <c r="J361" s="10"/>
      <c r="K361" s="61"/>
      <c r="L361" s="61"/>
      <c r="M361" s="61"/>
    </row>
    <row r="362" ht="15.75" customHeight="1">
      <c r="A362" s="49"/>
      <c r="B362" s="49"/>
      <c r="C362" s="10"/>
      <c r="D362" s="10"/>
      <c r="E362" s="61"/>
      <c r="F362" s="10"/>
      <c r="G362" s="10"/>
      <c r="H362" s="10"/>
      <c r="I362" s="10"/>
      <c r="J362" s="10"/>
      <c r="K362" s="61"/>
      <c r="L362" s="61"/>
      <c r="M362" s="61"/>
    </row>
    <row r="363" ht="15.75" customHeight="1">
      <c r="A363" s="49"/>
      <c r="B363" s="49"/>
      <c r="C363" s="10"/>
      <c r="D363" s="10"/>
      <c r="E363" s="61"/>
      <c r="F363" s="10"/>
      <c r="G363" s="10"/>
      <c r="H363" s="10"/>
      <c r="I363" s="10"/>
      <c r="J363" s="10"/>
      <c r="K363" s="61"/>
      <c r="L363" s="61"/>
      <c r="M363" s="61"/>
    </row>
    <row r="364" ht="15.75" customHeight="1">
      <c r="A364" s="49"/>
      <c r="B364" s="49"/>
      <c r="C364" s="10"/>
      <c r="D364" s="10"/>
      <c r="E364" s="61"/>
      <c r="F364" s="10"/>
      <c r="G364" s="10"/>
      <c r="H364" s="10"/>
      <c r="I364" s="10"/>
      <c r="J364" s="10"/>
      <c r="K364" s="61"/>
      <c r="L364" s="61"/>
      <c r="M364" s="61"/>
    </row>
    <row r="365" ht="15.75" customHeight="1">
      <c r="A365" s="49"/>
      <c r="B365" s="49"/>
      <c r="C365" s="10"/>
      <c r="D365" s="10"/>
      <c r="E365" s="61"/>
      <c r="F365" s="10"/>
      <c r="G365" s="10"/>
      <c r="H365" s="10"/>
      <c r="I365" s="10"/>
      <c r="J365" s="10"/>
      <c r="K365" s="61"/>
      <c r="L365" s="61"/>
      <c r="M365" s="61"/>
    </row>
    <row r="366" ht="15.75" customHeight="1">
      <c r="A366" s="49"/>
      <c r="B366" s="49"/>
      <c r="C366" s="10"/>
      <c r="D366" s="10"/>
      <c r="E366" s="61"/>
      <c r="F366" s="10"/>
      <c r="G366" s="10"/>
      <c r="H366" s="10"/>
      <c r="I366" s="10"/>
      <c r="J366" s="10"/>
      <c r="K366" s="61"/>
      <c r="L366" s="61"/>
      <c r="M366" s="61"/>
    </row>
    <row r="367" ht="15.75" customHeight="1">
      <c r="A367" s="49"/>
      <c r="B367" s="49"/>
      <c r="C367" s="10"/>
      <c r="D367" s="10"/>
      <c r="E367" s="61"/>
      <c r="F367" s="10"/>
      <c r="G367" s="10"/>
      <c r="H367" s="10"/>
      <c r="I367" s="10"/>
      <c r="J367" s="10"/>
      <c r="K367" s="61"/>
      <c r="L367" s="61"/>
      <c r="M367" s="61"/>
    </row>
    <row r="368" ht="15.75" customHeight="1">
      <c r="A368" s="49"/>
      <c r="B368" s="49"/>
      <c r="C368" s="10"/>
      <c r="D368" s="10"/>
      <c r="E368" s="61"/>
      <c r="F368" s="10"/>
      <c r="G368" s="10"/>
      <c r="H368" s="10"/>
      <c r="I368" s="10"/>
      <c r="J368" s="10"/>
      <c r="K368" s="61"/>
      <c r="L368" s="61"/>
      <c r="M368" s="61"/>
    </row>
    <row r="369" ht="15.75" customHeight="1">
      <c r="A369" s="49"/>
      <c r="B369" s="49"/>
      <c r="C369" s="10"/>
      <c r="D369" s="10"/>
      <c r="E369" s="61"/>
      <c r="F369" s="10"/>
      <c r="G369" s="10"/>
      <c r="H369" s="10"/>
      <c r="I369" s="10"/>
      <c r="J369" s="10"/>
      <c r="K369" s="61"/>
      <c r="L369" s="61"/>
      <c r="M369" s="61"/>
    </row>
    <row r="370" ht="15.75" customHeight="1">
      <c r="A370" s="49"/>
      <c r="B370" s="49"/>
      <c r="C370" s="10"/>
      <c r="D370" s="10"/>
      <c r="E370" s="61"/>
      <c r="F370" s="10"/>
      <c r="G370" s="10"/>
      <c r="H370" s="10"/>
      <c r="I370" s="10"/>
      <c r="J370" s="10"/>
      <c r="K370" s="61"/>
      <c r="L370" s="61"/>
      <c r="M370" s="61"/>
    </row>
    <row r="371" ht="15.75" customHeight="1">
      <c r="A371" s="49"/>
      <c r="B371" s="49"/>
      <c r="C371" s="10"/>
      <c r="D371" s="10"/>
      <c r="E371" s="61"/>
      <c r="F371" s="10"/>
      <c r="G371" s="10"/>
      <c r="H371" s="10"/>
      <c r="I371" s="10"/>
      <c r="J371" s="10"/>
      <c r="K371" s="61"/>
      <c r="L371" s="61"/>
      <c r="M371" s="61"/>
    </row>
    <row r="372" ht="15.75" customHeight="1">
      <c r="A372" s="49"/>
      <c r="B372" s="49"/>
      <c r="C372" s="10"/>
      <c r="D372" s="10"/>
      <c r="E372" s="61"/>
      <c r="F372" s="10"/>
      <c r="G372" s="10"/>
      <c r="H372" s="10"/>
      <c r="I372" s="10"/>
      <c r="J372" s="10"/>
      <c r="K372" s="61"/>
      <c r="L372" s="61"/>
      <c r="M372" s="61"/>
    </row>
    <row r="373" ht="15.75" customHeight="1">
      <c r="A373" s="49"/>
      <c r="B373" s="49"/>
      <c r="C373" s="10"/>
      <c r="D373" s="10"/>
      <c r="E373" s="61"/>
      <c r="F373" s="10"/>
      <c r="G373" s="10"/>
      <c r="H373" s="10"/>
      <c r="I373" s="10"/>
      <c r="J373" s="10"/>
      <c r="K373" s="61"/>
      <c r="L373" s="61"/>
      <c r="M373" s="61"/>
    </row>
    <row r="374" ht="15.75" customHeight="1">
      <c r="A374" s="49"/>
      <c r="B374" s="49"/>
      <c r="C374" s="10"/>
      <c r="D374" s="10"/>
      <c r="E374" s="61"/>
      <c r="F374" s="10"/>
      <c r="G374" s="10"/>
      <c r="H374" s="10"/>
      <c r="I374" s="10"/>
      <c r="J374" s="10"/>
      <c r="K374" s="61"/>
      <c r="L374" s="61"/>
      <c r="M374" s="61"/>
    </row>
    <row r="375" ht="15.75" customHeight="1">
      <c r="A375" s="49"/>
      <c r="B375" s="49"/>
      <c r="C375" s="10"/>
      <c r="D375" s="10"/>
      <c r="E375" s="61"/>
      <c r="F375" s="10"/>
      <c r="G375" s="10"/>
      <c r="H375" s="10"/>
      <c r="I375" s="10"/>
      <c r="J375" s="10"/>
      <c r="K375" s="61"/>
      <c r="L375" s="61"/>
      <c r="M375" s="61"/>
    </row>
    <row r="376" ht="15.75" customHeight="1">
      <c r="A376" s="49"/>
      <c r="B376" s="49"/>
      <c r="C376" s="10"/>
      <c r="D376" s="10"/>
      <c r="E376" s="61"/>
      <c r="F376" s="10"/>
      <c r="G376" s="10"/>
      <c r="H376" s="10"/>
      <c r="I376" s="10"/>
      <c r="J376" s="10"/>
      <c r="K376" s="61"/>
      <c r="L376" s="61"/>
      <c r="M376" s="61"/>
    </row>
    <row r="377" ht="15.75" customHeight="1">
      <c r="A377" s="49"/>
      <c r="B377" s="49"/>
      <c r="C377" s="10"/>
      <c r="D377" s="10"/>
      <c r="E377" s="61"/>
      <c r="F377" s="10"/>
      <c r="G377" s="10"/>
      <c r="H377" s="10"/>
      <c r="I377" s="10"/>
      <c r="J377" s="10"/>
      <c r="K377" s="61"/>
      <c r="L377" s="61"/>
      <c r="M377" s="61"/>
    </row>
    <row r="378" ht="15.75" customHeight="1">
      <c r="A378" s="49"/>
      <c r="B378" s="49"/>
      <c r="C378" s="10"/>
      <c r="D378" s="10"/>
      <c r="E378" s="61"/>
      <c r="F378" s="10"/>
      <c r="G378" s="10"/>
      <c r="H378" s="10"/>
      <c r="I378" s="10"/>
      <c r="J378" s="10"/>
      <c r="K378" s="61"/>
      <c r="L378" s="61"/>
      <c r="M378" s="61"/>
    </row>
    <row r="379" ht="15.75" customHeight="1">
      <c r="A379" s="49"/>
      <c r="B379" s="49"/>
      <c r="C379" s="10"/>
      <c r="D379" s="10"/>
      <c r="E379" s="61"/>
      <c r="F379" s="10"/>
      <c r="G379" s="10"/>
      <c r="H379" s="10"/>
      <c r="I379" s="10"/>
      <c r="J379" s="10"/>
      <c r="K379" s="61"/>
      <c r="L379" s="61"/>
      <c r="M379" s="61"/>
    </row>
    <row r="380" ht="15.75" customHeight="1">
      <c r="A380" s="49"/>
      <c r="B380" s="49"/>
      <c r="C380" s="10"/>
      <c r="D380" s="10"/>
      <c r="E380" s="61"/>
      <c r="F380" s="10"/>
      <c r="G380" s="10"/>
      <c r="H380" s="10"/>
      <c r="I380" s="10"/>
      <c r="J380" s="10"/>
      <c r="K380" s="61"/>
      <c r="L380" s="61"/>
      <c r="M380" s="61"/>
    </row>
    <row r="381" ht="15.75" customHeight="1">
      <c r="A381" s="49"/>
      <c r="B381" s="49"/>
      <c r="C381" s="10"/>
      <c r="D381" s="10"/>
      <c r="E381" s="61"/>
      <c r="F381" s="10"/>
      <c r="G381" s="10"/>
      <c r="H381" s="10"/>
      <c r="I381" s="10"/>
      <c r="J381" s="10"/>
      <c r="K381" s="61"/>
      <c r="L381" s="61"/>
      <c r="M381" s="61"/>
    </row>
    <row r="382" ht="15.75" customHeight="1">
      <c r="A382" s="49"/>
      <c r="B382" s="49"/>
      <c r="C382" s="10"/>
      <c r="D382" s="10"/>
      <c r="E382" s="61"/>
      <c r="F382" s="10"/>
      <c r="G382" s="10"/>
      <c r="H382" s="10"/>
      <c r="I382" s="10"/>
      <c r="J382" s="10"/>
      <c r="K382" s="61"/>
      <c r="L382" s="61"/>
      <c r="M382" s="61"/>
    </row>
    <row r="383" ht="15.75" customHeight="1">
      <c r="A383" s="49"/>
      <c r="B383" s="49"/>
      <c r="C383" s="10"/>
      <c r="D383" s="10"/>
      <c r="E383" s="61"/>
      <c r="F383" s="10"/>
      <c r="G383" s="10"/>
      <c r="H383" s="10"/>
      <c r="I383" s="10"/>
      <c r="J383" s="10"/>
      <c r="K383" s="61"/>
      <c r="L383" s="61"/>
      <c r="M383" s="61"/>
    </row>
    <row r="384" ht="15.75" customHeight="1">
      <c r="A384" s="49"/>
      <c r="B384" s="49"/>
      <c r="C384" s="10"/>
      <c r="D384" s="10"/>
      <c r="E384" s="61"/>
      <c r="F384" s="10"/>
      <c r="G384" s="10"/>
      <c r="H384" s="10"/>
      <c r="I384" s="10"/>
      <c r="J384" s="10"/>
      <c r="K384" s="61"/>
      <c r="L384" s="61"/>
      <c r="M384" s="61"/>
    </row>
    <row r="385" ht="15.75" customHeight="1">
      <c r="A385" s="49"/>
      <c r="B385" s="49"/>
      <c r="C385" s="10"/>
      <c r="D385" s="10"/>
      <c r="E385" s="61"/>
      <c r="F385" s="10"/>
      <c r="G385" s="10"/>
      <c r="H385" s="10"/>
      <c r="I385" s="10"/>
      <c r="J385" s="10"/>
      <c r="K385" s="61"/>
      <c r="L385" s="61"/>
      <c r="M385" s="61"/>
    </row>
    <row r="386" ht="15.75" customHeight="1">
      <c r="A386" s="49"/>
      <c r="B386" s="49"/>
      <c r="C386" s="10"/>
      <c r="D386" s="10"/>
      <c r="E386" s="61"/>
      <c r="F386" s="10"/>
      <c r="G386" s="10"/>
      <c r="H386" s="10"/>
      <c r="I386" s="10"/>
      <c r="J386" s="10"/>
      <c r="K386" s="61"/>
      <c r="L386" s="61"/>
      <c r="M386" s="61"/>
    </row>
    <row r="387" ht="15.75" customHeight="1">
      <c r="A387" s="49"/>
      <c r="B387" s="49"/>
      <c r="C387" s="10"/>
      <c r="D387" s="10"/>
      <c r="E387" s="61"/>
      <c r="F387" s="10"/>
      <c r="G387" s="10"/>
      <c r="H387" s="10"/>
      <c r="I387" s="10"/>
      <c r="J387" s="10"/>
      <c r="K387" s="61"/>
      <c r="L387" s="61"/>
      <c r="M387" s="61"/>
    </row>
    <row r="388" ht="15.75" customHeight="1">
      <c r="A388" s="49"/>
      <c r="B388" s="49"/>
      <c r="C388" s="10"/>
      <c r="D388" s="10"/>
      <c r="E388" s="61"/>
      <c r="F388" s="10"/>
      <c r="G388" s="10"/>
      <c r="H388" s="10"/>
      <c r="I388" s="10"/>
      <c r="J388" s="10"/>
      <c r="K388" s="61"/>
      <c r="L388" s="61"/>
      <c r="M388" s="61"/>
    </row>
    <row r="389" ht="15.75" customHeight="1">
      <c r="A389" s="49"/>
      <c r="B389" s="49"/>
      <c r="C389" s="10"/>
      <c r="D389" s="10"/>
      <c r="E389" s="61"/>
      <c r="F389" s="10"/>
      <c r="G389" s="10"/>
      <c r="H389" s="10"/>
      <c r="I389" s="10"/>
      <c r="J389" s="10"/>
      <c r="K389" s="61"/>
      <c r="L389" s="61"/>
      <c r="M389" s="61"/>
    </row>
    <row r="390" ht="15.75" customHeight="1">
      <c r="A390" s="49"/>
      <c r="B390" s="49"/>
      <c r="C390" s="10"/>
      <c r="D390" s="10"/>
      <c r="E390" s="61"/>
      <c r="F390" s="10"/>
      <c r="G390" s="10"/>
      <c r="H390" s="10"/>
      <c r="I390" s="10"/>
      <c r="J390" s="10"/>
      <c r="K390" s="61"/>
      <c r="L390" s="61"/>
      <c r="M390" s="61"/>
    </row>
    <row r="391" ht="15.75" customHeight="1">
      <c r="A391" s="49"/>
      <c r="B391" s="49"/>
      <c r="C391" s="10"/>
      <c r="D391" s="10"/>
      <c r="E391" s="61"/>
      <c r="F391" s="10"/>
      <c r="G391" s="10"/>
      <c r="H391" s="10"/>
      <c r="I391" s="10"/>
      <c r="J391" s="10"/>
      <c r="K391" s="61"/>
      <c r="L391" s="61"/>
      <c r="M391" s="61"/>
    </row>
    <row r="392" ht="15.75" customHeight="1">
      <c r="A392" s="49"/>
      <c r="B392" s="49"/>
      <c r="C392" s="10"/>
      <c r="D392" s="10"/>
      <c r="E392" s="61"/>
      <c r="F392" s="10"/>
      <c r="G392" s="10"/>
      <c r="H392" s="10"/>
      <c r="I392" s="10"/>
      <c r="J392" s="10"/>
      <c r="K392" s="61"/>
      <c r="L392" s="61"/>
      <c r="M392" s="61"/>
    </row>
    <row r="393" ht="15.75" customHeight="1">
      <c r="A393" s="49"/>
      <c r="B393" s="49"/>
      <c r="C393" s="10"/>
      <c r="D393" s="10"/>
      <c r="E393" s="61"/>
      <c r="F393" s="10"/>
      <c r="G393" s="10"/>
      <c r="H393" s="10"/>
      <c r="I393" s="10"/>
      <c r="J393" s="10"/>
      <c r="K393" s="61"/>
      <c r="L393" s="61"/>
      <c r="M393" s="61"/>
    </row>
    <row r="394" ht="15.75" customHeight="1">
      <c r="A394" s="49"/>
      <c r="B394" s="49"/>
      <c r="C394" s="10"/>
      <c r="D394" s="10"/>
      <c r="E394" s="61"/>
      <c r="F394" s="10"/>
      <c r="G394" s="10"/>
      <c r="H394" s="10"/>
      <c r="I394" s="10"/>
      <c r="J394" s="10"/>
      <c r="K394" s="61"/>
      <c r="L394" s="61"/>
      <c r="M394" s="61"/>
    </row>
    <row r="395" ht="15.75" customHeight="1">
      <c r="A395" s="49"/>
      <c r="B395" s="49"/>
      <c r="C395" s="10"/>
      <c r="D395" s="10"/>
      <c r="E395" s="61"/>
      <c r="F395" s="10"/>
      <c r="G395" s="10"/>
      <c r="H395" s="10"/>
      <c r="I395" s="10"/>
      <c r="J395" s="10"/>
      <c r="K395" s="61"/>
      <c r="L395" s="61"/>
      <c r="M395" s="61"/>
    </row>
    <row r="396" ht="15.75" customHeight="1">
      <c r="A396" s="49"/>
      <c r="B396" s="49"/>
      <c r="C396" s="10"/>
      <c r="D396" s="10"/>
      <c r="E396" s="61"/>
      <c r="F396" s="10"/>
      <c r="G396" s="10"/>
      <c r="H396" s="10"/>
      <c r="I396" s="10"/>
      <c r="J396" s="10"/>
      <c r="K396" s="61"/>
      <c r="L396" s="61"/>
      <c r="M396" s="61"/>
    </row>
    <row r="397" ht="15.75" customHeight="1">
      <c r="A397" s="49"/>
      <c r="B397" s="49"/>
      <c r="C397" s="10"/>
      <c r="D397" s="10"/>
      <c r="E397" s="61"/>
      <c r="F397" s="10"/>
      <c r="G397" s="10"/>
      <c r="H397" s="10"/>
      <c r="I397" s="10"/>
      <c r="J397" s="10"/>
      <c r="K397" s="61"/>
      <c r="L397" s="61"/>
      <c r="M397" s="61"/>
    </row>
    <row r="398" ht="15.75" customHeight="1">
      <c r="A398" s="49"/>
      <c r="B398" s="49"/>
      <c r="C398" s="10"/>
      <c r="D398" s="10"/>
      <c r="E398" s="61"/>
      <c r="F398" s="10"/>
      <c r="G398" s="10"/>
      <c r="H398" s="10"/>
      <c r="I398" s="10"/>
      <c r="J398" s="10"/>
      <c r="K398" s="61"/>
      <c r="L398" s="61"/>
      <c r="M398" s="61"/>
    </row>
    <row r="399" ht="15.75" customHeight="1">
      <c r="A399" s="49"/>
      <c r="B399" s="49"/>
      <c r="C399" s="10"/>
      <c r="D399" s="10"/>
      <c r="E399" s="61"/>
      <c r="F399" s="10"/>
      <c r="G399" s="10"/>
      <c r="H399" s="10"/>
      <c r="I399" s="10"/>
      <c r="J399" s="10"/>
      <c r="K399" s="61"/>
      <c r="L399" s="61"/>
      <c r="M399" s="61"/>
    </row>
    <row r="400" ht="15.75" customHeight="1">
      <c r="A400" s="49"/>
      <c r="B400" s="49"/>
      <c r="C400" s="10"/>
      <c r="D400" s="10"/>
      <c r="E400" s="61"/>
      <c r="F400" s="10"/>
      <c r="G400" s="10"/>
      <c r="H400" s="10"/>
      <c r="I400" s="10"/>
      <c r="J400" s="10"/>
      <c r="K400" s="61"/>
      <c r="L400" s="61"/>
      <c r="M400" s="61"/>
    </row>
    <row r="401" ht="15.75" customHeight="1">
      <c r="A401" s="49"/>
      <c r="B401" s="49"/>
      <c r="C401" s="10"/>
      <c r="D401" s="10"/>
      <c r="E401" s="61"/>
      <c r="F401" s="10"/>
      <c r="G401" s="10"/>
      <c r="H401" s="10"/>
      <c r="I401" s="10"/>
      <c r="J401" s="10"/>
      <c r="K401" s="61"/>
      <c r="L401" s="61"/>
      <c r="M401" s="61"/>
    </row>
    <row r="402" ht="15.75" customHeight="1">
      <c r="A402" s="49"/>
      <c r="B402" s="49"/>
      <c r="C402" s="10"/>
      <c r="D402" s="10"/>
      <c r="E402" s="61"/>
      <c r="F402" s="10"/>
      <c r="G402" s="10"/>
      <c r="H402" s="10"/>
      <c r="I402" s="10"/>
      <c r="J402" s="10"/>
      <c r="K402" s="61"/>
      <c r="L402" s="61"/>
      <c r="M402" s="61"/>
    </row>
    <row r="403" ht="15.75" customHeight="1">
      <c r="A403" s="49"/>
      <c r="B403" s="49"/>
      <c r="C403" s="10"/>
      <c r="D403" s="10"/>
      <c r="E403" s="61"/>
      <c r="F403" s="10"/>
      <c r="G403" s="10"/>
      <c r="H403" s="10"/>
      <c r="I403" s="10"/>
      <c r="J403" s="10"/>
      <c r="K403" s="61"/>
      <c r="L403" s="61"/>
      <c r="M403" s="61"/>
    </row>
    <row r="404" ht="15.75" customHeight="1">
      <c r="A404" s="49"/>
      <c r="B404" s="49"/>
      <c r="C404" s="10"/>
      <c r="D404" s="10"/>
      <c r="E404" s="61"/>
      <c r="F404" s="10"/>
      <c r="G404" s="10"/>
      <c r="H404" s="10"/>
      <c r="I404" s="10"/>
      <c r="J404" s="10"/>
      <c r="K404" s="61"/>
      <c r="L404" s="61"/>
      <c r="M404" s="61"/>
    </row>
    <row r="405" ht="15.75" customHeight="1">
      <c r="A405" s="49"/>
      <c r="B405" s="49"/>
      <c r="C405" s="10"/>
      <c r="D405" s="10"/>
      <c r="E405" s="61"/>
      <c r="F405" s="10"/>
      <c r="G405" s="10"/>
      <c r="H405" s="10"/>
      <c r="I405" s="10"/>
      <c r="J405" s="10"/>
      <c r="K405" s="61"/>
      <c r="L405" s="61"/>
      <c r="M405" s="61"/>
    </row>
    <row r="406" ht="15.75" customHeight="1">
      <c r="A406" s="49"/>
      <c r="B406" s="49"/>
      <c r="C406" s="10"/>
      <c r="D406" s="10"/>
      <c r="E406" s="61"/>
      <c r="F406" s="10"/>
      <c r="G406" s="10"/>
      <c r="H406" s="10"/>
      <c r="I406" s="10"/>
      <c r="J406" s="10"/>
      <c r="K406" s="61"/>
      <c r="L406" s="61"/>
      <c r="M406" s="61"/>
    </row>
    <row r="407" ht="15.75" customHeight="1">
      <c r="A407" s="49"/>
      <c r="B407" s="49"/>
      <c r="C407" s="10"/>
      <c r="D407" s="10"/>
      <c r="E407" s="61"/>
      <c r="F407" s="10"/>
      <c r="G407" s="10"/>
      <c r="H407" s="10"/>
      <c r="I407" s="10"/>
      <c r="J407" s="10"/>
      <c r="K407" s="61"/>
      <c r="L407" s="61"/>
      <c r="M407" s="61"/>
    </row>
    <row r="408" ht="15.75" customHeight="1">
      <c r="A408" s="49"/>
      <c r="B408" s="49"/>
      <c r="C408" s="10"/>
      <c r="D408" s="10"/>
      <c r="E408" s="61"/>
      <c r="F408" s="10"/>
      <c r="G408" s="10"/>
      <c r="H408" s="10"/>
      <c r="I408" s="10"/>
      <c r="J408" s="10"/>
      <c r="K408" s="61"/>
      <c r="L408" s="61"/>
      <c r="M408" s="61"/>
    </row>
    <row r="409" ht="15.75" customHeight="1">
      <c r="A409" s="49"/>
      <c r="B409" s="49"/>
      <c r="C409" s="10"/>
      <c r="D409" s="10"/>
      <c r="E409" s="61"/>
      <c r="F409" s="10"/>
      <c r="G409" s="10"/>
      <c r="H409" s="10"/>
      <c r="I409" s="10"/>
      <c r="J409" s="10"/>
      <c r="K409" s="61"/>
      <c r="L409" s="61"/>
      <c r="M409" s="61"/>
    </row>
    <row r="410" ht="15.75" customHeight="1">
      <c r="A410" s="49"/>
      <c r="B410" s="49"/>
      <c r="C410" s="10"/>
      <c r="D410" s="10"/>
      <c r="E410" s="61"/>
      <c r="F410" s="10"/>
      <c r="G410" s="10"/>
      <c r="H410" s="10"/>
      <c r="I410" s="10"/>
      <c r="J410" s="10"/>
      <c r="K410" s="61"/>
      <c r="L410" s="61"/>
      <c r="M410" s="61"/>
    </row>
    <row r="411" ht="15.75" customHeight="1">
      <c r="A411" s="49"/>
      <c r="B411" s="49"/>
      <c r="C411" s="10"/>
      <c r="D411" s="10"/>
      <c r="E411" s="61"/>
      <c r="F411" s="10"/>
      <c r="G411" s="10"/>
      <c r="H411" s="10"/>
      <c r="I411" s="10"/>
      <c r="J411" s="10"/>
      <c r="K411" s="61"/>
      <c r="L411" s="61"/>
      <c r="M411" s="61"/>
    </row>
    <row r="412" ht="15.75" customHeight="1">
      <c r="A412" s="49"/>
      <c r="B412" s="49"/>
      <c r="C412" s="10"/>
      <c r="D412" s="10"/>
      <c r="E412" s="61"/>
      <c r="F412" s="10"/>
      <c r="G412" s="10"/>
      <c r="H412" s="10"/>
      <c r="I412" s="10"/>
      <c r="J412" s="10"/>
      <c r="K412" s="61"/>
      <c r="L412" s="61"/>
      <c r="M412" s="61"/>
    </row>
    <row r="413" ht="15.75" customHeight="1">
      <c r="A413" s="49"/>
      <c r="B413" s="49"/>
      <c r="C413" s="10"/>
      <c r="D413" s="10"/>
      <c r="E413" s="61"/>
      <c r="F413" s="10"/>
      <c r="G413" s="10"/>
      <c r="H413" s="10"/>
      <c r="I413" s="10"/>
      <c r="J413" s="10"/>
      <c r="K413" s="61"/>
      <c r="L413" s="61"/>
      <c r="M413" s="61"/>
    </row>
    <row r="414" ht="15.75" customHeight="1">
      <c r="A414" s="49"/>
      <c r="B414" s="49"/>
      <c r="C414" s="10"/>
      <c r="D414" s="10"/>
      <c r="E414" s="61"/>
      <c r="F414" s="10"/>
      <c r="G414" s="10"/>
      <c r="H414" s="10"/>
      <c r="I414" s="10"/>
      <c r="J414" s="10"/>
      <c r="K414" s="61"/>
      <c r="L414" s="61"/>
      <c r="M414" s="61"/>
    </row>
    <row r="415" ht="15.75" customHeight="1">
      <c r="A415" s="49"/>
      <c r="B415" s="49"/>
      <c r="C415" s="10"/>
      <c r="D415" s="10"/>
      <c r="E415" s="61"/>
      <c r="F415" s="10"/>
      <c r="G415" s="10"/>
      <c r="H415" s="10"/>
      <c r="I415" s="10"/>
      <c r="J415" s="10"/>
      <c r="K415" s="61"/>
      <c r="L415" s="61"/>
      <c r="M415" s="61"/>
    </row>
    <row r="416" ht="15.75" customHeight="1">
      <c r="A416" s="49"/>
      <c r="B416" s="49"/>
      <c r="C416" s="10"/>
      <c r="D416" s="10"/>
      <c r="E416" s="61"/>
      <c r="F416" s="10"/>
      <c r="G416" s="10"/>
      <c r="H416" s="10"/>
      <c r="I416" s="10"/>
      <c r="J416" s="10"/>
      <c r="K416" s="61"/>
      <c r="L416" s="61"/>
      <c r="M416" s="61"/>
    </row>
    <row r="417" ht="15.75" customHeight="1">
      <c r="A417" s="49"/>
      <c r="B417" s="49"/>
      <c r="C417" s="10"/>
      <c r="D417" s="10"/>
      <c r="E417" s="61"/>
      <c r="F417" s="10"/>
      <c r="G417" s="10"/>
      <c r="H417" s="10"/>
      <c r="I417" s="10"/>
      <c r="J417" s="10"/>
      <c r="K417" s="61"/>
      <c r="L417" s="61"/>
      <c r="M417" s="61"/>
    </row>
    <row r="418" ht="15.75" customHeight="1">
      <c r="A418" s="49"/>
      <c r="B418" s="49"/>
      <c r="C418" s="10"/>
      <c r="D418" s="10"/>
      <c r="E418" s="61"/>
      <c r="F418" s="10"/>
      <c r="G418" s="10"/>
      <c r="H418" s="10"/>
      <c r="I418" s="10"/>
      <c r="J418" s="10"/>
      <c r="K418" s="61"/>
      <c r="L418" s="61"/>
      <c r="M418" s="61"/>
    </row>
    <row r="419" ht="15.75" customHeight="1">
      <c r="A419" s="49"/>
      <c r="B419" s="49"/>
      <c r="C419" s="10"/>
      <c r="D419" s="10"/>
      <c r="E419" s="61"/>
      <c r="F419" s="10"/>
      <c r="G419" s="10"/>
      <c r="H419" s="10"/>
      <c r="I419" s="10"/>
      <c r="J419" s="10"/>
      <c r="K419" s="61"/>
      <c r="L419" s="61"/>
      <c r="M419" s="61"/>
    </row>
    <row r="420" ht="15.75" customHeight="1">
      <c r="A420" s="49"/>
      <c r="B420" s="49"/>
      <c r="C420" s="10"/>
      <c r="D420" s="10"/>
      <c r="E420" s="61"/>
      <c r="F420" s="10"/>
      <c r="G420" s="10"/>
      <c r="H420" s="10"/>
      <c r="I420" s="10"/>
      <c r="J420" s="10"/>
      <c r="K420" s="61"/>
      <c r="L420" s="61"/>
      <c r="M420" s="61"/>
    </row>
    <row r="421" ht="15.75" customHeight="1">
      <c r="A421" s="49"/>
      <c r="B421" s="49"/>
      <c r="C421" s="10"/>
      <c r="D421" s="10"/>
      <c r="E421" s="61"/>
      <c r="F421" s="10"/>
      <c r="G421" s="10"/>
      <c r="H421" s="10"/>
      <c r="I421" s="10"/>
      <c r="J421" s="10"/>
      <c r="K421" s="61"/>
      <c r="L421" s="61"/>
      <c r="M421" s="61"/>
    </row>
    <row r="422" ht="15.75" customHeight="1">
      <c r="A422" s="49"/>
      <c r="B422" s="49"/>
      <c r="C422" s="10"/>
      <c r="D422" s="10"/>
      <c r="E422" s="61"/>
      <c r="F422" s="10"/>
      <c r="G422" s="10"/>
      <c r="H422" s="10"/>
      <c r="I422" s="10"/>
      <c r="J422" s="10"/>
      <c r="K422" s="61"/>
      <c r="L422" s="61"/>
      <c r="M422" s="61"/>
    </row>
    <row r="423" ht="15.75" customHeight="1">
      <c r="A423" s="49"/>
      <c r="B423" s="49"/>
      <c r="C423" s="10"/>
      <c r="D423" s="10"/>
      <c r="E423" s="61"/>
      <c r="F423" s="10"/>
      <c r="G423" s="10"/>
      <c r="H423" s="10"/>
      <c r="I423" s="10"/>
      <c r="J423" s="10"/>
      <c r="K423" s="61"/>
      <c r="L423" s="61"/>
      <c r="M423" s="61"/>
    </row>
    <row r="424" ht="15.75" customHeight="1">
      <c r="A424" s="49"/>
      <c r="B424" s="49"/>
      <c r="C424" s="10"/>
      <c r="D424" s="10"/>
      <c r="E424" s="61"/>
      <c r="F424" s="10"/>
      <c r="G424" s="10"/>
      <c r="H424" s="10"/>
      <c r="I424" s="10"/>
      <c r="J424" s="10"/>
      <c r="K424" s="61"/>
      <c r="L424" s="61"/>
      <c r="M424" s="61"/>
    </row>
    <row r="425" ht="15.75" customHeight="1">
      <c r="A425" s="49"/>
      <c r="B425" s="49"/>
      <c r="C425" s="10"/>
      <c r="D425" s="10"/>
      <c r="E425" s="61"/>
      <c r="F425" s="10"/>
      <c r="G425" s="10"/>
      <c r="H425" s="10"/>
      <c r="I425" s="10"/>
      <c r="J425" s="10"/>
      <c r="K425" s="61"/>
      <c r="L425" s="61"/>
      <c r="M425" s="61"/>
    </row>
    <row r="426" ht="15.75" customHeight="1">
      <c r="A426" s="49"/>
      <c r="B426" s="49"/>
      <c r="C426" s="10"/>
      <c r="D426" s="10"/>
      <c r="E426" s="61"/>
      <c r="F426" s="10"/>
      <c r="G426" s="10"/>
      <c r="H426" s="10"/>
      <c r="I426" s="10"/>
      <c r="J426" s="10"/>
      <c r="K426" s="61"/>
      <c r="L426" s="61"/>
      <c r="M426" s="61"/>
    </row>
    <row r="427" ht="15.75" customHeight="1">
      <c r="A427" s="49"/>
      <c r="B427" s="49"/>
      <c r="C427" s="10"/>
      <c r="D427" s="10"/>
      <c r="E427" s="61"/>
      <c r="F427" s="10"/>
      <c r="G427" s="10"/>
      <c r="H427" s="10"/>
      <c r="I427" s="10"/>
      <c r="J427" s="10"/>
      <c r="K427" s="61"/>
      <c r="L427" s="61"/>
      <c r="M427" s="61"/>
    </row>
    <row r="428" ht="15.75" customHeight="1">
      <c r="A428" s="49"/>
      <c r="B428" s="49"/>
      <c r="C428" s="10"/>
      <c r="D428" s="10"/>
      <c r="E428" s="61"/>
      <c r="F428" s="10"/>
      <c r="G428" s="10"/>
      <c r="H428" s="10"/>
      <c r="I428" s="10"/>
      <c r="J428" s="10"/>
      <c r="K428" s="61"/>
      <c r="L428" s="61"/>
      <c r="M428" s="61"/>
    </row>
    <row r="429" ht="15.75" customHeight="1">
      <c r="A429" s="49"/>
      <c r="B429" s="49"/>
      <c r="C429" s="10"/>
      <c r="D429" s="10"/>
      <c r="E429" s="61"/>
      <c r="F429" s="10"/>
      <c r="G429" s="10"/>
      <c r="H429" s="10"/>
      <c r="I429" s="10"/>
      <c r="J429" s="10"/>
      <c r="K429" s="61"/>
      <c r="L429" s="61"/>
      <c r="M429" s="61"/>
    </row>
    <row r="430" ht="15.75" customHeight="1">
      <c r="A430" s="49"/>
      <c r="B430" s="49"/>
      <c r="C430" s="10"/>
      <c r="D430" s="10"/>
      <c r="E430" s="61"/>
      <c r="F430" s="10"/>
      <c r="G430" s="10"/>
      <c r="H430" s="10"/>
      <c r="I430" s="10"/>
      <c r="J430" s="10"/>
      <c r="K430" s="61"/>
      <c r="L430" s="61"/>
      <c r="M430" s="61"/>
    </row>
    <row r="431" ht="15.75" customHeight="1">
      <c r="A431" s="49"/>
      <c r="B431" s="49"/>
      <c r="C431" s="10"/>
      <c r="D431" s="10"/>
      <c r="E431" s="61"/>
      <c r="F431" s="10"/>
      <c r="G431" s="10"/>
      <c r="H431" s="10"/>
      <c r="I431" s="10"/>
      <c r="J431" s="10"/>
      <c r="K431" s="61"/>
      <c r="L431" s="61"/>
      <c r="M431" s="61"/>
    </row>
    <row r="432" ht="15.75" customHeight="1">
      <c r="A432" s="49"/>
      <c r="B432" s="49"/>
      <c r="C432" s="10"/>
      <c r="D432" s="10"/>
      <c r="E432" s="61"/>
      <c r="F432" s="10"/>
      <c r="G432" s="10"/>
      <c r="H432" s="10"/>
      <c r="I432" s="10"/>
      <c r="J432" s="10"/>
      <c r="K432" s="61"/>
      <c r="L432" s="61"/>
      <c r="M432" s="61"/>
    </row>
    <row r="433" ht="15.75" customHeight="1">
      <c r="A433" s="49"/>
      <c r="B433" s="49"/>
      <c r="C433" s="10"/>
      <c r="D433" s="10"/>
      <c r="E433" s="61"/>
      <c r="F433" s="10"/>
      <c r="G433" s="10"/>
      <c r="H433" s="10"/>
      <c r="I433" s="10"/>
      <c r="J433" s="10"/>
      <c r="K433" s="61"/>
      <c r="L433" s="61"/>
      <c r="M433" s="61"/>
    </row>
    <row r="434" ht="15.75" customHeight="1">
      <c r="A434" s="49"/>
      <c r="B434" s="49"/>
      <c r="C434" s="10"/>
      <c r="D434" s="10"/>
      <c r="E434" s="61"/>
      <c r="F434" s="10"/>
      <c r="G434" s="10"/>
      <c r="H434" s="10"/>
      <c r="I434" s="10"/>
      <c r="J434" s="10"/>
      <c r="K434" s="61"/>
      <c r="L434" s="61"/>
      <c r="M434" s="61"/>
    </row>
    <row r="435" ht="15.75" customHeight="1">
      <c r="A435" s="49"/>
      <c r="B435" s="49"/>
      <c r="C435" s="10"/>
      <c r="D435" s="10"/>
      <c r="E435" s="61"/>
      <c r="F435" s="10"/>
      <c r="G435" s="10"/>
      <c r="H435" s="10"/>
      <c r="I435" s="10"/>
      <c r="J435" s="10"/>
      <c r="K435" s="61"/>
      <c r="L435" s="61"/>
      <c r="M435" s="61"/>
    </row>
    <row r="436" ht="15.75" customHeight="1">
      <c r="A436" s="49"/>
      <c r="B436" s="49"/>
      <c r="C436" s="10"/>
      <c r="D436" s="10"/>
      <c r="E436" s="61"/>
      <c r="F436" s="10"/>
      <c r="G436" s="10"/>
      <c r="H436" s="10"/>
      <c r="I436" s="10"/>
      <c r="J436" s="10"/>
      <c r="K436" s="61"/>
      <c r="L436" s="61"/>
      <c r="M436" s="61"/>
    </row>
    <row r="437" ht="15.75" customHeight="1">
      <c r="A437" s="49"/>
      <c r="B437" s="49"/>
      <c r="C437" s="10"/>
      <c r="D437" s="10"/>
      <c r="E437" s="61"/>
      <c r="F437" s="10"/>
      <c r="G437" s="10"/>
      <c r="H437" s="10"/>
      <c r="I437" s="10"/>
      <c r="J437" s="10"/>
      <c r="K437" s="61"/>
      <c r="L437" s="61"/>
      <c r="M437" s="61"/>
    </row>
    <row r="438" ht="15.75" customHeight="1">
      <c r="A438" s="49"/>
      <c r="B438" s="49"/>
      <c r="C438" s="10"/>
      <c r="D438" s="10"/>
      <c r="E438" s="61"/>
      <c r="F438" s="10"/>
      <c r="G438" s="10"/>
      <c r="H438" s="10"/>
      <c r="I438" s="10"/>
      <c r="J438" s="10"/>
      <c r="K438" s="61"/>
      <c r="L438" s="61"/>
      <c r="M438" s="61"/>
    </row>
    <row r="439" ht="15.75" customHeight="1">
      <c r="A439" s="49"/>
      <c r="B439" s="49"/>
      <c r="C439" s="10"/>
      <c r="D439" s="10"/>
      <c r="E439" s="61"/>
      <c r="F439" s="10"/>
      <c r="G439" s="10"/>
      <c r="H439" s="10"/>
      <c r="I439" s="10"/>
      <c r="J439" s="10"/>
      <c r="K439" s="61"/>
      <c r="L439" s="61"/>
      <c r="M439" s="61"/>
    </row>
    <row r="440" ht="15.75" customHeight="1">
      <c r="A440" s="49"/>
      <c r="B440" s="49"/>
      <c r="C440" s="10"/>
      <c r="D440" s="10"/>
      <c r="E440" s="61"/>
      <c r="F440" s="10"/>
      <c r="G440" s="10"/>
      <c r="H440" s="10"/>
      <c r="I440" s="10"/>
      <c r="J440" s="10"/>
      <c r="K440" s="61"/>
      <c r="L440" s="61"/>
      <c r="M440" s="61"/>
    </row>
    <row r="441" ht="15.75" customHeight="1">
      <c r="A441" s="49"/>
      <c r="B441" s="49"/>
      <c r="C441" s="10"/>
      <c r="D441" s="10"/>
      <c r="E441" s="61"/>
      <c r="F441" s="10"/>
      <c r="G441" s="10"/>
      <c r="H441" s="10"/>
      <c r="I441" s="10"/>
      <c r="J441" s="10"/>
      <c r="K441" s="61"/>
      <c r="L441" s="61"/>
      <c r="M441" s="61"/>
    </row>
    <row r="442" ht="15.75" customHeight="1">
      <c r="A442" s="49"/>
      <c r="B442" s="49"/>
      <c r="C442" s="10"/>
      <c r="D442" s="10"/>
      <c r="E442" s="61"/>
      <c r="F442" s="10"/>
      <c r="G442" s="10"/>
      <c r="H442" s="10"/>
      <c r="I442" s="10"/>
      <c r="J442" s="10"/>
      <c r="K442" s="61"/>
      <c r="L442" s="61"/>
      <c r="M442" s="61"/>
    </row>
    <row r="443" ht="15.75" customHeight="1">
      <c r="A443" s="49"/>
      <c r="B443" s="49"/>
      <c r="C443" s="10"/>
      <c r="D443" s="10"/>
      <c r="E443" s="61"/>
      <c r="F443" s="10"/>
      <c r="G443" s="10"/>
      <c r="H443" s="10"/>
      <c r="I443" s="10"/>
      <c r="J443" s="10"/>
      <c r="K443" s="61"/>
      <c r="L443" s="61"/>
      <c r="M443" s="61"/>
    </row>
    <row r="444" ht="15.75" customHeight="1">
      <c r="A444" s="49"/>
      <c r="B444" s="49"/>
      <c r="C444" s="10"/>
      <c r="D444" s="10"/>
      <c r="E444" s="61"/>
      <c r="F444" s="10"/>
      <c r="G444" s="10"/>
      <c r="H444" s="10"/>
      <c r="I444" s="10"/>
      <c r="J444" s="10"/>
      <c r="K444" s="61"/>
      <c r="L444" s="61"/>
      <c r="M444" s="61"/>
    </row>
    <row r="445" ht="15.75" customHeight="1">
      <c r="A445" s="49"/>
      <c r="B445" s="49"/>
      <c r="C445" s="10"/>
      <c r="D445" s="10"/>
      <c r="E445" s="61"/>
      <c r="F445" s="10"/>
      <c r="G445" s="10"/>
      <c r="H445" s="10"/>
      <c r="I445" s="10"/>
      <c r="J445" s="10"/>
      <c r="K445" s="61"/>
      <c r="L445" s="61"/>
      <c r="M445" s="61"/>
    </row>
    <row r="446" ht="15.75" customHeight="1">
      <c r="A446" s="49"/>
      <c r="B446" s="49"/>
      <c r="C446" s="10"/>
      <c r="D446" s="10"/>
      <c r="E446" s="61"/>
      <c r="F446" s="10"/>
      <c r="G446" s="10"/>
      <c r="H446" s="10"/>
      <c r="I446" s="10"/>
      <c r="J446" s="10"/>
      <c r="K446" s="61"/>
      <c r="L446" s="61"/>
      <c r="M446" s="61"/>
    </row>
    <row r="447" ht="15.75" customHeight="1">
      <c r="A447" s="49"/>
      <c r="B447" s="49"/>
      <c r="C447" s="10"/>
      <c r="D447" s="10"/>
      <c r="E447" s="61"/>
      <c r="F447" s="10"/>
      <c r="G447" s="10"/>
      <c r="H447" s="10"/>
      <c r="I447" s="10"/>
      <c r="J447" s="10"/>
      <c r="K447" s="61"/>
      <c r="L447" s="61"/>
      <c r="M447" s="61"/>
    </row>
    <row r="448" ht="15.75" customHeight="1">
      <c r="A448" s="49"/>
      <c r="B448" s="49"/>
      <c r="C448" s="10"/>
      <c r="D448" s="10"/>
      <c r="E448" s="61"/>
      <c r="F448" s="10"/>
      <c r="G448" s="10"/>
      <c r="H448" s="10"/>
      <c r="I448" s="10"/>
      <c r="J448" s="10"/>
      <c r="K448" s="61"/>
      <c r="L448" s="61"/>
      <c r="M448" s="61"/>
    </row>
    <row r="449" ht="15.75" customHeight="1">
      <c r="A449" s="49"/>
      <c r="B449" s="49"/>
      <c r="C449" s="10"/>
      <c r="D449" s="10"/>
      <c r="E449" s="61"/>
      <c r="F449" s="10"/>
      <c r="G449" s="10"/>
      <c r="H449" s="10"/>
      <c r="I449" s="10"/>
      <c r="J449" s="10"/>
      <c r="K449" s="61"/>
      <c r="L449" s="61"/>
      <c r="M449" s="61"/>
    </row>
    <row r="450" ht="15.75" customHeight="1">
      <c r="A450" s="49"/>
      <c r="B450" s="49"/>
      <c r="C450" s="10"/>
      <c r="D450" s="10"/>
      <c r="E450" s="61"/>
      <c r="F450" s="10"/>
      <c r="G450" s="10"/>
      <c r="H450" s="10"/>
      <c r="I450" s="10"/>
      <c r="J450" s="10"/>
      <c r="K450" s="61"/>
      <c r="L450" s="61"/>
      <c r="M450" s="61"/>
    </row>
    <row r="451" ht="15.75" customHeight="1">
      <c r="A451" s="49"/>
      <c r="B451" s="49"/>
      <c r="C451" s="10"/>
      <c r="D451" s="10"/>
      <c r="E451" s="61"/>
      <c r="F451" s="10"/>
      <c r="G451" s="10"/>
      <c r="H451" s="10"/>
      <c r="I451" s="10"/>
      <c r="J451" s="10"/>
      <c r="K451" s="61"/>
      <c r="L451" s="61"/>
      <c r="M451" s="61"/>
    </row>
    <row r="452" ht="15.75" customHeight="1">
      <c r="A452" s="49"/>
      <c r="B452" s="49"/>
      <c r="C452" s="10"/>
      <c r="D452" s="10"/>
      <c r="E452" s="61"/>
      <c r="F452" s="10"/>
      <c r="G452" s="10"/>
      <c r="H452" s="10"/>
      <c r="I452" s="10"/>
      <c r="J452" s="10"/>
      <c r="K452" s="61"/>
      <c r="L452" s="61"/>
      <c r="M452" s="61"/>
    </row>
    <row r="453" ht="15.75" customHeight="1">
      <c r="A453" s="49"/>
      <c r="B453" s="49"/>
      <c r="C453" s="10"/>
      <c r="D453" s="10"/>
      <c r="E453" s="61"/>
      <c r="F453" s="10"/>
      <c r="G453" s="10"/>
      <c r="H453" s="10"/>
      <c r="I453" s="10"/>
      <c r="J453" s="10"/>
      <c r="K453" s="61"/>
      <c r="L453" s="61"/>
      <c r="M453" s="61"/>
    </row>
    <row r="454" ht="15.75" customHeight="1">
      <c r="A454" s="49"/>
      <c r="B454" s="49"/>
      <c r="C454" s="10"/>
      <c r="D454" s="10"/>
      <c r="E454" s="61"/>
      <c r="F454" s="10"/>
      <c r="G454" s="10"/>
      <c r="H454" s="10"/>
      <c r="I454" s="10"/>
      <c r="J454" s="10"/>
      <c r="K454" s="61"/>
      <c r="L454" s="61"/>
      <c r="M454" s="61"/>
    </row>
    <row r="455" ht="15.75" customHeight="1">
      <c r="A455" s="49"/>
      <c r="B455" s="49"/>
      <c r="C455" s="10"/>
      <c r="D455" s="10"/>
      <c r="E455" s="61"/>
      <c r="F455" s="10"/>
      <c r="G455" s="10"/>
      <c r="H455" s="10"/>
      <c r="I455" s="10"/>
      <c r="J455" s="10"/>
      <c r="K455" s="61"/>
      <c r="L455" s="61"/>
      <c r="M455" s="61"/>
    </row>
    <row r="456" ht="15.75" customHeight="1">
      <c r="A456" s="49"/>
      <c r="B456" s="49"/>
      <c r="C456" s="10"/>
      <c r="D456" s="10"/>
      <c r="E456" s="61"/>
      <c r="F456" s="10"/>
      <c r="G456" s="10"/>
      <c r="H456" s="10"/>
      <c r="I456" s="10"/>
      <c r="J456" s="10"/>
      <c r="K456" s="61"/>
      <c r="L456" s="61"/>
      <c r="M456" s="61"/>
    </row>
    <row r="457" ht="15.75" customHeight="1">
      <c r="A457" s="49"/>
      <c r="B457" s="49"/>
      <c r="C457" s="10"/>
      <c r="D457" s="10"/>
      <c r="E457" s="61"/>
      <c r="F457" s="10"/>
      <c r="G457" s="10"/>
      <c r="H457" s="10"/>
      <c r="I457" s="10"/>
      <c r="J457" s="10"/>
      <c r="K457" s="61"/>
      <c r="L457" s="61"/>
      <c r="M457" s="61"/>
    </row>
    <row r="458" ht="15.75" customHeight="1">
      <c r="A458" s="49"/>
      <c r="B458" s="49"/>
      <c r="C458" s="10"/>
      <c r="D458" s="10"/>
      <c r="E458" s="61"/>
      <c r="F458" s="10"/>
      <c r="G458" s="10"/>
      <c r="H458" s="10"/>
      <c r="I458" s="10"/>
      <c r="J458" s="10"/>
      <c r="K458" s="61"/>
      <c r="L458" s="61"/>
      <c r="M458" s="61"/>
    </row>
    <row r="459" ht="15.75" customHeight="1">
      <c r="A459" s="49"/>
      <c r="B459" s="49"/>
      <c r="C459" s="10"/>
      <c r="D459" s="10"/>
      <c r="E459" s="61"/>
      <c r="F459" s="10"/>
      <c r="G459" s="10"/>
      <c r="H459" s="10"/>
      <c r="I459" s="10"/>
      <c r="J459" s="10"/>
      <c r="K459" s="61"/>
      <c r="L459" s="61"/>
      <c r="M459" s="61"/>
    </row>
    <row r="460" ht="15.75" customHeight="1">
      <c r="A460" s="49"/>
      <c r="B460" s="49"/>
      <c r="C460" s="10"/>
      <c r="D460" s="10"/>
      <c r="E460" s="61"/>
      <c r="F460" s="10"/>
      <c r="G460" s="10"/>
      <c r="H460" s="10"/>
      <c r="I460" s="10"/>
      <c r="J460" s="10"/>
      <c r="K460" s="61"/>
      <c r="L460" s="61"/>
      <c r="M460" s="61"/>
    </row>
    <row r="461" ht="15.75" customHeight="1">
      <c r="A461" s="49"/>
      <c r="B461" s="49"/>
      <c r="C461" s="10"/>
      <c r="D461" s="10"/>
      <c r="E461" s="61"/>
      <c r="F461" s="10"/>
      <c r="G461" s="10"/>
      <c r="H461" s="10"/>
      <c r="I461" s="10"/>
      <c r="J461" s="10"/>
      <c r="K461" s="61"/>
      <c r="L461" s="61"/>
      <c r="M461" s="61"/>
    </row>
    <row r="462" ht="15.75" customHeight="1">
      <c r="A462" s="49"/>
      <c r="B462" s="49"/>
      <c r="C462" s="10"/>
      <c r="D462" s="10"/>
      <c r="E462" s="61"/>
      <c r="F462" s="10"/>
      <c r="G462" s="10"/>
      <c r="H462" s="10"/>
      <c r="I462" s="10"/>
      <c r="J462" s="10"/>
      <c r="K462" s="61"/>
      <c r="L462" s="61"/>
      <c r="M462" s="61"/>
    </row>
    <row r="463" ht="15.75" customHeight="1">
      <c r="A463" s="49"/>
      <c r="B463" s="49"/>
      <c r="C463" s="10"/>
      <c r="D463" s="10"/>
      <c r="E463" s="61"/>
      <c r="F463" s="10"/>
      <c r="G463" s="10"/>
      <c r="H463" s="10"/>
      <c r="I463" s="10"/>
      <c r="J463" s="10"/>
      <c r="K463" s="61"/>
      <c r="L463" s="61"/>
      <c r="M463" s="61"/>
    </row>
    <row r="464" ht="15.75" customHeight="1">
      <c r="A464" s="49"/>
      <c r="B464" s="49"/>
      <c r="C464" s="10"/>
      <c r="D464" s="10"/>
      <c r="E464" s="61"/>
      <c r="F464" s="10"/>
      <c r="G464" s="10"/>
      <c r="H464" s="10"/>
      <c r="I464" s="10"/>
      <c r="J464" s="10"/>
      <c r="K464" s="61"/>
      <c r="L464" s="61"/>
      <c r="M464" s="61"/>
    </row>
    <row r="465" ht="15.75" customHeight="1">
      <c r="A465" s="49"/>
      <c r="B465" s="49"/>
      <c r="C465" s="10"/>
      <c r="D465" s="10"/>
      <c r="E465" s="61"/>
      <c r="F465" s="10"/>
      <c r="G465" s="10"/>
      <c r="H465" s="10"/>
      <c r="I465" s="10"/>
      <c r="J465" s="10"/>
      <c r="K465" s="61"/>
      <c r="L465" s="61"/>
      <c r="M465" s="61"/>
    </row>
    <row r="466" ht="15.75" customHeight="1">
      <c r="A466" s="49"/>
      <c r="B466" s="49"/>
      <c r="C466" s="10"/>
      <c r="D466" s="10"/>
      <c r="E466" s="61"/>
      <c r="F466" s="10"/>
      <c r="G466" s="10"/>
      <c r="H466" s="10"/>
      <c r="I466" s="10"/>
      <c r="J466" s="10"/>
      <c r="K466" s="61"/>
      <c r="L466" s="61"/>
      <c r="M466" s="61"/>
    </row>
    <row r="467" ht="15.75" customHeight="1">
      <c r="A467" s="49"/>
      <c r="B467" s="49"/>
      <c r="C467" s="10"/>
      <c r="D467" s="10"/>
      <c r="E467" s="61"/>
      <c r="F467" s="10"/>
      <c r="G467" s="10"/>
      <c r="H467" s="10"/>
      <c r="I467" s="10"/>
      <c r="J467" s="10"/>
      <c r="K467" s="61"/>
      <c r="L467" s="61"/>
      <c r="M467" s="61"/>
    </row>
    <row r="468" ht="15.75" customHeight="1">
      <c r="A468" s="49"/>
      <c r="B468" s="49"/>
      <c r="C468" s="10"/>
      <c r="D468" s="10"/>
      <c r="E468" s="61"/>
      <c r="F468" s="10"/>
      <c r="G468" s="10"/>
      <c r="H468" s="10"/>
      <c r="I468" s="10"/>
      <c r="J468" s="10"/>
      <c r="K468" s="61"/>
      <c r="L468" s="61"/>
      <c r="M468" s="61"/>
    </row>
    <row r="469" ht="15.75" customHeight="1">
      <c r="A469" s="49"/>
      <c r="B469" s="49"/>
      <c r="C469" s="10"/>
      <c r="D469" s="10"/>
      <c r="E469" s="61"/>
      <c r="F469" s="10"/>
      <c r="G469" s="10"/>
      <c r="H469" s="10"/>
      <c r="I469" s="10"/>
      <c r="J469" s="10"/>
      <c r="K469" s="61"/>
      <c r="L469" s="61"/>
      <c r="M469" s="61"/>
    </row>
    <row r="470" ht="15.75" customHeight="1">
      <c r="A470" s="49"/>
      <c r="B470" s="49"/>
      <c r="C470" s="10"/>
      <c r="D470" s="10"/>
      <c r="E470" s="61"/>
      <c r="F470" s="10"/>
      <c r="G470" s="10"/>
      <c r="H470" s="10"/>
      <c r="I470" s="10"/>
      <c r="J470" s="10"/>
      <c r="K470" s="61"/>
      <c r="L470" s="61"/>
      <c r="M470" s="61"/>
    </row>
    <row r="471" ht="15.75" customHeight="1">
      <c r="A471" s="49"/>
      <c r="B471" s="49"/>
      <c r="C471" s="10"/>
      <c r="D471" s="10"/>
      <c r="E471" s="61"/>
      <c r="F471" s="10"/>
      <c r="G471" s="10"/>
      <c r="H471" s="10"/>
      <c r="I471" s="10"/>
      <c r="J471" s="10"/>
      <c r="K471" s="61"/>
      <c r="L471" s="61"/>
      <c r="M471" s="61"/>
    </row>
    <row r="472" ht="15.75" customHeight="1">
      <c r="A472" s="49"/>
      <c r="B472" s="49"/>
      <c r="C472" s="10"/>
      <c r="D472" s="10"/>
      <c r="E472" s="61"/>
      <c r="F472" s="10"/>
      <c r="G472" s="10"/>
      <c r="H472" s="10"/>
      <c r="I472" s="10"/>
      <c r="J472" s="10"/>
      <c r="K472" s="61"/>
      <c r="L472" s="61"/>
      <c r="M472" s="61"/>
    </row>
    <row r="473" ht="15.75" customHeight="1">
      <c r="A473" s="49"/>
      <c r="B473" s="49"/>
      <c r="C473" s="10"/>
      <c r="D473" s="10"/>
      <c r="E473" s="61"/>
      <c r="F473" s="10"/>
      <c r="G473" s="10"/>
      <c r="H473" s="10"/>
      <c r="I473" s="10"/>
      <c r="J473" s="10"/>
      <c r="K473" s="61"/>
      <c r="L473" s="61"/>
      <c r="M473" s="61"/>
    </row>
    <row r="474" ht="15.75" customHeight="1">
      <c r="A474" s="49"/>
      <c r="B474" s="49"/>
      <c r="C474" s="10"/>
      <c r="D474" s="10"/>
      <c r="E474" s="61"/>
      <c r="F474" s="10"/>
      <c r="G474" s="10"/>
      <c r="H474" s="10"/>
      <c r="I474" s="10"/>
      <c r="J474" s="10"/>
      <c r="K474" s="61"/>
      <c r="L474" s="61"/>
      <c r="M474" s="61"/>
    </row>
    <row r="475" ht="15.75" customHeight="1">
      <c r="A475" s="49"/>
      <c r="B475" s="49"/>
      <c r="C475" s="10"/>
      <c r="D475" s="10"/>
      <c r="E475" s="61"/>
      <c r="F475" s="10"/>
      <c r="G475" s="10"/>
      <c r="H475" s="10"/>
      <c r="I475" s="10"/>
      <c r="J475" s="10"/>
      <c r="K475" s="61"/>
      <c r="L475" s="61"/>
      <c r="M475" s="61"/>
    </row>
    <row r="476" ht="15.75" customHeight="1">
      <c r="A476" s="49"/>
      <c r="B476" s="49"/>
      <c r="C476" s="10"/>
      <c r="D476" s="10"/>
      <c r="E476" s="61"/>
      <c r="F476" s="10"/>
      <c r="G476" s="10"/>
      <c r="H476" s="10"/>
      <c r="I476" s="10"/>
      <c r="J476" s="10"/>
      <c r="K476" s="61"/>
      <c r="L476" s="61"/>
      <c r="M476" s="61"/>
    </row>
    <row r="477" ht="15.75" customHeight="1">
      <c r="A477" s="49"/>
      <c r="B477" s="49"/>
      <c r="C477" s="10"/>
      <c r="D477" s="10"/>
      <c r="E477" s="61"/>
      <c r="F477" s="10"/>
      <c r="G477" s="10"/>
      <c r="H477" s="10"/>
      <c r="I477" s="10"/>
      <c r="J477" s="10"/>
      <c r="K477" s="61"/>
      <c r="L477" s="61"/>
      <c r="M477" s="61"/>
    </row>
    <row r="478" ht="15.75" customHeight="1">
      <c r="A478" s="49"/>
      <c r="B478" s="49"/>
      <c r="C478" s="10"/>
      <c r="D478" s="10"/>
      <c r="E478" s="61"/>
      <c r="F478" s="10"/>
      <c r="G478" s="10"/>
      <c r="H478" s="10"/>
      <c r="I478" s="10"/>
      <c r="J478" s="10"/>
      <c r="K478" s="61"/>
      <c r="L478" s="61"/>
      <c r="M478" s="61"/>
    </row>
    <row r="479" ht="15.75" customHeight="1">
      <c r="A479" s="49"/>
      <c r="B479" s="49"/>
      <c r="C479" s="10"/>
      <c r="D479" s="10"/>
      <c r="E479" s="61"/>
      <c r="F479" s="10"/>
      <c r="G479" s="10"/>
      <c r="H479" s="10"/>
      <c r="I479" s="10"/>
      <c r="J479" s="10"/>
      <c r="K479" s="61"/>
      <c r="L479" s="61"/>
      <c r="M479" s="61"/>
    </row>
    <row r="480" ht="15.75" customHeight="1">
      <c r="A480" s="49"/>
      <c r="B480" s="49"/>
      <c r="C480" s="10"/>
      <c r="D480" s="10"/>
      <c r="E480" s="61"/>
      <c r="F480" s="10"/>
      <c r="G480" s="10"/>
      <c r="H480" s="10"/>
      <c r="I480" s="10"/>
      <c r="J480" s="10"/>
      <c r="K480" s="61"/>
      <c r="L480" s="61"/>
      <c r="M480" s="61"/>
    </row>
    <row r="481" ht="15.75" customHeight="1">
      <c r="A481" s="49"/>
      <c r="B481" s="49"/>
      <c r="C481" s="10"/>
      <c r="D481" s="10"/>
      <c r="E481" s="61"/>
      <c r="F481" s="10"/>
      <c r="G481" s="10"/>
      <c r="H481" s="10"/>
      <c r="I481" s="10"/>
      <c r="J481" s="10"/>
      <c r="K481" s="61"/>
      <c r="L481" s="61"/>
      <c r="M481" s="61"/>
    </row>
    <row r="482" ht="15.75" customHeight="1">
      <c r="A482" s="49"/>
      <c r="B482" s="49"/>
      <c r="C482" s="10"/>
      <c r="D482" s="10"/>
      <c r="E482" s="61"/>
      <c r="F482" s="10"/>
      <c r="G482" s="10"/>
      <c r="H482" s="10"/>
      <c r="I482" s="10"/>
      <c r="J482" s="10"/>
      <c r="K482" s="61"/>
      <c r="L482" s="61"/>
      <c r="M482" s="61"/>
    </row>
    <row r="483" ht="15.75" customHeight="1">
      <c r="A483" s="49"/>
      <c r="B483" s="49"/>
      <c r="C483" s="10"/>
      <c r="D483" s="10"/>
      <c r="E483" s="61"/>
      <c r="F483" s="10"/>
      <c r="G483" s="10"/>
      <c r="H483" s="10"/>
      <c r="I483" s="10"/>
      <c r="J483" s="10"/>
      <c r="K483" s="61"/>
      <c r="L483" s="61"/>
      <c r="M483" s="61"/>
    </row>
    <row r="484" ht="15.75" customHeight="1">
      <c r="A484" s="49"/>
      <c r="B484" s="49"/>
      <c r="C484" s="10"/>
      <c r="D484" s="10"/>
      <c r="E484" s="61"/>
      <c r="F484" s="10"/>
      <c r="G484" s="10"/>
      <c r="H484" s="10"/>
      <c r="I484" s="10"/>
      <c r="J484" s="10"/>
      <c r="K484" s="61"/>
      <c r="L484" s="61"/>
      <c r="M484" s="61"/>
    </row>
    <row r="485" ht="15.75" customHeight="1">
      <c r="A485" s="49"/>
      <c r="B485" s="49"/>
      <c r="C485" s="10"/>
      <c r="D485" s="10"/>
      <c r="E485" s="61"/>
      <c r="F485" s="10"/>
      <c r="G485" s="10"/>
      <c r="H485" s="10"/>
      <c r="I485" s="10"/>
      <c r="J485" s="10"/>
      <c r="K485" s="61"/>
      <c r="L485" s="61"/>
      <c r="M485" s="61"/>
    </row>
    <row r="486" ht="15.75" customHeight="1">
      <c r="A486" s="49"/>
      <c r="B486" s="49"/>
      <c r="C486" s="10"/>
      <c r="D486" s="10"/>
      <c r="E486" s="61"/>
      <c r="F486" s="10"/>
      <c r="G486" s="10"/>
      <c r="H486" s="10"/>
      <c r="I486" s="10"/>
      <c r="J486" s="10"/>
      <c r="K486" s="61"/>
      <c r="L486" s="61"/>
      <c r="M486" s="61"/>
    </row>
    <row r="487" ht="15.75" customHeight="1">
      <c r="A487" s="49"/>
      <c r="B487" s="49"/>
      <c r="C487" s="10"/>
      <c r="D487" s="10"/>
      <c r="E487" s="61"/>
      <c r="F487" s="10"/>
      <c r="G487" s="10"/>
      <c r="H487" s="10"/>
      <c r="I487" s="10"/>
      <c r="J487" s="10"/>
      <c r="K487" s="61"/>
      <c r="L487" s="61"/>
      <c r="M487" s="61"/>
    </row>
    <row r="488" ht="15.75" customHeight="1">
      <c r="A488" s="49"/>
      <c r="B488" s="49"/>
      <c r="C488" s="10"/>
      <c r="D488" s="10"/>
      <c r="E488" s="61"/>
      <c r="F488" s="10"/>
      <c r="G488" s="10"/>
      <c r="H488" s="10"/>
      <c r="I488" s="10"/>
      <c r="J488" s="10"/>
      <c r="K488" s="61"/>
      <c r="L488" s="61"/>
      <c r="M488" s="61"/>
    </row>
    <row r="489" ht="15.75" customHeight="1">
      <c r="A489" s="49"/>
      <c r="B489" s="49"/>
      <c r="C489" s="10"/>
      <c r="D489" s="10"/>
      <c r="E489" s="61"/>
      <c r="F489" s="10"/>
      <c r="G489" s="10"/>
      <c r="H489" s="10"/>
      <c r="I489" s="10"/>
      <c r="J489" s="10"/>
      <c r="K489" s="61"/>
      <c r="L489" s="61"/>
      <c r="M489" s="61"/>
    </row>
    <row r="490" ht="15.75" customHeight="1">
      <c r="A490" s="49"/>
      <c r="B490" s="49"/>
      <c r="C490" s="10"/>
      <c r="D490" s="10"/>
      <c r="E490" s="61"/>
      <c r="F490" s="10"/>
      <c r="G490" s="10"/>
      <c r="H490" s="10"/>
      <c r="I490" s="10"/>
      <c r="J490" s="10"/>
      <c r="K490" s="61"/>
      <c r="L490" s="61"/>
      <c r="M490" s="61"/>
    </row>
    <row r="491" ht="15.75" customHeight="1">
      <c r="A491" s="49"/>
      <c r="B491" s="49"/>
      <c r="C491" s="10"/>
      <c r="D491" s="10"/>
      <c r="E491" s="61"/>
      <c r="F491" s="10"/>
      <c r="G491" s="10"/>
      <c r="H491" s="10"/>
      <c r="I491" s="10"/>
      <c r="J491" s="10"/>
      <c r="K491" s="61"/>
      <c r="L491" s="61"/>
      <c r="M491" s="61"/>
    </row>
    <row r="492" ht="15.75" customHeight="1">
      <c r="A492" s="49"/>
      <c r="B492" s="49"/>
      <c r="C492" s="10"/>
      <c r="D492" s="10"/>
      <c r="E492" s="61"/>
      <c r="F492" s="10"/>
      <c r="G492" s="10"/>
      <c r="H492" s="10"/>
      <c r="I492" s="10"/>
      <c r="J492" s="10"/>
      <c r="K492" s="61"/>
      <c r="L492" s="61"/>
      <c r="M492" s="61"/>
    </row>
    <row r="493" ht="15.75" customHeight="1">
      <c r="A493" s="49"/>
      <c r="B493" s="49"/>
      <c r="C493" s="10"/>
      <c r="D493" s="10"/>
      <c r="E493" s="61"/>
      <c r="F493" s="10"/>
      <c r="G493" s="10"/>
      <c r="H493" s="10"/>
      <c r="I493" s="10"/>
      <c r="J493" s="10"/>
      <c r="K493" s="61"/>
      <c r="L493" s="61"/>
      <c r="M493" s="61"/>
    </row>
    <row r="494" ht="15.75" customHeight="1">
      <c r="A494" s="49"/>
      <c r="B494" s="49"/>
      <c r="C494" s="10"/>
      <c r="D494" s="10"/>
      <c r="E494" s="61"/>
      <c r="F494" s="10"/>
      <c r="G494" s="10"/>
      <c r="H494" s="10"/>
      <c r="I494" s="10"/>
      <c r="J494" s="10"/>
      <c r="K494" s="61"/>
      <c r="L494" s="61"/>
      <c r="M494" s="61"/>
    </row>
    <row r="495" ht="15.75" customHeight="1">
      <c r="A495" s="49"/>
      <c r="B495" s="49"/>
      <c r="C495" s="10"/>
      <c r="D495" s="10"/>
      <c r="E495" s="61"/>
      <c r="F495" s="10"/>
      <c r="G495" s="10"/>
      <c r="H495" s="10"/>
      <c r="I495" s="10"/>
      <c r="J495" s="10"/>
      <c r="K495" s="61"/>
      <c r="L495" s="61"/>
      <c r="M495" s="61"/>
    </row>
    <row r="496" ht="15.75" customHeight="1">
      <c r="A496" s="49"/>
      <c r="B496" s="49"/>
      <c r="C496" s="10"/>
      <c r="D496" s="10"/>
      <c r="E496" s="61"/>
      <c r="F496" s="10"/>
      <c r="G496" s="10"/>
      <c r="H496" s="10"/>
      <c r="I496" s="10"/>
      <c r="J496" s="10"/>
      <c r="K496" s="61"/>
      <c r="L496" s="61"/>
      <c r="M496" s="61"/>
    </row>
    <row r="497" ht="15.75" customHeight="1">
      <c r="A497" s="49"/>
      <c r="B497" s="49"/>
      <c r="C497" s="10"/>
      <c r="D497" s="10"/>
      <c r="E497" s="61"/>
      <c r="F497" s="10"/>
      <c r="G497" s="10"/>
      <c r="H497" s="10"/>
      <c r="I497" s="10"/>
      <c r="J497" s="10"/>
      <c r="K497" s="61"/>
      <c r="L497" s="61"/>
      <c r="M497" s="61"/>
    </row>
    <row r="498" ht="15.75" customHeight="1">
      <c r="A498" s="49"/>
      <c r="B498" s="49"/>
      <c r="C498" s="10"/>
      <c r="D498" s="10"/>
      <c r="E498" s="61"/>
      <c r="F498" s="10"/>
      <c r="G498" s="10"/>
      <c r="H498" s="10"/>
      <c r="I498" s="10"/>
      <c r="J498" s="10"/>
      <c r="K498" s="61"/>
      <c r="L498" s="61"/>
      <c r="M498" s="61"/>
    </row>
    <row r="499" ht="15.75" customHeight="1">
      <c r="A499" s="49"/>
      <c r="B499" s="49"/>
      <c r="C499" s="10"/>
      <c r="D499" s="10"/>
      <c r="E499" s="61"/>
      <c r="F499" s="10"/>
      <c r="G499" s="10"/>
      <c r="H499" s="10"/>
      <c r="I499" s="10"/>
      <c r="J499" s="10"/>
      <c r="K499" s="61"/>
      <c r="L499" s="61"/>
      <c r="M499" s="61"/>
    </row>
    <row r="500" ht="15.75" customHeight="1">
      <c r="A500" s="49"/>
      <c r="B500" s="49"/>
      <c r="C500" s="10"/>
      <c r="D500" s="10"/>
      <c r="E500" s="61"/>
      <c r="F500" s="10"/>
      <c r="G500" s="10"/>
      <c r="H500" s="10"/>
      <c r="I500" s="10"/>
      <c r="J500" s="10"/>
      <c r="K500" s="61"/>
      <c r="L500" s="61"/>
      <c r="M500" s="61"/>
    </row>
    <row r="501" ht="15.75" customHeight="1">
      <c r="A501" s="49"/>
      <c r="B501" s="49"/>
      <c r="C501" s="10"/>
      <c r="D501" s="10"/>
      <c r="E501" s="61"/>
      <c r="F501" s="10"/>
      <c r="G501" s="10"/>
      <c r="H501" s="10"/>
      <c r="I501" s="10"/>
      <c r="J501" s="10"/>
      <c r="K501" s="61"/>
      <c r="L501" s="61"/>
      <c r="M501" s="61"/>
    </row>
    <row r="502" ht="15.75" customHeight="1">
      <c r="A502" s="49"/>
      <c r="B502" s="49"/>
      <c r="C502" s="10"/>
      <c r="D502" s="10"/>
      <c r="E502" s="61"/>
      <c r="F502" s="10"/>
      <c r="G502" s="10"/>
      <c r="H502" s="10"/>
      <c r="I502" s="10"/>
      <c r="J502" s="10"/>
      <c r="K502" s="61"/>
      <c r="L502" s="61"/>
      <c r="M502" s="61"/>
    </row>
    <row r="503" ht="15.75" customHeight="1">
      <c r="A503" s="49"/>
      <c r="B503" s="49"/>
      <c r="C503" s="10"/>
      <c r="D503" s="10"/>
      <c r="E503" s="61"/>
      <c r="F503" s="10"/>
      <c r="G503" s="10"/>
      <c r="H503" s="10"/>
      <c r="I503" s="10"/>
      <c r="J503" s="10"/>
      <c r="K503" s="61"/>
      <c r="L503" s="61"/>
      <c r="M503" s="61"/>
    </row>
    <row r="504" ht="15.75" customHeight="1">
      <c r="A504" s="49"/>
      <c r="B504" s="49"/>
      <c r="C504" s="10"/>
      <c r="D504" s="10"/>
      <c r="E504" s="61"/>
      <c r="F504" s="10"/>
      <c r="G504" s="10"/>
      <c r="H504" s="10"/>
      <c r="I504" s="10"/>
      <c r="J504" s="10"/>
      <c r="K504" s="61"/>
      <c r="L504" s="61"/>
      <c r="M504" s="61"/>
    </row>
    <row r="505" ht="15.75" customHeight="1">
      <c r="A505" s="49"/>
      <c r="B505" s="49"/>
      <c r="C505" s="10"/>
      <c r="D505" s="10"/>
      <c r="E505" s="61"/>
      <c r="F505" s="10"/>
      <c r="G505" s="10"/>
      <c r="H505" s="10"/>
      <c r="I505" s="10"/>
      <c r="J505" s="10"/>
      <c r="K505" s="61"/>
      <c r="L505" s="61"/>
      <c r="M505" s="61"/>
    </row>
    <row r="506" ht="15.75" customHeight="1">
      <c r="A506" s="49"/>
      <c r="B506" s="49"/>
      <c r="C506" s="10"/>
      <c r="D506" s="10"/>
      <c r="E506" s="61"/>
      <c r="F506" s="10"/>
      <c r="G506" s="10"/>
      <c r="H506" s="10"/>
      <c r="I506" s="10"/>
      <c r="J506" s="10"/>
      <c r="K506" s="61"/>
      <c r="L506" s="61"/>
      <c r="M506" s="61"/>
    </row>
    <row r="507" ht="15.75" customHeight="1">
      <c r="A507" s="49"/>
      <c r="B507" s="49"/>
      <c r="C507" s="10"/>
      <c r="D507" s="10"/>
      <c r="E507" s="61"/>
      <c r="F507" s="10"/>
      <c r="G507" s="10"/>
      <c r="H507" s="10"/>
      <c r="I507" s="10"/>
      <c r="J507" s="10"/>
      <c r="K507" s="61"/>
      <c r="L507" s="61"/>
      <c r="M507" s="61"/>
    </row>
    <row r="508" ht="15.75" customHeight="1">
      <c r="A508" s="49"/>
      <c r="B508" s="49"/>
      <c r="C508" s="10"/>
      <c r="D508" s="10"/>
      <c r="E508" s="61"/>
      <c r="F508" s="10"/>
      <c r="G508" s="10"/>
      <c r="H508" s="10"/>
      <c r="I508" s="10"/>
      <c r="J508" s="10"/>
      <c r="K508" s="61"/>
      <c r="L508" s="61"/>
      <c r="M508" s="61"/>
    </row>
    <row r="509" ht="15.75" customHeight="1">
      <c r="A509" s="49"/>
      <c r="B509" s="49"/>
      <c r="C509" s="10"/>
      <c r="D509" s="10"/>
      <c r="E509" s="61"/>
      <c r="F509" s="10"/>
      <c r="G509" s="10"/>
      <c r="H509" s="10"/>
      <c r="I509" s="10"/>
      <c r="J509" s="10"/>
      <c r="K509" s="61"/>
      <c r="L509" s="61"/>
      <c r="M509" s="61"/>
    </row>
    <row r="510" ht="15.75" customHeight="1">
      <c r="A510" s="49"/>
      <c r="B510" s="49"/>
      <c r="C510" s="10"/>
      <c r="D510" s="10"/>
      <c r="E510" s="61"/>
      <c r="F510" s="10"/>
      <c r="G510" s="10"/>
      <c r="H510" s="10"/>
      <c r="I510" s="10"/>
      <c r="J510" s="10"/>
      <c r="K510" s="61"/>
      <c r="L510" s="61"/>
      <c r="M510" s="61"/>
    </row>
    <row r="511" ht="15.75" customHeight="1">
      <c r="A511" s="49"/>
      <c r="B511" s="49"/>
      <c r="C511" s="10"/>
      <c r="D511" s="10"/>
      <c r="E511" s="61"/>
      <c r="F511" s="10"/>
      <c r="G511" s="10"/>
      <c r="H511" s="10"/>
      <c r="I511" s="10"/>
      <c r="J511" s="10"/>
      <c r="K511" s="61"/>
      <c r="L511" s="61"/>
      <c r="M511" s="61"/>
    </row>
    <row r="512" ht="15.75" customHeight="1">
      <c r="A512" s="49"/>
      <c r="B512" s="49"/>
      <c r="C512" s="10"/>
      <c r="D512" s="10"/>
      <c r="E512" s="61"/>
      <c r="F512" s="10"/>
      <c r="G512" s="10"/>
      <c r="H512" s="10"/>
      <c r="I512" s="10"/>
      <c r="J512" s="10"/>
      <c r="K512" s="61"/>
      <c r="L512" s="61"/>
      <c r="M512" s="61"/>
    </row>
    <row r="513" ht="15.75" customHeight="1">
      <c r="A513" s="49"/>
      <c r="B513" s="49"/>
      <c r="C513" s="10"/>
      <c r="D513" s="10"/>
      <c r="E513" s="61"/>
      <c r="F513" s="10"/>
      <c r="G513" s="10"/>
      <c r="H513" s="10"/>
      <c r="I513" s="10"/>
      <c r="J513" s="10"/>
      <c r="K513" s="61"/>
      <c r="L513" s="61"/>
      <c r="M513" s="61"/>
    </row>
    <row r="514" ht="15.75" customHeight="1">
      <c r="A514" s="49"/>
      <c r="B514" s="49"/>
      <c r="C514" s="10"/>
      <c r="D514" s="10"/>
      <c r="E514" s="61"/>
      <c r="F514" s="10"/>
      <c r="G514" s="10"/>
      <c r="H514" s="10"/>
      <c r="I514" s="10"/>
      <c r="J514" s="10"/>
      <c r="K514" s="61"/>
      <c r="L514" s="61"/>
      <c r="M514" s="61"/>
    </row>
    <row r="515" ht="15.75" customHeight="1">
      <c r="A515" s="49"/>
      <c r="B515" s="49"/>
      <c r="C515" s="10"/>
      <c r="D515" s="10"/>
      <c r="E515" s="61"/>
      <c r="F515" s="10"/>
      <c r="G515" s="10"/>
      <c r="H515" s="10"/>
      <c r="I515" s="10"/>
      <c r="J515" s="10"/>
      <c r="K515" s="61"/>
      <c r="L515" s="61"/>
      <c r="M515" s="61"/>
    </row>
    <row r="516" ht="15.75" customHeight="1">
      <c r="A516" s="49"/>
      <c r="B516" s="49"/>
      <c r="C516" s="10"/>
      <c r="D516" s="10"/>
      <c r="E516" s="61"/>
      <c r="F516" s="10"/>
      <c r="G516" s="10"/>
      <c r="H516" s="10"/>
      <c r="I516" s="10"/>
      <c r="J516" s="10"/>
      <c r="K516" s="61"/>
      <c r="L516" s="61"/>
      <c r="M516" s="61"/>
    </row>
    <row r="517" ht="15.75" customHeight="1">
      <c r="A517" s="49"/>
      <c r="B517" s="49"/>
      <c r="C517" s="10"/>
      <c r="D517" s="10"/>
      <c r="E517" s="61"/>
      <c r="F517" s="10"/>
      <c r="G517" s="10"/>
      <c r="H517" s="10"/>
      <c r="I517" s="10"/>
      <c r="J517" s="10"/>
      <c r="K517" s="61"/>
      <c r="L517" s="61"/>
      <c r="M517" s="61"/>
    </row>
    <row r="518" ht="15.75" customHeight="1">
      <c r="A518" s="49"/>
      <c r="B518" s="49"/>
      <c r="C518" s="10"/>
      <c r="D518" s="10"/>
      <c r="E518" s="61"/>
      <c r="F518" s="10"/>
      <c r="G518" s="10"/>
      <c r="H518" s="10"/>
      <c r="I518" s="10"/>
      <c r="J518" s="10"/>
      <c r="K518" s="61"/>
      <c r="L518" s="61"/>
      <c r="M518" s="61"/>
    </row>
    <row r="519" ht="15.75" customHeight="1">
      <c r="A519" s="49"/>
      <c r="B519" s="49"/>
      <c r="C519" s="10"/>
      <c r="D519" s="10"/>
      <c r="E519" s="61"/>
      <c r="F519" s="10"/>
      <c r="G519" s="10"/>
      <c r="H519" s="10"/>
      <c r="I519" s="10"/>
      <c r="J519" s="10"/>
      <c r="K519" s="61"/>
      <c r="L519" s="61"/>
      <c r="M519" s="61"/>
    </row>
    <row r="520" ht="15.75" customHeight="1">
      <c r="A520" s="49"/>
      <c r="B520" s="49"/>
      <c r="C520" s="10"/>
      <c r="D520" s="10"/>
      <c r="E520" s="61"/>
      <c r="F520" s="10"/>
      <c r="G520" s="10"/>
      <c r="H520" s="10"/>
      <c r="I520" s="10"/>
      <c r="J520" s="10"/>
      <c r="K520" s="61"/>
      <c r="L520" s="61"/>
      <c r="M520" s="61"/>
    </row>
    <row r="521" ht="15.75" customHeight="1">
      <c r="A521" s="49"/>
      <c r="B521" s="49"/>
      <c r="C521" s="10"/>
      <c r="D521" s="10"/>
      <c r="E521" s="61"/>
      <c r="F521" s="10"/>
      <c r="G521" s="10"/>
      <c r="H521" s="10"/>
      <c r="I521" s="10"/>
      <c r="J521" s="10"/>
      <c r="K521" s="61"/>
      <c r="L521" s="61"/>
      <c r="M521" s="61"/>
    </row>
    <row r="522" ht="15.75" customHeight="1">
      <c r="A522" s="49"/>
      <c r="B522" s="49"/>
      <c r="C522" s="10"/>
      <c r="D522" s="10"/>
      <c r="E522" s="61"/>
      <c r="F522" s="10"/>
      <c r="G522" s="10"/>
      <c r="H522" s="10"/>
      <c r="I522" s="10"/>
      <c r="J522" s="10"/>
      <c r="K522" s="61"/>
      <c r="L522" s="61"/>
      <c r="M522" s="61"/>
    </row>
    <row r="523" ht="15.75" customHeight="1">
      <c r="A523" s="49"/>
      <c r="B523" s="49"/>
      <c r="C523" s="10"/>
      <c r="D523" s="10"/>
      <c r="E523" s="61"/>
      <c r="F523" s="10"/>
      <c r="G523" s="10"/>
      <c r="H523" s="10"/>
      <c r="I523" s="10"/>
      <c r="J523" s="10"/>
      <c r="K523" s="61"/>
      <c r="L523" s="61"/>
      <c r="M523" s="61"/>
    </row>
    <row r="524" ht="15.75" customHeight="1">
      <c r="A524" s="49"/>
      <c r="B524" s="49"/>
      <c r="C524" s="10"/>
      <c r="D524" s="10"/>
      <c r="E524" s="61"/>
      <c r="F524" s="10"/>
      <c r="G524" s="10"/>
      <c r="H524" s="10"/>
      <c r="I524" s="10"/>
      <c r="J524" s="10"/>
      <c r="K524" s="61"/>
      <c r="L524" s="61"/>
      <c r="M524" s="61"/>
    </row>
    <row r="525" ht="15.75" customHeight="1">
      <c r="A525" s="49"/>
      <c r="B525" s="49"/>
      <c r="C525" s="10"/>
      <c r="D525" s="10"/>
      <c r="E525" s="61"/>
      <c r="F525" s="10"/>
      <c r="G525" s="10"/>
      <c r="H525" s="10"/>
      <c r="I525" s="10"/>
      <c r="J525" s="10"/>
      <c r="K525" s="61"/>
      <c r="L525" s="61"/>
      <c r="M525" s="61"/>
    </row>
    <row r="526" ht="15.75" customHeight="1">
      <c r="A526" s="49"/>
      <c r="B526" s="49"/>
      <c r="C526" s="10"/>
      <c r="D526" s="10"/>
      <c r="E526" s="61"/>
      <c r="F526" s="10"/>
      <c r="G526" s="10"/>
      <c r="H526" s="10"/>
      <c r="I526" s="10"/>
      <c r="J526" s="10"/>
      <c r="K526" s="61"/>
      <c r="L526" s="61"/>
      <c r="M526" s="61"/>
    </row>
    <row r="527" ht="15.75" customHeight="1">
      <c r="A527" s="49"/>
      <c r="B527" s="49"/>
      <c r="C527" s="10"/>
      <c r="D527" s="10"/>
      <c r="E527" s="61"/>
      <c r="F527" s="10"/>
      <c r="G527" s="10"/>
      <c r="H527" s="10"/>
      <c r="I527" s="10"/>
      <c r="J527" s="10"/>
      <c r="K527" s="61"/>
      <c r="L527" s="61"/>
      <c r="M527" s="61"/>
    </row>
    <row r="528" ht="15.75" customHeight="1">
      <c r="A528" s="49"/>
      <c r="B528" s="49"/>
      <c r="C528" s="10"/>
      <c r="D528" s="10"/>
      <c r="E528" s="61"/>
      <c r="F528" s="10"/>
      <c r="G528" s="10"/>
      <c r="H528" s="10"/>
      <c r="I528" s="10"/>
      <c r="J528" s="10"/>
      <c r="K528" s="61"/>
      <c r="L528" s="61"/>
      <c r="M528" s="61"/>
    </row>
    <row r="529" ht="15.75" customHeight="1">
      <c r="A529" s="49"/>
      <c r="B529" s="49"/>
      <c r="C529" s="10"/>
      <c r="D529" s="10"/>
      <c r="E529" s="61"/>
      <c r="F529" s="10"/>
      <c r="G529" s="10"/>
      <c r="H529" s="10"/>
      <c r="I529" s="10"/>
      <c r="J529" s="10"/>
      <c r="K529" s="61"/>
      <c r="L529" s="61"/>
      <c r="M529" s="61"/>
    </row>
    <row r="530" ht="15.75" customHeight="1">
      <c r="A530" s="49"/>
      <c r="B530" s="49"/>
      <c r="C530" s="10"/>
      <c r="D530" s="10"/>
      <c r="E530" s="61"/>
      <c r="F530" s="10"/>
      <c r="G530" s="10"/>
      <c r="H530" s="10"/>
      <c r="I530" s="10"/>
      <c r="J530" s="10"/>
      <c r="K530" s="61"/>
      <c r="L530" s="61"/>
      <c r="M530" s="61"/>
    </row>
    <row r="531" ht="15.75" customHeight="1">
      <c r="A531" s="49"/>
      <c r="B531" s="49"/>
      <c r="C531" s="10"/>
      <c r="D531" s="10"/>
      <c r="E531" s="61"/>
      <c r="F531" s="10"/>
      <c r="G531" s="10"/>
      <c r="H531" s="10"/>
      <c r="I531" s="10"/>
      <c r="J531" s="10"/>
      <c r="K531" s="61"/>
      <c r="L531" s="61"/>
      <c r="M531" s="61"/>
    </row>
    <row r="532" ht="15.75" customHeight="1">
      <c r="A532" s="49"/>
      <c r="B532" s="49"/>
      <c r="C532" s="10"/>
      <c r="D532" s="10"/>
      <c r="E532" s="61"/>
      <c r="F532" s="10"/>
      <c r="G532" s="10"/>
      <c r="H532" s="10"/>
      <c r="I532" s="10"/>
      <c r="J532" s="10"/>
      <c r="K532" s="61"/>
      <c r="L532" s="61"/>
      <c r="M532" s="61"/>
    </row>
    <row r="533" ht="15.75" customHeight="1">
      <c r="A533" s="49"/>
      <c r="B533" s="49"/>
      <c r="C533" s="10"/>
      <c r="D533" s="10"/>
      <c r="E533" s="61"/>
      <c r="F533" s="10"/>
      <c r="G533" s="10"/>
      <c r="H533" s="10"/>
      <c r="I533" s="10"/>
      <c r="J533" s="10"/>
      <c r="K533" s="61"/>
      <c r="L533" s="61"/>
      <c r="M533" s="61"/>
    </row>
    <row r="534" ht="15.75" customHeight="1">
      <c r="A534" s="49"/>
      <c r="B534" s="49"/>
      <c r="C534" s="10"/>
      <c r="D534" s="10"/>
      <c r="E534" s="61"/>
      <c r="F534" s="10"/>
      <c r="G534" s="10"/>
      <c r="H534" s="10"/>
      <c r="I534" s="10"/>
      <c r="J534" s="10"/>
      <c r="K534" s="61"/>
      <c r="L534" s="61"/>
      <c r="M534" s="61"/>
    </row>
    <row r="535" ht="15.75" customHeight="1">
      <c r="A535" s="49"/>
      <c r="B535" s="49"/>
      <c r="C535" s="10"/>
      <c r="D535" s="10"/>
      <c r="E535" s="61"/>
      <c r="F535" s="10"/>
      <c r="G535" s="10"/>
      <c r="H535" s="10"/>
      <c r="I535" s="10"/>
      <c r="J535" s="10"/>
      <c r="K535" s="61"/>
      <c r="L535" s="61"/>
      <c r="M535" s="61"/>
    </row>
    <row r="536" ht="15.75" customHeight="1">
      <c r="A536" s="49"/>
      <c r="B536" s="49"/>
      <c r="C536" s="10"/>
      <c r="D536" s="10"/>
      <c r="E536" s="61"/>
      <c r="F536" s="10"/>
      <c r="G536" s="10"/>
      <c r="H536" s="10"/>
      <c r="I536" s="10"/>
      <c r="J536" s="10"/>
      <c r="K536" s="61"/>
      <c r="L536" s="61"/>
      <c r="M536" s="61"/>
    </row>
    <row r="537" ht="15.75" customHeight="1">
      <c r="A537" s="49"/>
      <c r="B537" s="49"/>
      <c r="C537" s="10"/>
      <c r="D537" s="10"/>
      <c r="E537" s="61"/>
      <c r="F537" s="10"/>
      <c r="G537" s="10"/>
      <c r="H537" s="10"/>
      <c r="I537" s="10"/>
      <c r="J537" s="10"/>
      <c r="K537" s="61"/>
      <c r="L537" s="61"/>
      <c r="M537" s="61"/>
    </row>
    <row r="538" ht="15.75" customHeight="1">
      <c r="A538" s="49"/>
      <c r="B538" s="49"/>
      <c r="C538" s="10"/>
      <c r="D538" s="10"/>
      <c r="E538" s="61"/>
      <c r="F538" s="10"/>
      <c r="G538" s="10"/>
      <c r="H538" s="10"/>
      <c r="I538" s="10"/>
      <c r="J538" s="10"/>
      <c r="K538" s="61"/>
      <c r="L538" s="61"/>
      <c r="M538" s="61"/>
    </row>
    <row r="539" ht="15.75" customHeight="1">
      <c r="A539" s="49"/>
      <c r="B539" s="49"/>
      <c r="C539" s="10"/>
      <c r="D539" s="10"/>
      <c r="E539" s="61"/>
      <c r="F539" s="10"/>
      <c r="G539" s="10"/>
      <c r="H539" s="10"/>
      <c r="I539" s="10"/>
      <c r="J539" s="10"/>
      <c r="K539" s="61"/>
      <c r="L539" s="61"/>
      <c r="M539" s="61"/>
    </row>
    <row r="540" ht="15.75" customHeight="1">
      <c r="A540" s="49"/>
      <c r="B540" s="49"/>
      <c r="C540" s="10"/>
      <c r="D540" s="10"/>
      <c r="E540" s="61"/>
      <c r="F540" s="10"/>
      <c r="G540" s="10"/>
      <c r="H540" s="10"/>
      <c r="I540" s="10"/>
      <c r="J540" s="10"/>
      <c r="K540" s="61"/>
      <c r="L540" s="61"/>
      <c r="M540" s="61"/>
    </row>
    <row r="541" ht="15.75" customHeight="1">
      <c r="A541" s="49"/>
      <c r="B541" s="49"/>
      <c r="C541" s="10"/>
      <c r="D541" s="10"/>
      <c r="E541" s="61"/>
      <c r="F541" s="10"/>
      <c r="G541" s="10"/>
      <c r="H541" s="10"/>
      <c r="I541" s="10"/>
      <c r="J541" s="10"/>
      <c r="K541" s="61"/>
      <c r="L541" s="61"/>
      <c r="M541" s="61"/>
    </row>
    <row r="542" ht="15.75" customHeight="1">
      <c r="A542" s="49"/>
      <c r="B542" s="49"/>
      <c r="C542" s="10"/>
      <c r="D542" s="10"/>
      <c r="E542" s="61"/>
      <c r="F542" s="10"/>
      <c r="G542" s="10"/>
      <c r="H542" s="10"/>
      <c r="I542" s="10"/>
      <c r="J542" s="10"/>
      <c r="K542" s="61"/>
      <c r="L542" s="61"/>
      <c r="M542" s="61"/>
    </row>
    <row r="543" ht="15.75" customHeight="1">
      <c r="A543" s="49"/>
      <c r="B543" s="49"/>
      <c r="C543" s="10"/>
      <c r="D543" s="10"/>
      <c r="E543" s="61"/>
      <c r="F543" s="10"/>
      <c r="G543" s="10"/>
      <c r="H543" s="10"/>
      <c r="I543" s="10"/>
      <c r="J543" s="10"/>
      <c r="K543" s="61"/>
      <c r="L543" s="61"/>
      <c r="M543" s="61"/>
    </row>
    <row r="544" ht="15.75" customHeight="1">
      <c r="A544" s="49"/>
      <c r="B544" s="49"/>
      <c r="C544" s="10"/>
      <c r="D544" s="10"/>
      <c r="E544" s="61"/>
      <c r="F544" s="10"/>
      <c r="G544" s="10"/>
      <c r="H544" s="10"/>
      <c r="I544" s="10"/>
      <c r="J544" s="10"/>
      <c r="K544" s="61"/>
      <c r="L544" s="61"/>
      <c r="M544" s="61"/>
    </row>
    <row r="545" ht="15.75" customHeight="1">
      <c r="A545" s="49"/>
      <c r="B545" s="49"/>
      <c r="C545" s="10"/>
      <c r="D545" s="10"/>
      <c r="E545" s="61"/>
      <c r="F545" s="10"/>
      <c r="G545" s="10"/>
      <c r="H545" s="10"/>
      <c r="I545" s="10"/>
      <c r="J545" s="10"/>
      <c r="K545" s="61"/>
      <c r="L545" s="61"/>
      <c r="M545" s="61"/>
    </row>
    <row r="546" ht="15.75" customHeight="1">
      <c r="A546" s="49"/>
      <c r="B546" s="49"/>
      <c r="C546" s="10"/>
      <c r="D546" s="10"/>
      <c r="E546" s="61"/>
      <c r="F546" s="10"/>
      <c r="G546" s="10"/>
      <c r="H546" s="10"/>
      <c r="I546" s="10"/>
      <c r="J546" s="10"/>
      <c r="K546" s="61"/>
      <c r="L546" s="61"/>
      <c r="M546" s="61"/>
    </row>
    <row r="547" ht="15.75" customHeight="1">
      <c r="A547" s="49"/>
      <c r="B547" s="49"/>
      <c r="C547" s="10"/>
      <c r="D547" s="10"/>
      <c r="E547" s="61"/>
      <c r="F547" s="10"/>
      <c r="G547" s="10"/>
      <c r="H547" s="10"/>
      <c r="I547" s="10"/>
      <c r="J547" s="10"/>
      <c r="K547" s="61"/>
      <c r="L547" s="61"/>
      <c r="M547" s="61"/>
    </row>
    <row r="548" ht="15.75" customHeight="1">
      <c r="A548" s="49"/>
      <c r="B548" s="49"/>
      <c r="C548" s="10"/>
      <c r="D548" s="10"/>
      <c r="E548" s="61"/>
      <c r="F548" s="10"/>
      <c r="G548" s="10"/>
      <c r="H548" s="10"/>
      <c r="I548" s="10"/>
      <c r="J548" s="10"/>
      <c r="K548" s="61"/>
      <c r="L548" s="61"/>
      <c r="M548" s="61"/>
    </row>
    <row r="549" ht="15.75" customHeight="1">
      <c r="A549" s="49"/>
      <c r="B549" s="49"/>
      <c r="C549" s="10"/>
      <c r="D549" s="10"/>
      <c r="E549" s="61"/>
      <c r="F549" s="10"/>
      <c r="G549" s="10"/>
      <c r="H549" s="10"/>
      <c r="I549" s="10"/>
      <c r="J549" s="10"/>
      <c r="K549" s="61"/>
      <c r="L549" s="61"/>
      <c r="M549" s="61"/>
    </row>
    <row r="550" ht="15.75" customHeight="1">
      <c r="A550" s="49"/>
      <c r="B550" s="49"/>
      <c r="C550" s="10"/>
      <c r="D550" s="10"/>
      <c r="E550" s="61"/>
      <c r="F550" s="10"/>
      <c r="G550" s="10"/>
      <c r="H550" s="10"/>
      <c r="I550" s="10"/>
      <c r="J550" s="10"/>
      <c r="K550" s="61"/>
      <c r="L550" s="61"/>
      <c r="M550" s="61"/>
    </row>
    <row r="551" ht="15.75" customHeight="1">
      <c r="A551" s="49"/>
      <c r="B551" s="49"/>
      <c r="C551" s="10"/>
      <c r="D551" s="10"/>
      <c r="E551" s="61"/>
      <c r="F551" s="10"/>
      <c r="G551" s="10"/>
      <c r="H551" s="10"/>
      <c r="I551" s="10"/>
      <c r="J551" s="10"/>
      <c r="K551" s="61"/>
      <c r="L551" s="61"/>
      <c r="M551" s="61"/>
    </row>
    <row r="552" ht="15.75" customHeight="1">
      <c r="A552" s="49"/>
      <c r="B552" s="49"/>
      <c r="C552" s="10"/>
      <c r="D552" s="10"/>
      <c r="E552" s="61"/>
      <c r="F552" s="10"/>
      <c r="G552" s="10"/>
      <c r="H552" s="10"/>
      <c r="I552" s="10"/>
      <c r="J552" s="10"/>
      <c r="K552" s="61"/>
      <c r="L552" s="61"/>
      <c r="M552" s="61"/>
    </row>
    <row r="553" ht="15.75" customHeight="1">
      <c r="A553" s="49"/>
      <c r="B553" s="49"/>
      <c r="C553" s="10"/>
      <c r="D553" s="10"/>
      <c r="E553" s="61"/>
      <c r="F553" s="10"/>
      <c r="G553" s="10"/>
      <c r="H553" s="10"/>
      <c r="I553" s="10"/>
      <c r="J553" s="10"/>
      <c r="K553" s="61"/>
      <c r="L553" s="61"/>
      <c r="M553" s="61"/>
    </row>
    <row r="554" ht="15.75" customHeight="1">
      <c r="A554" s="49"/>
      <c r="B554" s="49"/>
      <c r="C554" s="10"/>
      <c r="D554" s="10"/>
      <c r="E554" s="61"/>
      <c r="F554" s="10"/>
      <c r="G554" s="10"/>
      <c r="H554" s="10"/>
      <c r="I554" s="10"/>
      <c r="J554" s="10"/>
      <c r="K554" s="61"/>
      <c r="L554" s="61"/>
      <c r="M554" s="61"/>
    </row>
    <row r="555" ht="15.75" customHeight="1">
      <c r="A555" s="49"/>
      <c r="B555" s="49"/>
      <c r="C555" s="10"/>
      <c r="D555" s="10"/>
      <c r="E555" s="61"/>
      <c r="F555" s="10"/>
      <c r="G555" s="10"/>
      <c r="H555" s="10"/>
      <c r="I555" s="10"/>
      <c r="J555" s="10"/>
      <c r="K555" s="61"/>
      <c r="L555" s="61"/>
      <c r="M555" s="61"/>
    </row>
    <row r="556" ht="15.75" customHeight="1">
      <c r="A556" s="49"/>
      <c r="B556" s="49"/>
      <c r="C556" s="10"/>
      <c r="D556" s="10"/>
      <c r="E556" s="61"/>
      <c r="F556" s="10"/>
      <c r="G556" s="10"/>
      <c r="H556" s="10"/>
      <c r="I556" s="10"/>
      <c r="J556" s="10"/>
      <c r="K556" s="61"/>
      <c r="L556" s="61"/>
      <c r="M556" s="61"/>
    </row>
    <row r="557" ht="15.75" customHeight="1">
      <c r="A557" s="49"/>
      <c r="B557" s="49"/>
      <c r="C557" s="10"/>
      <c r="D557" s="10"/>
      <c r="E557" s="61"/>
      <c r="F557" s="10"/>
      <c r="G557" s="10"/>
      <c r="H557" s="10"/>
      <c r="I557" s="10"/>
      <c r="J557" s="10"/>
      <c r="K557" s="61"/>
      <c r="L557" s="61"/>
      <c r="M557" s="61"/>
    </row>
    <row r="558" ht="15.75" customHeight="1">
      <c r="A558" s="49"/>
      <c r="B558" s="49"/>
      <c r="C558" s="10"/>
      <c r="D558" s="10"/>
      <c r="E558" s="61"/>
      <c r="F558" s="10"/>
      <c r="G558" s="10"/>
      <c r="H558" s="10"/>
      <c r="I558" s="10"/>
      <c r="J558" s="10"/>
      <c r="K558" s="61"/>
      <c r="L558" s="61"/>
      <c r="M558" s="61"/>
    </row>
    <row r="559" ht="15.75" customHeight="1">
      <c r="A559" s="49"/>
      <c r="B559" s="49"/>
      <c r="C559" s="10"/>
      <c r="D559" s="10"/>
      <c r="E559" s="61"/>
      <c r="F559" s="10"/>
      <c r="G559" s="10"/>
      <c r="H559" s="10"/>
      <c r="I559" s="10"/>
      <c r="J559" s="10"/>
      <c r="K559" s="61"/>
      <c r="L559" s="61"/>
      <c r="M559" s="61"/>
    </row>
    <row r="560" ht="15.75" customHeight="1">
      <c r="A560" s="49"/>
      <c r="B560" s="49"/>
      <c r="C560" s="10"/>
      <c r="D560" s="10"/>
      <c r="E560" s="61"/>
      <c r="F560" s="10"/>
      <c r="G560" s="10"/>
      <c r="H560" s="10"/>
      <c r="I560" s="10"/>
      <c r="J560" s="10"/>
      <c r="K560" s="61"/>
      <c r="L560" s="61"/>
      <c r="M560" s="61"/>
    </row>
    <row r="561" ht="15.75" customHeight="1">
      <c r="A561" s="49"/>
      <c r="B561" s="49"/>
      <c r="C561" s="10"/>
      <c r="D561" s="10"/>
      <c r="E561" s="61"/>
      <c r="F561" s="10"/>
      <c r="G561" s="10"/>
      <c r="H561" s="10"/>
      <c r="I561" s="10"/>
      <c r="J561" s="10"/>
      <c r="K561" s="61"/>
      <c r="L561" s="61"/>
      <c r="M561" s="61"/>
    </row>
    <row r="562" ht="15.75" customHeight="1">
      <c r="A562" s="49"/>
      <c r="B562" s="49"/>
      <c r="C562" s="10"/>
      <c r="D562" s="10"/>
      <c r="E562" s="61"/>
      <c r="F562" s="10"/>
      <c r="G562" s="10"/>
      <c r="H562" s="10"/>
      <c r="I562" s="10"/>
      <c r="J562" s="10"/>
      <c r="K562" s="61"/>
      <c r="L562" s="61"/>
      <c r="M562" s="61"/>
    </row>
    <row r="563" ht="15.75" customHeight="1">
      <c r="A563" s="49"/>
      <c r="B563" s="49"/>
      <c r="C563" s="10"/>
      <c r="D563" s="10"/>
      <c r="E563" s="61"/>
      <c r="F563" s="10"/>
      <c r="G563" s="10"/>
      <c r="H563" s="10"/>
      <c r="I563" s="10"/>
      <c r="J563" s="10"/>
      <c r="K563" s="61"/>
      <c r="L563" s="61"/>
      <c r="M563" s="61"/>
    </row>
    <row r="564" ht="15.75" customHeight="1">
      <c r="A564" s="49"/>
      <c r="B564" s="49"/>
      <c r="C564" s="10"/>
      <c r="D564" s="10"/>
      <c r="E564" s="61"/>
      <c r="F564" s="10"/>
      <c r="G564" s="10"/>
      <c r="H564" s="10"/>
      <c r="I564" s="10"/>
      <c r="J564" s="10"/>
      <c r="K564" s="61"/>
      <c r="L564" s="61"/>
      <c r="M564" s="61"/>
    </row>
    <row r="565" ht="15.75" customHeight="1">
      <c r="A565" s="49"/>
      <c r="B565" s="49"/>
      <c r="C565" s="10"/>
      <c r="D565" s="10"/>
      <c r="E565" s="61"/>
      <c r="F565" s="10"/>
      <c r="G565" s="10"/>
      <c r="H565" s="10"/>
      <c r="I565" s="10"/>
      <c r="J565" s="10"/>
      <c r="K565" s="61"/>
      <c r="L565" s="61"/>
      <c r="M565" s="61"/>
    </row>
    <row r="566" ht="15.75" customHeight="1">
      <c r="A566" s="49"/>
      <c r="B566" s="49"/>
      <c r="C566" s="10"/>
      <c r="D566" s="10"/>
      <c r="E566" s="61"/>
      <c r="F566" s="10"/>
      <c r="G566" s="10"/>
      <c r="H566" s="10"/>
      <c r="I566" s="10"/>
      <c r="J566" s="10"/>
      <c r="K566" s="61"/>
      <c r="L566" s="61"/>
      <c r="M566" s="61"/>
    </row>
    <row r="567" ht="15.75" customHeight="1">
      <c r="A567" s="49"/>
      <c r="B567" s="49"/>
      <c r="C567" s="10"/>
      <c r="D567" s="10"/>
      <c r="E567" s="61"/>
      <c r="F567" s="10"/>
      <c r="G567" s="10"/>
      <c r="H567" s="10"/>
      <c r="I567" s="10"/>
      <c r="J567" s="10"/>
      <c r="K567" s="61"/>
      <c r="L567" s="61"/>
      <c r="M567" s="61"/>
    </row>
    <row r="568" ht="15.75" customHeight="1">
      <c r="A568" s="49"/>
      <c r="B568" s="49"/>
      <c r="C568" s="10"/>
      <c r="D568" s="10"/>
      <c r="E568" s="61"/>
      <c r="F568" s="10"/>
      <c r="G568" s="10"/>
      <c r="H568" s="10"/>
      <c r="I568" s="10"/>
      <c r="J568" s="10"/>
      <c r="K568" s="61"/>
      <c r="L568" s="61"/>
      <c r="M568" s="61"/>
    </row>
    <row r="569" ht="15.75" customHeight="1">
      <c r="A569" s="49"/>
      <c r="B569" s="49"/>
      <c r="C569" s="10"/>
      <c r="D569" s="10"/>
      <c r="E569" s="61"/>
      <c r="F569" s="10"/>
      <c r="G569" s="10"/>
      <c r="H569" s="10"/>
      <c r="I569" s="10"/>
      <c r="J569" s="10"/>
      <c r="K569" s="61"/>
      <c r="L569" s="61"/>
      <c r="M569" s="61"/>
    </row>
    <row r="570" ht="15.75" customHeight="1">
      <c r="A570" s="49"/>
      <c r="B570" s="49"/>
      <c r="C570" s="10"/>
      <c r="D570" s="10"/>
      <c r="E570" s="61"/>
      <c r="F570" s="10"/>
      <c r="G570" s="10"/>
      <c r="H570" s="10"/>
      <c r="I570" s="10"/>
      <c r="J570" s="10"/>
      <c r="K570" s="61"/>
      <c r="L570" s="61"/>
      <c r="M570" s="61"/>
    </row>
    <row r="571" ht="15.75" customHeight="1">
      <c r="A571" s="49"/>
      <c r="B571" s="49"/>
      <c r="C571" s="10"/>
      <c r="D571" s="10"/>
      <c r="E571" s="61"/>
      <c r="F571" s="10"/>
      <c r="G571" s="10"/>
      <c r="H571" s="10"/>
      <c r="I571" s="10"/>
      <c r="J571" s="10"/>
      <c r="K571" s="61"/>
      <c r="L571" s="61"/>
      <c r="M571" s="61"/>
    </row>
    <row r="572" ht="15.75" customHeight="1">
      <c r="A572" s="49"/>
      <c r="B572" s="49"/>
      <c r="C572" s="10"/>
      <c r="D572" s="10"/>
      <c r="E572" s="61"/>
      <c r="F572" s="10"/>
      <c r="G572" s="10"/>
      <c r="H572" s="10"/>
      <c r="I572" s="10"/>
      <c r="J572" s="10"/>
      <c r="K572" s="61"/>
      <c r="L572" s="61"/>
      <c r="M572" s="61"/>
    </row>
    <row r="573" ht="15.75" customHeight="1">
      <c r="A573" s="49"/>
      <c r="B573" s="49"/>
      <c r="C573" s="10"/>
      <c r="D573" s="10"/>
      <c r="E573" s="61"/>
      <c r="F573" s="10"/>
      <c r="G573" s="10"/>
      <c r="H573" s="10"/>
      <c r="I573" s="10"/>
      <c r="J573" s="10"/>
      <c r="K573" s="61"/>
      <c r="L573" s="61"/>
      <c r="M573" s="61"/>
    </row>
    <row r="574" ht="15.75" customHeight="1">
      <c r="A574" s="49"/>
      <c r="B574" s="49"/>
      <c r="C574" s="10"/>
      <c r="D574" s="10"/>
      <c r="E574" s="61"/>
      <c r="F574" s="10"/>
      <c r="G574" s="10"/>
      <c r="H574" s="10"/>
      <c r="I574" s="10"/>
      <c r="J574" s="10"/>
      <c r="K574" s="61"/>
      <c r="L574" s="61"/>
      <c r="M574" s="61"/>
    </row>
    <row r="575" ht="15.75" customHeight="1">
      <c r="A575" s="49"/>
      <c r="B575" s="49"/>
      <c r="C575" s="10"/>
      <c r="D575" s="10"/>
      <c r="E575" s="61"/>
      <c r="F575" s="10"/>
      <c r="G575" s="10"/>
      <c r="H575" s="10"/>
      <c r="I575" s="10"/>
      <c r="J575" s="10"/>
      <c r="K575" s="61"/>
      <c r="L575" s="61"/>
      <c r="M575" s="61"/>
    </row>
    <row r="576" ht="15.75" customHeight="1">
      <c r="A576" s="49"/>
      <c r="B576" s="49"/>
      <c r="C576" s="10"/>
      <c r="D576" s="10"/>
      <c r="E576" s="61"/>
      <c r="F576" s="10"/>
      <c r="G576" s="10"/>
      <c r="H576" s="10"/>
      <c r="I576" s="10"/>
      <c r="J576" s="10"/>
      <c r="K576" s="61"/>
      <c r="L576" s="61"/>
      <c r="M576" s="61"/>
    </row>
    <row r="577" ht="15.75" customHeight="1">
      <c r="A577" s="49"/>
      <c r="B577" s="49"/>
      <c r="C577" s="10"/>
      <c r="D577" s="10"/>
      <c r="E577" s="61"/>
      <c r="F577" s="10"/>
      <c r="G577" s="10"/>
      <c r="H577" s="10"/>
      <c r="I577" s="10"/>
      <c r="J577" s="10"/>
      <c r="K577" s="61"/>
      <c r="L577" s="61"/>
      <c r="M577" s="61"/>
    </row>
    <row r="578" ht="15.75" customHeight="1">
      <c r="A578" s="49"/>
      <c r="B578" s="49"/>
      <c r="C578" s="10"/>
      <c r="D578" s="10"/>
      <c r="E578" s="61"/>
      <c r="F578" s="10"/>
      <c r="G578" s="10"/>
      <c r="H578" s="10"/>
      <c r="I578" s="10"/>
      <c r="J578" s="10"/>
      <c r="K578" s="61"/>
      <c r="L578" s="61"/>
      <c r="M578" s="61"/>
    </row>
    <row r="579" ht="15.75" customHeight="1">
      <c r="A579" s="49"/>
      <c r="B579" s="49"/>
      <c r="C579" s="10"/>
      <c r="D579" s="10"/>
      <c r="E579" s="61"/>
      <c r="F579" s="10"/>
      <c r="G579" s="10"/>
      <c r="H579" s="10"/>
      <c r="I579" s="10"/>
      <c r="J579" s="10"/>
      <c r="K579" s="61"/>
      <c r="L579" s="61"/>
      <c r="M579" s="61"/>
    </row>
    <row r="580" ht="15.75" customHeight="1">
      <c r="A580" s="49"/>
      <c r="B580" s="49"/>
      <c r="C580" s="10"/>
      <c r="D580" s="10"/>
      <c r="E580" s="61"/>
      <c r="F580" s="10"/>
      <c r="G580" s="10"/>
      <c r="H580" s="10"/>
      <c r="I580" s="10"/>
      <c r="J580" s="10"/>
      <c r="K580" s="61"/>
      <c r="L580" s="61"/>
      <c r="M580" s="61"/>
    </row>
    <row r="581" ht="15.75" customHeight="1">
      <c r="A581" s="49"/>
      <c r="B581" s="49"/>
      <c r="C581" s="10"/>
      <c r="D581" s="10"/>
      <c r="E581" s="61"/>
      <c r="F581" s="10"/>
      <c r="G581" s="10"/>
      <c r="H581" s="10"/>
      <c r="I581" s="10"/>
      <c r="J581" s="10"/>
      <c r="K581" s="61"/>
      <c r="L581" s="61"/>
      <c r="M581" s="61"/>
    </row>
    <row r="582" ht="15.75" customHeight="1">
      <c r="A582" s="49"/>
      <c r="B582" s="49"/>
      <c r="C582" s="10"/>
      <c r="D582" s="10"/>
      <c r="E582" s="61"/>
      <c r="F582" s="10"/>
      <c r="G582" s="10"/>
      <c r="H582" s="10"/>
      <c r="I582" s="10"/>
      <c r="J582" s="10"/>
      <c r="K582" s="61"/>
      <c r="L582" s="61"/>
      <c r="M582" s="61"/>
    </row>
    <row r="583" ht="15.75" customHeight="1">
      <c r="A583" s="49"/>
      <c r="B583" s="49"/>
      <c r="C583" s="10"/>
      <c r="D583" s="10"/>
      <c r="E583" s="61"/>
      <c r="F583" s="10"/>
      <c r="G583" s="10"/>
      <c r="H583" s="10"/>
      <c r="I583" s="10"/>
      <c r="J583" s="10"/>
      <c r="K583" s="61"/>
      <c r="L583" s="61"/>
      <c r="M583" s="61"/>
    </row>
    <row r="584" ht="15.75" customHeight="1">
      <c r="A584" s="49"/>
      <c r="B584" s="49"/>
      <c r="C584" s="10"/>
      <c r="D584" s="10"/>
      <c r="E584" s="61"/>
      <c r="F584" s="10"/>
      <c r="G584" s="10"/>
      <c r="H584" s="10"/>
      <c r="I584" s="10"/>
      <c r="J584" s="10"/>
      <c r="K584" s="61"/>
      <c r="L584" s="61"/>
      <c r="M584" s="61"/>
    </row>
    <row r="585" ht="15.75" customHeight="1">
      <c r="A585" s="49"/>
      <c r="B585" s="49"/>
      <c r="C585" s="10"/>
      <c r="D585" s="10"/>
      <c r="E585" s="61"/>
      <c r="F585" s="10"/>
      <c r="G585" s="10"/>
      <c r="H585" s="10"/>
      <c r="I585" s="10"/>
      <c r="J585" s="10"/>
      <c r="K585" s="61"/>
      <c r="L585" s="61"/>
      <c r="M585" s="61"/>
    </row>
    <row r="586" ht="15.75" customHeight="1">
      <c r="A586" s="49"/>
      <c r="B586" s="49"/>
      <c r="C586" s="10"/>
      <c r="D586" s="10"/>
      <c r="E586" s="61"/>
      <c r="F586" s="10"/>
      <c r="G586" s="10"/>
      <c r="H586" s="10"/>
      <c r="I586" s="10"/>
      <c r="J586" s="10"/>
      <c r="K586" s="61"/>
      <c r="L586" s="61"/>
      <c r="M586" s="61"/>
    </row>
    <row r="587" ht="15.75" customHeight="1">
      <c r="A587" s="49"/>
      <c r="B587" s="49"/>
      <c r="C587" s="10"/>
      <c r="D587" s="10"/>
      <c r="E587" s="61"/>
      <c r="F587" s="10"/>
      <c r="G587" s="10"/>
      <c r="H587" s="10"/>
      <c r="I587" s="10"/>
      <c r="J587" s="10"/>
      <c r="K587" s="61"/>
      <c r="L587" s="61"/>
      <c r="M587" s="61"/>
    </row>
    <row r="588" ht="15.75" customHeight="1">
      <c r="A588" s="49"/>
      <c r="B588" s="49"/>
      <c r="C588" s="10"/>
      <c r="D588" s="10"/>
      <c r="E588" s="61"/>
      <c r="F588" s="10"/>
      <c r="G588" s="10"/>
      <c r="H588" s="10"/>
      <c r="I588" s="10"/>
      <c r="J588" s="10"/>
      <c r="K588" s="61"/>
      <c r="L588" s="61"/>
      <c r="M588" s="61"/>
    </row>
    <row r="589" ht="15.75" customHeight="1">
      <c r="A589" s="49"/>
      <c r="B589" s="49"/>
      <c r="C589" s="10"/>
      <c r="D589" s="10"/>
      <c r="E589" s="61"/>
      <c r="F589" s="10"/>
      <c r="G589" s="10"/>
      <c r="H589" s="10"/>
      <c r="I589" s="10"/>
      <c r="J589" s="10"/>
      <c r="K589" s="61"/>
      <c r="L589" s="61"/>
      <c r="M589" s="61"/>
    </row>
    <row r="590" ht="15.75" customHeight="1">
      <c r="A590" s="49"/>
      <c r="B590" s="49"/>
      <c r="C590" s="10"/>
      <c r="D590" s="10"/>
      <c r="E590" s="61"/>
      <c r="F590" s="10"/>
      <c r="G590" s="10"/>
      <c r="H590" s="10"/>
      <c r="I590" s="10"/>
      <c r="J590" s="10"/>
      <c r="K590" s="61"/>
      <c r="L590" s="61"/>
      <c r="M590" s="61"/>
    </row>
    <row r="591" ht="15.75" customHeight="1">
      <c r="A591" s="49"/>
      <c r="B591" s="49"/>
      <c r="C591" s="10"/>
      <c r="D591" s="10"/>
      <c r="E591" s="61"/>
      <c r="F591" s="10"/>
      <c r="G591" s="10"/>
      <c r="H591" s="10"/>
      <c r="I591" s="10"/>
      <c r="J591" s="10"/>
      <c r="K591" s="61"/>
      <c r="L591" s="61"/>
      <c r="M591" s="61"/>
    </row>
    <row r="592" ht="15.75" customHeight="1">
      <c r="A592" s="49"/>
      <c r="B592" s="49"/>
      <c r="C592" s="10"/>
      <c r="D592" s="10"/>
      <c r="E592" s="61"/>
      <c r="F592" s="10"/>
      <c r="G592" s="10"/>
      <c r="H592" s="10"/>
      <c r="I592" s="10"/>
      <c r="J592" s="10"/>
      <c r="K592" s="61"/>
      <c r="L592" s="61"/>
      <c r="M592" s="61"/>
    </row>
    <row r="593" ht="15.75" customHeight="1">
      <c r="A593" s="49"/>
      <c r="B593" s="49"/>
      <c r="C593" s="10"/>
      <c r="D593" s="10"/>
      <c r="E593" s="61"/>
      <c r="F593" s="10"/>
      <c r="G593" s="10"/>
      <c r="H593" s="10"/>
      <c r="I593" s="10"/>
      <c r="J593" s="10"/>
      <c r="K593" s="61"/>
      <c r="L593" s="61"/>
      <c r="M593" s="61"/>
    </row>
    <row r="594" ht="15.75" customHeight="1">
      <c r="A594" s="49"/>
      <c r="B594" s="49"/>
      <c r="C594" s="10"/>
      <c r="D594" s="10"/>
      <c r="E594" s="61"/>
      <c r="F594" s="10"/>
      <c r="G594" s="10"/>
      <c r="H594" s="10"/>
      <c r="I594" s="10"/>
      <c r="J594" s="10"/>
      <c r="K594" s="61"/>
      <c r="L594" s="61"/>
      <c r="M594" s="61"/>
    </row>
    <row r="595" ht="15.75" customHeight="1">
      <c r="A595" s="49"/>
      <c r="B595" s="49"/>
      <c r="C595" s="10"/>
      <c r="D595" s="10"/>
      <c r="E595" s="61"/>
      <c r="F595" s="10"/>
      <c r="G595" s="10"/>
      <c r="H595" s="10"/>
      <c r="I595" s="10"/>
      <c r="J595" s="10"/>
      <c r="K595" s="61"/>
      <c r="L595" s="61"/>
      <c r="M595" s="61"/>
    </row>
    <row r="596" ht="15.75" customHeight="1">
      <c r="A596" s="49"/>
      <c r="B596" s="49"/>
      <c r="C596" s="10"/>
      <c r="D596" s="10"/>
      <c r="E596" s="61"/>
      <c r="F596" s="10"/>
      <c r="G596" s="10"/>
      <c r="H596" s="10"/>
      <c r="I596" s="10"/>
      <c r="J596" s="10"/>
      <c r="K596" s="61"/>
      <c r="L596" s="61"/>
      <c r="M596" s="61"/>
    </row>
    <row r="597" ht="15.75" customHeight="1">
      <c r="A597" s="49"/>
      <c r="B597" s="49"/>
      <c r="C597" s="10"/>
      <c r="D597" s="10"/>
      <c r="E597" s="61"/>
      <c r="F597" s="10"/>
      <c r="G597" s="10"/>
      <c r="H597" s="10"/>
      <c r="I597" s="10"/>
      <c r="J597" s="10"/>
      <c r="K597" s="61"/>
      <c r="L597" s="61"/>
      <c r="M597" s="61"/>
    </row>
    <row r="598" ht="15.75" customHeight="1">
      <c r="A598" s="49"/>
      <c r="B598" s="49"/>
      <c r="C598" s="10"/>
      <c r="D598" s="10"/>
      <c r="E598" s="61"/>
      <c r="F598" s="10"/>
      <c r="G598" s="10"/>
      <c r="H598" s="10"/>
      <c r="I598" s="10"/>
      <c r="J598" s="10"/>
      <c r="K598" s="61"/>
      <c r="L598" s="61"/>
      <c r="M598" s="61"/>
    </row>
    <row r="599" ht="15.75" customHeight="1">
      <c r="A599" s="49"/>
      <c r="B599" s="49"/>
      <c r="C599" s="10"/>
      <c r="D599" s="10"/>
      <c r="E599" s="61"/>
      <c r="F599" s="10"/>
      <c r="G599" s="10"/>
      <c r="H599" s="10"/>
      <c r="I599" s="10"/>
      <c r="J599" s="10"/>
      <c r="K599" s="61"/>
      <c r="L599" s="61"/>
      <c r="M599" s="61"/>
    </row>
    <row r="600" ht="15.75" customHeight="1">
      <c r="A600" s="49"/>
      <c r="B600" s="49"/>
      <c r="C600" s="10"/>
      <c r="D600" s="10"/>
      <c r="E600" s="61"/>
      <c r="F600" s="10"/>
      <c r="G600" s="10"/>
      <c r="H600" s="10"/>
      <c r="I600" s="10"/>
      <c r="J600" s="10"/>
      <c r="K600" s="61"/>
      <c r="L600" s="61"/>
      <c r="M600" s="61"/>
    </row>
    <row r="601" ht="15.75" customHeight="1">
      <c r="A601" s="49"/>
      <c r="B601" s="49"/>
      <c r="C601" s="10"/>
      <c r="D601" s="10"/>
      <c r="E601" s="61"/>
      <c r="F601" s="10"/>
      <c r="G601" s="10"/>
      <c r="H601" s="10"/>
      <c r="I601" s="10"/>
      <c r="J601" s="10"/>
      <c r="K601" s="61"/>
      <c r="L601" s="61"/>
      <c r="M601" s="61"/>
    </row>
    <row r="602" ht="15.75" customHeight="1">
      <c r="A602" s="49"/>
      <c r="B602" s="49"/>
      <c r="C602" s="10"/>
      <c r="D602" s="10"/>
      <c r="E602" s="61"/>
      <c r="F602" s="10"/>
      <c r="G602" s="10"/>
      <c r="H602" s="10"/>
      <c r="I602" s="10"/>
      <c r="J602" s="10"/>
      <c r="K602" s="61"/>
      <c r="L602" s="61"/>
      <c r="M602" s="61"/>
    </row>
    <row r="603" ht="15.75" customHeight="1">
      <c r="A603" s="49"/>
      <c r="B603" s="49"/>
      <c r="C603" s="10"/>
      <c r="D603" s="10"/>
      <c r="E603" s="61"/>
      <c r="F603" s="10"/>
      <c r="G603" s="10"/>
      <c r="H603" s="10"/>
      <c r="I603" s="10"/>
      <c r="J603" s="10"/>
      <c r="K603" s="61"/>
      <c r="L603" s="61"/>
      <c r="M603" s="61"/>
    </row>
    <row r="604" ht="15.75" customHeight="1">
      <c r="A604" s="49"/>
      <c r="B604" s="49"/>
      <c r="C604" s="10"/>
      <c r="D604" s="10"/>
      <c r="E604" s="61"/>
      <c r="F604" s="10"/>
      <c r="G604" s="10"/>
      <c r="H604" s="10"/>
      <c r="I604" s="10"/>
      <c r="J604" s="10"/>
      <c r="K604" s="61"/>
      <c r="L604" s="61"/>
      <c r="M604" s="61"/>
    </row>
    <row r="605" ht="15.75" customHeight="1">
      <c r="A605" s="49"/>
      <c r="B605" s="49"/>
      <c r="C605" s="10"/>
      <c r="D605" s="10"/>
      <c r="E605" s="61"/>
      <c r="F605" s="10"/>
      <c r="G605" s="10"/>
      <c r="H605" s="10"/>
      <c r="I605" s="10"/>
      <c r="J605" s="10"/>
      <c r="K605" s="61"/>
      <c r="L605" s="61"/>
      <c r="M605" s="61"/>
    </row>
    <row r="606" ht="15.75" customHeight="1">
      <c r="A606" s="49"/>
      <c r="B606" s="49"/>
      <c r="C606" s="10"/>
      <c r="D606" s="10"/>
      <c r="E606" s="61"/>
      <c r="F606" s="10"/>
      <c r="G606" s="10"/>
      <c r="H606" s="10"/>
      <c r="I606" s="10"/>
      <c r="J606" s="10"/>
      <c r="K606" s="61"/>
      <c r="L606" s="61"/>
      <c r="M606" s="61"/>
    </row>
    <row r="607" ht="15.75" customHeight="1">
      <c r="A607" s="49"/>
      <c r="B607" s="49"/>
      <c r="C607" s="10"/>
      <c r="D607" s="10"/>
      <c r="E607" s="61"/>
      <c r="F607" s="10"/>
      <c r="G607" s="10"/>
      <c r="H607" s="10"/>
      <c r="I607" s="10"/>
      <c r="J607" s="10"/>
      <c r="K607" s="61"/>
      <c r="L607" s="61"/>
      <c r="M607" s="61"/>
    </row>
    <row r="608" ht="15.75" customHeight="1">
      <c r="A608" s="49"/>
      <c r="B608" s="49"/>
      <c r="C608" s="10"/>
      <c r="D608" s="10"/>
      <c r="E608" s="61"/>
      <c r="F608" s="10"/>
      <c r="G608" s="10"/>
      <c r="H608" s="10"/>
      <c r="I608" s="10"/>
      <c r="J608" s="10"/>
      <c r="K608" s="61"/>
      <c r="L608" s="61"/>
      <c r="M608" s="61"/>
    </row>
    <row r="609" ht="15.75" customHeight="1">
      <c r="A609" s="49"/>
      <c r="B609" s="49"/>
      <c r="C609" s="10"/>
      <c r="D609" s="10"/>
      <c r="E609" s="61"/>
      <c r="F609" s="10"/>
      <c r="G609" s="10"/>
      <c r="H609" s="10"/>
      <c r="I609" s="10"/>
      <c r="J609" s="10"/>
      <c r="K609" s="61"/>
      <c r="L609" s="61"/>
      <c r="M609" s="61"/>
    </row>
    <row r="610" ht="15.75" customHeight="1">
      <c r="A610" s="49"/>
      <c r="B610" s="49"/>
      <c r="C610" s="10"/>
      <c r="D610" s="10"/>
      <c r="E610" s="61"/>
      <c r="F610" s="10"/>
      <c r="G610" s="10"/>
      <c r="H610" s="10"/>
      <c r="I610" s="10"/>
      <c r="J610" s="10"/>
      <c r="K610" s="61"/>
      <c r="L610" s="61"/>
      <c r="M610" s="61"/>
    </row>
    <row r="611" ht="15.75" customHeight="1">
      <c r="A611" s="49"/>
      <c r="B611" s="49"/>
      <c r="C611" s="10"/>
      <c r="D611" s="10"/>
      <c r="E611" s="61"/>
      <c r="F611" s="10"/>
      <c r="G611" s="10"/>
      <c r="H611" s="10"/>
      <c r="I611" s="10"/>
      <c r="J611" s="10"/>
      <c r="K611" s="61"/>
      <c r="L611" s="61"/>
      <c r="M611" s="61"/>
    </row>
    <row r="612" ht="15.75" customHeight="1">
      <c r="A612" s="49"/>
      <c r="B612" s="49"/>
      <c r="C612" s="10"/>
      <c r="D612" s="10"/>
      <c r="E612" s="61"/>
      <c r="F612" s="10"/>
      <c r="G612" s="10"/>
      <c r="H612" s="10"/>
      <c r="I612" s="10"/>
      <c r="J612" s="10"/>
      <c r="K612" s="61"/>
      <c r="L612" s="61"/>
      <c r="M612" s="61"/>
    </row>
    <row r="613" ht="15.75" customHeight="1">
      <c r="A613" s="49"/>
      <c r="B613" s="49"/>
      <c r="C613" s="10"/>
      <c r="D613" s="10"/>
      <c r="E613" s="61"/>
      <c r="F613" s="10"/>
      <c r="G613" s="10"/>
      <c r="H613" s="10"/>
      <c r="I613" s="10"/>
      <c r="J613" s="10"/>
      <c r="K613" s="61"/>
      <c r="L613" s="61"/>
      <c r="M613" s="61"/>
    </row>
    <row r="614" ht="15.75" customHeight="1">
      <c r="A614" s="49"/>
      <c r="B614" s="49"/>
      <c r="C614" s="10"/>
      <c r="D614" s="10"/>
      <c r="E614" s="61"/>
      <c r="F614" s="10"/>
      <c r="G614" s="10"/>
      <c r="H614" s="10"/>
      <c r="I614" s="10"/>
      <c r="J614" s="10"/>
      <c r="K614" s="61"/>
      <c r="L614" s="61"/>
      <c r="M614" s="61"/>
    </row>
    <row r="615" ht="15.75" customHeight="1">
      <c r="A615" s="49"/>
      <c r="B615" s="49"/>
      <c r="C615" s="10"/>
      <c r="D615" s="10"/>
      <c r="E615" s="61"/>
      <c r="F615" s="10"/>
      <c r="G615" s="10"/>
      <c r="H615" s="10"/>
      <c r="I615" s="10"/>
      <c r="J615" s="10"/>
      <c r="K615" s="61"/>
      <c r="L615" s="61"/>
      <c r="M615" s="61"/>
    </row>
    <row r="616" ht="15.75" customHeight="1">
      <c r="A616" s="49"/>
      <c r="B616" s="49"/>
      <c r="C616" s="10"/>
      <c r="D616" s="10"/>
      <c r="E616" s="61"/>
      <c r="F616" s="10"/>
      <c r="G616" s="10"/>
      <c r="H616" s="10"/>
      <c r="I616" s="10"/>
      <c r="J616" s="10"/>
      <c r="K616" s="61"/>
      <c r="L616" s="61"/>
      <c r="M616" s="61"/>
    </row>
    <row r="617" ht="15.75" customHeight="1">
      <c r="A617" s="49"/>
      <c r="B617" s="49"/>
      <c r="C617" s="10"/>
      <c r="D617" s="10"/>
      <c r="E617" s="61"/>
      <c r="F617" s="10"/>
      <c r="G617" s="10"/>
      <c r="H617" s="10"/>
      <c r="I617" s="10"/>
      <c r="J617" s="10"/>
      <c r="K617" s="61"/>
      <c r="L617" s="61"/>
      <c r="M617" s="61"/>
    </row>
    <row r="618" ht="15.75" customHeight="1">
      <c r="A618" s="49"/>
      <c r="B618" s="49"/>
      <c r="C618" s="10"/>
      <c r="D618" s="10"/>
      <c r="E618" s="61"/>
      <c r="F618" s="10"/>
      <c r="G618" s="10"/>
      <c r="H618" s="10"/>
      <c r="I618" s="10"/>
      <c r="J618" s="10"/>
      <c r="K618" s="61"/>
      <c r="L618" s="61"/>
      <c r="M618" s="61"/>
    </row>
    <row r="619" ht="15.75" customHeight="1">
      <c r="A619" s="49"/>
      <c r="B619" s="49"/>
      <c r="C619" s="10"/>
      <c r="D619" s="10"/>
      <c r="E619" s="61"/>
      <c r="F619" s="10"/>
      <c r="G619" s="10"/>
      <c r="H619" s="10"/>
      <c r="I619" s="10"/>
      <c r="J619" s="10"/>
      <c r="K619" s="61"/>
      <c r="L619" s="61"/>
      <c r="M619" s="61"/>
    </row>
    <row r="620" ht="15.75" customHeight="1">
      <c r="A620" s="49"/>
      <c r="B620" s="49"/>
      <c r="C620" s="10"/>
      <c r="D620" s="10"/>
      <c r="E620" s="61"/>
      <c r="F620" s="10"/>
      <c r="G620" s="10"/>
      <c r="H620" s="10"/>
      <c r="I620" s="10"/>
      <c r="J620" s="10"/>
      <c r="K620" s="61"/>
      <c r="L620" s="61"/>
      <c r="M620" s="61"/>
    </row>
    <row r="621" ht="15.75" customHeight="1">
      <c r="A621" s="49"/>
      <c r="B621" s="49"/>
      <c r="C621" s="10"/>
      <c r="D621" s="10"/>
      <c r="E621" s="61"/>
      <c r="F621" s="10"/>
      <c r="G621" s="10"/>
      <c r="H621" s="10"/>
      <c r="I621" s="10"/>
      <c r="J621" s="10"/>
      <c r="K621" s="61"/>
      <c r="L621" s="61"/>
      <c r="M621" s="61"/>
    </row>
    <row r="622" ht="15.75" customHeight="1">
      <c r="A622" s="49"/>
      <c r="B622" s="49"/>
      <c r="C622" s="10"/>
      <c r="D622" s="10"/>
      <c r="E622" s="61"/>
      <c r="F622" s="10"/>
      <c r="G622" s="10"/>
      <c r="H622" s="10"/>
      <c r="I622" s="10"/>
      <c r="J622" s="10"/>
      <c r="K622" s="61"/>
      <c r="L622" s="61"/>
      <c r="M622" s="61"/>
    </row>
    <row r="623" ht="15.75" customHeight="1">
      <c r="A623" s="49"/>
      <c r="B623" s="49"/>
      <c r="C623" s="10"/>
      <c r="D623" s="10"/>
      <c r="E623" s="61"/>
      <c r="F623" s="10"/>
      <c r="G623" s="10"/>
      <c r="H623" s="10"/>
      <c r="I623" s="10"/>
      <c r="J623" s="10"/>
      <c r="K623" s="61"/>
      <c r="L623" s="61"/>
      <c r="M623" s="61"/>
    </row>
    <row r="624" ht="15.75" customHeight="1">
      <c r="A624" s="49"/>
      <c r="B624" s="49"/>
      <c r="C624" s="10"/>
      <c r="D624" s="10"/>
      <c r="E624" s="61"/>
      <c r="F624" s="10"/>
      <c r="G624" s="10"/>
      <c r="H624" s="10"/>
      <c r="I624" s="10"/>
      <c r="J624" s="10"/>
      <c r="K624" s="61"/>
      <c r="L624" s="61"/>
      <c r="M624" s="61"/>
    </row>
    <row r="625" ht="15.75" customHeight="1">
      <c r="A625" s="49"/>
      <c r="B625" s="49"/>
      <c r="C625" s="10"/>
      <c r="D625" s="10"/>
      <c r="E625" s="61"/>
      <c r="F625" s="10"/>
      <c r="G625" s="10"/>
      <c r="H625" s="10"/>
      <c r="I625" s="10"/>
      <c r="J625" s="10"/>
      <c r="K625" s="61"/>
      <c r="L625" s="61"/>
      <c r="M625" s="61"/>
    </row>
    <row r="626" ht="15.75" customHeight="1">
      <c r="A626" s="49"/>
      <c r="B626" s="49"/>
      <c r="C626" s="10"/>
      <c r="D626" s="10"/>
      <c r="E626" s="61"/>
      <c r="F626" s="10"/>
      <c r="G626" s="10"/>
      <c r="H626" s="10"/>
      <c r="I626" s="10"/>
      <c r="J626" s="10"/>
      <c r="K626" s="61"/>
      <c r="L626" s="61"/>
      <c r="M626" s="61"/>
    </row>
    <row r="627" ht="15.75" customHeight="1">
      <c r="A627" s="49"/>
      <c r="B627" s="49"/>
      <c r="C627" s="10"/>
      <c r="D627" s="10"/>
      <c r="E627" s="61"/>
      <c r="F627" s="10"/>
      <c r="G627" s="10"/>
      <c r="H627" s="10"/>
      <c r="I627" s="10"/>
      <c r="J627" s="10"/>
      <c r="K627" s="61"/>
      <c r="L627" s="61"/>
      <c r="M627" s="61"/>
    </row>
    <row r="628" ht="15.75" customHeight="1">
      <c r="A628" s="49"/>
      <c r="B628" s="49"/>
      <c r="C628" s="10"/>
      <c r="D628" s="10"/>
      <c r="E628" s="61"/>
      <c r="F628" s="10"/>
      <c r="G628" s="10"/>
      <c r="H628" s="10"/>
      <c r="I628" s="10"/>
      <c r="J628" s="10"/>
      <c r="K628" s="61"/>
      <c r="L628" s="61"/>
      <c r="M628" s="61"/>
    </row>
    <row r="629" ht="15.75" customHeight="1">
      <c r="A629" s="49"/>
      <c r="B629" s="49"/>
      <c r="C629" s="10"/>
      <c r="D629" s="10"/>
      <c r="E629" s="61"/>
      <c r="F629" s="10"/>
      <c r="G629" s="10"/>
      <c r="H629" s="10"/>
      <c r="I629" s="10"/>
      <c r="J629" s="10"/>
      <c r="K629" s="61"/>
      <c r="L629" s="61"/>
      <c r="M629" s="61"/>
    </row>
    <row r="630" ht="15.75" customHeight="1">
      <c r="A630" s="49"/>
      <c r="B630" s="49"/>
      <c r="C630" s="10"/>
      <c r="D630" s="10"/>
      <c r="E630" s="61"/>
      <c r="F630" s="10"/>
      <c r="G630" s="10"/>
      <c r="H630" s="10"/>
      <c r="I630" s="10"/>
      <c r="J630" s="10"/>
      <c r="K630" s="61"/>
      <c r="L630" s="61"/>
      <c r="M630" s="61"/>
    </row>
    <row r="631" ht="15.75" customHeight="1">
      <c r="A631" s="49"/>
      <c r="B631" s="49"/>
      <c r="C631" s="10"/>
      <c r="D631" s="10"/>
      <c r="E631" s="61"/>
      <c r="F631" s="10"/>
      <c r="G631" s="10"/>
      <c r="H631" s="10"/>
      <c r="I631" s="10"/>
      <c r="J631" s="10"/>
      <c r="K631" s="61"/>
      <c r="L631" s="61"/>
      <c r="M631" s="61"/>
    </row>
    <row r="632" ht="15.75" customHeight="1">
      <c r="A632" s="49"/>
      <c r="B632" s="49"/>
      <c r="C632" s="10"/>
      <c r="D632" s="10"/>
      <c r="E632" s="61"/>
      <c r="F632" s="10"/>
      <c r="G632" s="10"/>
      <c r="H632" s="10"/>
      <c r="I632" s="10"/>
      <c r="J632" s="10"/>
      <c r="K632" s="61"/>
      <c r="L632" s="61"/>
      <c r="M632" s="61"/>
    </row>
    <row r="633" ht="15.75" customHeight="1">
      <c r="A633" s="49"/>
      <c r="B633" s="49"/>
      <c r="C633" s="10"/>
      <c r="D633" s="10"/>
      <c r="E633" s="61"/>
      <c r="F633" s="10"/>
      <c r="G633" s="10"/>
      <c r="H633" s="10"/>
      <c r="I633" s="10"/>
      <c r="J633" s="10"/>
      <c r="K633" s="61"/>
      <c r="L633" s="61"/>
      <c r="M633" s="61"/>
    </row>
    <row r="634" ht="15.75" customHeight="1">
      <c r="A634" s="49"/>
      <c r="B634" s="49"/>
      <c r="C634" s="10"/>
      <c r="D634" s="10"/>
      <c r="E634" s="61"/>
      <c r="F634" s="10"/>
      <c r="G634" s="10"/>
      <c r="H634" s="10"/>
      <c r="I634" s="10"/>
      <c r="J634" s="10"/>
      <c r="K634" s="61"/>
      <c r="L634" s="61"/>
      <c r="M634" s="61"/>
    </row>
    <row r="635" ht="15.75" customHeight="1">
      <c r="A635" s="49"/>
      <c r="B635" s="49"/>
      <c r="C635" s="10"/>
      <c r="D635" s="10"/>
      <c r="E635" s="61"/>
      <c r="F635" s="10"/>
      <c r="G635" s="10"/>
      <c r="H635" s="10"/>
      <c r="I635" s="10"/>
      <c r="J635" s="10"/>
      <c r="K635" s="61"/>
      <c r="L635" s="61"/>
      <c r="M635" s="61"/>
    </row>
    <row r="636" ht="15.75" customHeight="1">
      <c r="A636" s="49"/>
      <c r="B636" s="49"/>
      <c r="C636" s="10"/>
      <c r="D636" s="10"/>
      <c r="E636" s="61"/>
      <c r="F636" s="10"/>
      <c r="G636" s="10"/>
      <c r="H636" s="10"/>
      <c r="I636" s="10"/>
      <c r="J636" s="10"/>
      <c r="K636" s="61"/>
      <c r="L636" s="61"/>
      <c r="M636" s="61"/>
    </row>
    <row r="637" ht="15.75" customHeight="1">
      <c r="A637" s="49"/>
      <c r="B637" s="49"/>
      <c r="C637" s="10"/>
      <c r="D637" s="10"/>
      <c r="E637" s="61"/>
      <c r="F637" s="10"/>
      <c r="G637" s="10"/>
      <c r="H637" s="10"/>
      <c r="I637" s="10"/>
      <c r="J637" s="10"/>
      <c r="K637" s="61"/>
      <c r="L637" s="61"/>
      <c r="M637" s="61"/>
    </row>
    <row r="638" ht="15.75" customHeight="1">
      <c r="A638" s="49"/>
      <c r="B638" s="49"/>
      <c r="C638" s="10"/>
      <c r="D638" s="10"/>
      <c r="E638" s="61"/>
      <c r="F638" s="10"/>
      <c r="G638" s="10"/>
      <c r="H638" s="10"/>
      <c r="I638" s="10"/>
      <c r="J638" s="10"/>
      <c r="K638" s="61"/>
      <c r="L638" s="61"/>
      <c r="M638" s="61"/>
    </row>
    <row r="639" ht="15.75" customHeight="1">
      <c r="A639" s="49"/>
      <c r="B639" s="49"/>
      <c r="C639" s="10"/>
      <c r="D639" s="10"/>
      <c r="E639" s="61"/>
      <c r="F639" s="10"/>
      <c r="G639" s="10"/>
      <c r="H639" s="10"/>
      <c r="I639" s="10"/>
      <c r="J639" s="10"/>
      <c r="K639" s="61"/>
      <c r="L639" s="61"/>
      <c r="M639" s="61"/>
    </row>
    <row r="640" ht="15.75" customHeight="1">
      <c r="A640" s="49"/>
      <c r="B640" s="49"/>
      <c r="C640" s="10"/>
      <c r="D640" s="10"/>
      <c r="E640" s="61"/>
      <c r="F640" s="10"/>
      <c r="G640" s="10"/>
      <c r="H640" s="10"/>
      <c r="I640" s="10"/>
      <c r="J640" s="10"/>
      <c r="K640" s="61"/>
      <c r="L640" s="61"/>
      <c r="M640" s="61"/>
    </row>
    <row r="641" ht="15.75" customHeight="1">
      <c r="A641" s="49"/>
      <c r="B641" s="49"/>
      <c r="C641" s="10"/>
      <c r="D641" s="10"/>
      <c r="E641" s="61"/>
      <c r="F641" s="10"/>
      <c r="G641" s="10"/>
      <c r="H641" s="10"/>
      <c r="I641" s="10"/>
      <c r="J641" s="10"/>
      <c r="K641" s="61"/>
      <c r="L641" s="61"/>
      <c r="M641" s="61"/>
    </row>
    <row r="642" ht="15.75" customHeight="1">
      <c r="A642" s="49"/>
      <c r="B642" s="49"/>
      <c r="C642" s="10"/>
      <c r="D642" s="10"/>
      <c r="E642" s="61"/>
      <c r="F642" s="10"/>
      <c r="G642" s="10"/>
      <c r="H642" s="10"/>
      <c r="I642" s="10"/>
      <c r="J642" s="10"/>
      <c r="K642" s="61"/>
      <c r="L642" s="61"/>
      <c r="M642" s="61"/>
    </row>
    <row r="643" ht="15.75" customHeight="1">
      <c r="A643" s="49"/>
      <c r="B643" s="49"/>
      <c r="C643" s="10"/>
      <c r="D643" s="10"/>
      <c r="E643" s="61"/>
      <c r="F643" s="10"/>
      <c r="G643" s="10"/>
      <c r="H643" s="10"/>
      <c r="I643" s="10"/>
      <c r="J643" s="10"/>
      <c r="K643" s="61"/>
      <c r="L643" s="61"/>
      <c r="M643" s="61"/>
    </row>
    <row r="644" ht="15.75" customHeight="1">
      <c r="A644" s="49"/>
      <c r="B644" s="49"/>
      <c r="C644" s="10"/>
      <c r="D644" s="10"/>
      <c r="E644" s="61"/>
      <c r="F644" s="10"/>
      <c r="G644" s="10"/>
      <c r="H644" s="10"/>
      <c r="I644" s="10"/>
      <c r="J644" s="10"/>
      <c r="K644" s="61"/>
      <c r="L644" s="61"/>
      <c r="M644" s="61"/>
    </row>
    <row r="645" ht="15.75" customHeight="1">
      <c r="A645" s="49"/>
      <c r="B645" s="49"/>
      <c r="C645" s="10"/>
      <c r="D645" s="10"/>
      <c r="E645" s="61"/>
      <c r="F645" s="10"/>
      <c r="G645" s="10"/>
      <c r="H645" s="10"/>
      <c r="I645" s="10"/>
      <c r="J645" s="10"/>
      <c r="K645" s="61"/>
      <c r="L645" s="61"/>
      <c r="M645" s="61"/>
    </row>
    <row r="646" ht="15.75" customHeight="1">
      <c r="A646" s="49"/>
      <c r="B646" s="49"/>
      <c r="C646" s="10"/>
      <c r="D646" s="10"/>
      <c r="E646" s="61"/>
      <c r="F646" s="10"/>
      <c r="G646" s="10"/>
      <c r="H646" s="10"/>
      <c r="I646" s="10"/>
      <c r="J646" s="10"/>
      <c r="K646" s="61"/>
      <c r="L646" s="61"/>
      <c r="M646" s="61"/>
    </row>
    <row r="647" ht="15.75" customHeight="1">
      <c r="A647" s="49"/>
      <c r="B647" s="49"/>
      <c r="C647" s="10"/>
      <c r="D647" s="10"/>
      <c r="E647" s="61"/>
      <c r="F647" s="10"/>
      <c r="G647" s="10"/>
      <c r="H647" s="10"/>
      <c r="I647" s="10"/>
      <c r="J647" s="10"/>
      <c r="K647" s="61"/>
      <c r="L647" s="61"/>
      <c r="M647" s="61"/>
    </row>
    <row r="648" ht="15.75" customHeight="1">
      <c r="A648" s="49"/>
      <c r="B648" s="49"/>
      <c r="C648" s="10"/>
      <c r="D648" s="10"/>
      <c r="E648" s="61"/>
      <c r="F648" s="10"/>
      <c r="G648" s="10"/>
      <c r="H648" s="10"/>
      <c r="I648" s="10"/>
      <c r="J648" s="10"/>
      <c r="K648" s="61"/>
      <c r="L648" s="61"/>
      <c r="M648" s="61"/>
    </row>
    <row r="649" ht="15.75" customHeight="1">
      <c r="A649" s="49"/>
      <c r="B649" s="49"/>
      <c r="C649" s="10"/>
      <c r="D649" s="10"/>
      <c r="E649" s="61"/>
      <c r="F649" s="10"/>
      <c r="G649" s="10"/>
      <c r="H649" s="10"/>
      <c r="I649" s="10"/>
      <c r="J649" s="10"/>
      <c r="K649" s="61"/>
      <c r="L649" s="61"/>
      <c r="M649" s="61"/>
    </row>
    <row r="650" ht="15.75" customHeight="1">
      <c r="A650" s="49"/>
      <c r="B650" s="49"/>
      <c r="C650" s="10"/>
      <c r="D650" s="10"/>
      <c r="E650" s="61"/>
      <c r="F650" s="10"/>
      <c r="G650" s="10"/>
      <c r="H650" s="10"/>
      <c r="I650" s="10"/>
      <c r="J650" s="10"/>
      <c r="K650" s="61"/>
      <c r="L650" s="61"/>
      <c r="M650" s="61"/>
    </row>
    <row r="651" ht="15.75" customHeight="1">
      <c r="A651" s="49"/>
      <c r="B651" s="49"/>
      <c r="C651" s="10"/>
      <c r="D651" s="10"/>
      <c r="E651" s="61"/>
      <c r="F651" s="10"/>
      <c r="G651" s="10"/>
      <c r="H651" s="10"/>
      <c r="I651" s="10"/>
      <c r="J651" s="10"/>
      <c r="K651" s="61"/>
      <c r="L651" s="61"/>
      <c r="M651" s="61"/>
    </row>
    <row r="652" ht="15.75" customHeight="1">
      <c r="A652" s="49"/>
      <c r="B652" s="49"/>
      <c r="C652" s="10"/>
      <c r="D652" s="10"/>
      <c r="E652" s="61"/>
      <c r="F652" s="10"/>
      <c r="G652" s="10"/>
      <c r="H652" s="10"/>
      <c r="I652" s="10"/>
      <c r="J652" s="10"/>
      <c r="K652" s="61"/>
      <c r="L652" s="61"/>
      <c r="M652" s="61"/>
    </row>
    <row r="653" ht="15.75" customHeight="1">
      <c r="A653" s="49"/>
      <c r="B653" s="49"/>
      <c r="C653" s="10"/>
      <c r="D653" s="10"/>
      <c r="E653" s="61"/>
      <c r="F653" s="10"/>
      <c r="G653" s="10"/>
      <c r="H653" s="10"/>
      <c r="I653" s="10"/>
      <c r="J653" s="10"/>
      <c r="K653" s="61"/>
      <c r="L653" s="61"/>
      <c r="M653" s="61"/>
    </row>
    <row r="654" ht="15.75" customHeight="1">
      <c r="A654" s="49"/>
      <c r="B654" s="49"/>
      <c r="C654" s="10"/>
      <c r="D654" s="10"/>
      <c r="E654" s="61"/>
      <c r="F654" s="10"/>
      <c r="G654" s="10"/>
      <c r="H654" s="10"/>
      <c r="I654" s="10"/>
      <c r="J654" s="10"/>
      <c r="K654" s="61"/>
      <c r="L654" s="61"/>
      <c r="M654" s="61"/>
    </row>
    <row r="655" ht="15.75" customHeight="1">
      <c r="A655" s="49"/>
      <c r="B655" s="49"/>
      <c r="C655" s="10"/>
      <c r="D655" s="10"/>
      <c r="E655" s="61"/>
      <c r="F655" s="10"/>
      <c r="G655" s="10"/>
      <c r="H655" s="10"/>
      <c r="I655" s="10"/>
      <c r="J655" s="10"/>
      <c r="K655" s="61"/>
      <c r="L655" s="61"/>
      <c r="M655" s="61"/>
    </row>
    <row r="656" ht="15.75" customHeight="1">
      <c r="A656" s="49"/>
      <c r="B656" s="49"/>
      <c r="C656" s="10"/>
      <c r="D656" s="10"/>
      <c r="E656" s="61"/>
      <c r="F656" s="10"/>
      <c r="G656" s="10"/>
      <c r="H656" s="10"/>
      <c r="I656" s="10"/>
      <c r="J656" s="10"/>
      <c r="K656" s="61"/>
      <c r="L656" s="61"/>
      <c r="M656" s="61"/>
    </row>
    <row r="657" ht="15.75" customHeight="1">
      <c r="A657" s="49"/>
      <c r="B657" s="49"/>
      <c r="C657" s="10"/>
      <c r="D657" s="10"/>
      <c r="E657" s="61"/>
      <c r="F657" s="10"/>
      <c r="G657" s="10"/>
      <c r="H657" s="10"/>
      <c r="I657" s="10"/>
      <c r="J657" s="10"/>
      <c r="K657" s="61"/>
      <c r="L657" s="61"/>
      <c r="M657" s="61"/>
    </row>
    <row r="658" ht="15.75" customHeight="1">
      <c r="A658" s="49"/>
      <c r="B658" s="49"/>
      <c r="C658" s="10"/>
      <c r="D658" s="10"/>
      <c r="E658" s="61"/>
      <c r="F658" s="10"/>
      <c r="G658" s="10"/>
      <c r="H658" s="10"/>
      <c r="I658" s="10"/>
      <c r="J658" s="10"/>
      <c r="K658" s="61"/>
      <c r="L658" s="61"/>
      <c r="M658" s="61"/>
    </row>
    <row r="659" ht="15.75" customHeight="1">
      <c r="A659" s="49"/>
      <c r="B659" s="49"/>
      <c r="C659" s="10"/>
      <c r="D659" s="10"/>
      <c r="E659" s="61"/>
      <c r="F659" s="10"/>
      <c r="G659" s="10"/>
      <c r="H659" s="10"/>
      <c r="I659" s="10"/>
      <c r="J659" s="10"/>
      <c r="K659" s="61"/>
      <c r="L659" s="61"/>
      <c r="M659" s="61"/>
    </row>
    <row r="660" ht="15.75" customHeight="1">
      <c r="A660" s="49"/>
      <c r="B660" s="49"/>
      <c r="C660" s="10"/>
      <c r="D660" s="10"/>
      <c r="E660" s="61"/>
      <c r="F660" s="10"/>
      <c r="G660" s="10"/>
      <c r="H660" s="10"/>
      <c r="I660" s="10"/>
      <c r="J660" s="10"/>
      <c r="K660" s="61"/>
      <c r="L660" s="61"/>
      <c r="M660" s="61"/>
    </row>
    <row r="661" ht="15.75" customHeight="1">
      <c r="A661" s="49"/>
      <c r="B661" s="49"/>
      <c r="C661" s="10"/>
      <c r="D661" s="10"/>
      <c r="E661" s="61"/>
      <c r="F661" s="10"/>
      <c r="G661" s="10"/>
      <c r="H661" s="10"/>
      <c r="I661" s="10"/>
      <c r="J661" s="10"/>
      <c r="K661" s="61"/>
      <c r="L661" s="61"/>
      <c r="M661" s="61"/>
    </row>
    <row r="662" ht="15.75" customHeight="1">
      <c r="A662" s="49"/>
      <c r="B662" s="49"/>
      <c r="C662" s="10"/>
      <c r="D662" s="10"/>
      <c r="E662" s="61"/>
      <c r="F662" s="10"/>
      <c r="G662" s="10"/>
      <c r="H662" s="10"/>
      <c r="I662" s="10"/>
      <c r="J662" s="10"/>
      <c r="K662" s="61"/>
      <c r="L662" s="61"/>
      <c r="M662" s="61"/>
    </row>
    <row r="663" ht="15.75" customHeight="1">
      <c r="A663" s="49"/>
      <c r="B663" s="49"/>
      <c r="C663" s="10"/>
      <c r="D663" s="10"/>
      <c r="E663" s="61"/>
      <c r="F663" s="10"/>
      <c r="G663" s="10"/>
      <c r="H663" s="10"/>
      <c r="I663" s="10"/>
      <c r="J663" s="10"/>
      <c r="K663" s="61"/>
      <c r="L663" s="61"/>
      <c r="M663" s="61"/>
    </row>
    <row r="664" ht="15.75" customHeight="1">
      <c r="A664" s="49"/>
      <c r="B664" s="49"/>
      <c r="C664" s="10"/>
      <c r="D664" s="10"/>
      <c r="E664" s="61"/>
      <c r="F664" s="10"/>
      <c r="G664" s="10"/>
      <c r="H664" s="10"/>
      <c r="I664" s="10"/>
      <c r="J664" s="10"/>
      <c r="K664" s="61"/>
      <c r="L664" s="61"/>
      <c r="M664" s="61"/>
    </row>
    <row r="665" ht="15.75" customHeight="1">
      <c r="A665" s="49"/>
      <c r="B665" s="49"/>
      <c r="C665" s="10"/>
      <c r="D665" s="10"/>
      <c r="E665" s="61"/>
      <c r="F665" s="10"/>
      <c r="G665" s="10"/>
      <c r="H665" s="10"/>
      <c r="I665" s="10"/>
      <c r="J665" s="10"/>
      <c r="K665" s="61"/>
      <c r="L665" s="61"/>
      <c r="M665" s="61"/>
    </row>
    <row r="666" ht="15.75" customHeight="1">
      <c r="A666" s="49"/>
      <c r="B666" s="49"/>
      <c r="C666" s="10"/>
      <c r="D666" s="10"/>
      <c r="E666" s="61"/>
      <c r="F666" s="10"/>
      <c r="G666" s="10"/>
      <c r="H666" s="10"/>
      <c r="I666" s="10"/>
      <c r="J666" s="10"/>
      <c r="K666" s="61"/>
      <c r="L666" s="61"/>
      <c r="M666" s="61"/>
    </row>
    <row r="667" ht="15.75" customHeight="1">
      <c r="A667" s="49"/>
      <c r="B667" s="49"/>
      <c r="C667" s="10"/>
      <c r="D667" s="10"/>
      <c r="E667" s="61"/>
      <c r="F667" s="10"/>
      <c r="G667" s="10"/>
      <c r="H667" s="10"/>
      <c r="I667" s="10"/>
      <c r="J667" s="10"/>
      <c r="K667" s="61"/>
      <c r="L667" s="61"/>
      <c r="M667" s="61"/>
    </row>
    <row r="668" ht="15.75" customHeight="1">
      <c r="A668" s="49"/>
      <c r="B668" s="49"/>
      <c r="C668" s="10"/>
      <c r="D668" s="10"/>
      <c r="E668" s="61"/>
      <c r="F668" s="10"/>
      <c r="G668" s="10"/>
      <c r="H668" s="10"/>
      <c r="I668" s="10"/>
      <c r="J668" s="10"/>
      <c r="K668" s="61"/>
      <c r="L668" s="61"/>
      <c r="M668" s="61"/>
    </row>
    <row r="669" ht="15.75" customHeight="1">
      <c r="A669" s="49"/>
      <c r="B669" s="49"/>
      <c r="C669" s="10"/>
      <c r="D669" s="10"/>
      <c r="E669" s="61"/>
      <c r="F669" s="10"/>
      <c r="G669" s="10"/>
      <c r="H669" s="10"/>
      <c r="I669" s="10"/>
      <c r="J669" s="10"/>
      <c r="K669" s="61"/>
      <c r="L669" s="61"/>
      <c r="M669" s="61"/>
    </row>
    <row r="670" ht="15.75" customHeight="1">
      <c r="A670" s="49"/>
      <c r="B670" s="49"/>
      <c r="C670" s="10"/>
      <c r="D670" s="10"/>
      <c r="E670" s="61"/>
      <c r="F670" s="10"/>
      <c r="G670" s="10"/>
      <c r="H670" s="10"/>
      <c r="I670" s="10"/>
      <c r="J670" s="10"/>
      <c r="K670" s="61"/>
      <c r="L670" s="61"/>
      <c r="M670" s="61"/>
    </row>
    <row r="671" ht="15.75" customHeight="1">
      <c r="A671" s="49"/>
      <c r="B671" s="49"/>
      <c r="C671" s="10"/>
      <c r="D671" s="10"/>
      <c r="E671" s="61"/>
      <c r="F671" s="10"/>
      <c r="G671" s="10"/>
      <c r="H671" s="10"/>
      <c r="I671" s="10"/>
      <c r="J671" s="10"/>
      <c r="K671" s="61"/>
      <c r="L671" s="61"/>
      <c r="M671" s="61"/>
    </row>
    <row r="672" ht="15.75" customHeight="1">
      <c r="A672" s="49"/>
      <c r="B672" s="49"/>
      <c r="C672" s="10"/>
      <c r="D672" s="10"/>
      <c r="E672" s="61"/>
      <c r="F672" s="10"/>
      <c r="G672" s="10"/>
      <c r="H672" s="10"/>
      <c r="I672" s="10"/>
      <c r="J672" s="10"/>
      <c r="K672" s="61"/>
      <c r="L672" s="61"/>
      <c r="M672" s="61"/>
    </row>
    <row r="673" ht="15.75" customHeight="1">
      <c r="A673" s="49"/>
      <c r="B673" s="49"/>
      <c r="C673" s="10"/>
      <c r="D673" s="10"/>
      <c r="E673" s="61"/>
      <c r="F673" s="10"/>
      <c r="G673" s="10"/>
      <c r="H673" s="10"/>
      <c r="I673" s="10"/>
      <c r="J673" s="10"/>
      <c r="K673" s="61"/>
      <c r="L673" s="61"/>
      <c r="M673" s="61"/>
    </row>
    <row r="674" ht="15.75" customHeight="1">
      <c r="A674" s="49"/>
      <c r="B674" s="49"/>
      <c r="C674" s="10"/>
      <c r="D674" s="10"/>
      <c r="E674" s="61"/>
      <c r="F674" s="10"/>
      <c r="G674" s="10"/>
      <c r="H674" s="10"/>
      <c r="I674" s="10"/>
      <c r="J674" s="10"/>
      <c r="K674" s="61"/>
      <c r="L674" s="61"/>
      <c r="M674" s="61"/>
    </row>
    <row r="675" ht="15.75" customHeight="1">
      <c r="A675" s="49"/>
      <c r="B675" s="49"/>
      <c r="C675" s="10"/>
      <c r="D675" s="10"/>
      <c r="E675" s="61"/>
      <c r="F675" s="10"/>
      <c r="G675" s="10"/>
      <c r="H675" s="10"/>
      <c r="I675" s="10"/>
      <c r="J675" s="10"/>
      <c r="K675" s="61"/>
      <c r="L675" s="61"/>
      <c r="M675" s="61"/>
    </row>
    <row r="676" ht="15.75" customHeight="1">
      <c r="A676" s="49"/>
      <c r="B676" s="49"/>
      <c r="C676" s="10"/>
      <c r="D676" s="10"/>
      <c r="E676" s="61"/>
      <c r="F676" s="10"/>
      <c r="G676" s="10"/>
      <c r="H676" s="10"/>
      <c r="I676" s="10"/>
      <c r="J676" s="10"/>
      <c r="K676" s="61"/>
      <c r="L676" s="61"/>
      <c r="M676" s="61"/>
    </row>
    <row r="677" ht="15.75" customHeight="1">
      <c r="A677" s="49"/>
      <c r="B677" s="49"/>
      <c r="C677" s="10"/>
      <c r="D677" s="10"/>
      <c r="E677" s="61"/>
      <c r="F677" s="10"/>
      <c r="G677" s="10"/>
      <c r="H677" s="10"/>
      <c r="I677" s="10"/>
      <c r="J677" s="10"/>
      <c r="K677" s="61"/>
      <c r="L677" s="61"/>
      <c r="M677" s="61"/>
    </row>
    <row r="678" ht="15.75" customHeight="1">
      <c r="A678" s="49"/>
      <c r="B678" s="49"/>
      <c r="C678" s="10"/>
      <c r="D678" s="10"/>
      <c r="E678" s="61"/>
      <c r="F678" s="10"/>
      <c r="G678" s="10"/>
      <c r="H678" s="10"/>
      <c r="I678" s="10"/>
      <c r="J678" s="10"/>
      <c r="K678" s="61"/>
      <c r="L678" s="61"/>
      <c r="M678" s="61"/>
    </row>
    <row r="679" ht="15.75" customHeight="1">
      <c r="A679" s="49"/>
      <c r="B679" s="49"/>
      <c r="C679" s="10"/>
      <c r="D679" s="10"/>
      <c r="E679" s="61"/>
      <c r="F679" s="10"/>
      <c r="G679" s="10"/>
      <c r="H679" s="10"/>
      <c r="I679" s="10"/>
      <c r="J679" s="10"/>
      <c r="K679" s="61"/>
      <c r="L679" s="61"/>
      <c r="M679" s="61"/>
    </row>
    <row r="680" ht="15.75" customHeight="1">
      <c r="A680" s="49"/>
      <c r="B680" s="49"/>
      <c r="C680" s="10"/>
      <c r="D680" s="10"/>
      <c r="E680" s="61"/>
      <c r="F680" s="10"/>
      <c r="G680" s="10"/>
      <c r="H680" s="10"/>
      <c r="I680" s="10"/>
      <c r="J680" s="10"/>
      <c r="K680" s="61"/>
      <c r="L680" s="61"/>
      <c r="M680" s="61"/>
    </row>
    <row r="681" ht="15.75" customHeight="1">
      <c r="A681" s="49"/>
      <c r="B681" s="49"/>
      <c r="C681" s="10"/>
      <c r="D681" s="10"/>
      <c r="E681" s="61"/>
      <c r="F681" s="10"/>
      <c r="G681" s="10"/>
      <c r="H681" s="10"/>
      <c r="I681" s="10"/>
      <c r="J681" s="10"/>
      <c r="K681" s="61"/>
      <c r="L681" s="61"/>
      <c r="M681" s="61"/>
    </row>
    <row r="682" ht="15.75" customHeight="1">
      <c r="A682" s="49"/>
      <c r="B682" s="49"/>
      <c r="C682" s="10"/>
      <c r="D682" s="10"/>
      <c r="E682" s="61"/>
      <c r="F682" s="10"/>
      <c r="G682" s="10"/>
      <c r="H682" s="10"/>
      <c r="I682" s="10"/>
      <c r="J682" s="10"/>
      <c r="K682" s="61"/>
      <c r="L682" s="61"/>
      <c r="M682" s="61"/>
    </row>
    <row r="683" ht="15.75" customHeight="1">
      <c r="A683" s="49"/>
      <c r="B683" s="49"/>
      <c r="C683" s="10"/>
      <c r="D683" s="10"/>
      <c r="E683" s="61"/>
      <c r="F683" s="10"/>
      <c r="G683" s="10"/>
      <c r="H683" s="10"/>
      <c r="I683" s="10"/>
      <c r="J683" s="10"/>
      <c r="K683" s="61"/>
      <c r="L683" s="61"/>
      <c r="M683" s="61"/>
    </row>
    <row r="684" ht="15.75" customHeight="1">
      <c r="A684" s="49"/>
      <c r="B684" s="49"/>
      <c r="C684" s="10"/>
      <c r="D684" s="10"/>
      <c r="E684" s="61"/>
      <c r="F684" s="10"/>
      <c r="G684" s="10"/>
      <c r="H684" s="10"/>
      <c r="I684" s="10"/>
      <c r="J684" s="10"/>
      <c r="K684" s="61"/>
      <c r="L684" s="61"/>
      <c r="M684" s="61"/>
    </row>
    <row r="685" ht="15.75" customHeight="1">
      <c r="A685" s="49"/>
      <c r="B685" s="49"/>
      <c r="C685" s="10"/>
      <c r="D685" s="10"/>
      <c r="E685" s="61"/>
      <c r="F685" s="10"/>
      <c r="G685" s="10"/>
      <c r="H685" s="10"/>
      <c r="I685" s="10"/>
      <c r="J685" s="10"/>
      <c r="K685" s="61"/>
      <c r="L685" s="61"/>
      <c r="M685" s="61"/>
    </row>
    <row r="686" ht="15.75" customHeight="1">
      <c r="A686" s="49"/>
      <c r="B686" s="49"/>
      <c r="C686" s="10"/>
      <c r="D686" s="10"/>
      <c r="E686" s="61"/>
      <c r="F686" s="10"/>
      <c r="G686" s="10"/>
      <c r="H686" s="10"/>
      <c r="I686" s="10"/>
      <c r="J686" s="10"/>
      <c r="K686" s="61"/>
      <c r="L686" s="61"/>
      <c r="M686" s="61"/>
    </row>
    <row r="687" ht="15.75" customHeight="1">
      <c r="A687" s="49"/>
      <c r="B687" s="49"/>
      <c r="C687" s="10"/>
      <c r="D687" s="10"/>
      <c r="E687" s="61"/>
      <c r="F687" s="10"/>
      <c r="G687" s="10"/>
      <c r="H687" s="10"/>
      <c r="I687" s="10"/>
      <c r="J687" s="10"/>
      <c r="K687" s="61"/>
      <c r="L687" s="61"/>
      <c r="M687" s="61"/>
    </row>
    <row r="688" ht="15.75" customHeight="1">
      <c r="A688" s="49"/>
      <c r="B688" s="49"/>
      <c r="C688" s="10"/>
      <c r="D688" s="10"/>
      <c r="E688" s="61"/>
      <c r="F688" s="10"/>
      <c r="G688" s="10"/>
      <c r="H688" s="10"/>
      <c r="I688" s="10"/>
      <c r="J688" s="10"/>
      <c r="K688" s="61"/>
      <c r="L688" s="61"/>
      <c r="M688" s="61"/>
    </row>
    <row r="689" ht="15.75" customHeight="1">
      <c r="A689" s="49"/>
      <c r="B689" s="49"/>
      <c r="C689" s="10"/>
      <c r="D689" s="10"/>
      <c r="E689" s="61"/>
      <c r="F689" s="10"/>
      <c r="G689" s="10"/>
      <c r="H689" s="10"/>
      <c r="I689" s="10"/>
      <c r="J689" s="10"/>
      <c r="K689" s="61"/>
      <c r="L689" s="61"/>
      <c r="M689" s="61"/>
    </row>
    <row r="690" ht="15.75" customHeight="1">
      <c r="A690" s="49"/>
      <c r="B690" s="49"/>
      <c r="C690" s="10"/>
      <c r="D690" s="10"/>
      <c r="E690" s="61"/>
      <c r="F690" s="10"/>
      <c r="G690" s="10"/>
      <c r="H690" s="10"/>
      <c r="I690" s="10"/>
      <c r="J690" s="10"/>
      <c r="K690" s="61"/>
      <c r="L690" s="61"/>
      <c r="M690" s="61"/>
    </row>
    <row r="691" ht="15.75" customHeight="1">
      <c r="A691" s="49"/>
      <c r="B691" s="49"/>
      <c r="C691" s="10"/>
      <c r="D691" s="10"/>
      <c r="E691" s="61"/>
      <c r="F691" s="10"/>
      <c r="G691" s="10"/>
      <c r="H691" s="10"/>
      <c r="I691" s="10"/>
      <c r="J691" s="10"/>
      <c r="K691" s="61"/>
      <c r="L691" s="61"/>
      <c r="M691" s="61"/>
    </row>
    <row r="692" ht="15.75" customHeight="1">
      <c r="A692" s="49"/>
      <c r="B692" s="49"/>
      <c r="C692" s="10"/>
      <c r="D692" s="10"/>
      <c r="E692" s="61"/>
      <c r="F692" s="10"/>
      <c r="G692" s="10"/>
      <c r="H692" s="10"/>
      <c r="I692" s="10"/>
      <c r="J692" s="10"/>
      <c r="K692" s="61"/>
      <c r="L692" s="61"/>
      <c r="M692" s="61"/>
    </row>
    <row r="693" ht="15.75" customHeight="1">
      <c r="A693" s="49"/>
      <c r="B693" s="49"/>
      <c r="C693" s="10"/>
      <c r="D693" s="10"/>
      <c r="E693" s="61"/>
      <c r="F693" s="10"/>
      <c r="G693" s="10"/>
      <c r="H693" s="10"/>
      <c r="I693" s="10"/>
      <c r="J693" s="10"/>
      <c r="K693" s="61"/>
      <c r="L693" s="61"/>
      <c r="M693" s="61"/>
    </row>
    <row r="694" ht="15.75" customHeight="1">
      <c r="A694" s="49"/>
      <c r="B694" s="49"/>
      <c r="C694" s="10"/>
      <c r="D694" s="10"/>
      <c r="E694" s="61"/>
      <c r="F694" s="10"/>
      <c r="G694" s="10"/>
      <c r="H694" s="10"/>
      <c r="I694" s="10"/>
      <c r="J694" s="10"/>
      <c r="K694" s="61"/>
      <c r="L694" s="61"/>
      <c r="M694" s="61"/>
    </row>
    <row r="695" ht="15.75" customHeight="1">
      <c r="A695" s="49"/>
      <c r="B695" s="49"/>
      <c r="C695" s="10"/>
      <c r="D695" s="10"/>
      <c r="E695" s="61"/>
      <c r="F695" s="10"/>
      <c r="G695" s="10"/>
      <c r="H695" s="10"/>
      <c r="I695" s="10"/>
      <c r="J695" s="10"/>
      <c r="K695" s="61"/>
      <c r="L695" s="61"/>
      <c r="M695" s="61"/>
    </row>
    <row r="696" ht="15.75" customHeight="1">
      <c r="A696" s="49"/>
      <c r="B696" s="49"/>
      <c r="C696" s="10"/>
      <c r="D696" s="10"/>
      <c r="E696" s="61"/>
      <c r="F696" s="10"/>
      <c r="G696" s="10"/>
      <c r="H696" s="10"/>
      <c r="I696" s="10"/>
      <c r="J696" s="10"/>
      <c r="K696" s="61"/>
      <c r="L696" s="61"/>
      <c r="M696" s="61"/>
    </row>
    <row r="697" ht="15.75" customHeight="1">
      <c r="A697" s="49"/>
      <c r="B697" s="49"/>
      <c r="C697" s="10"/>
      <c r="D697" s="10"/>
      <c r="E697" s="61"/>
      <c r="F697" s="10"/>
      <c r="G697" s="10"/>
      <c r="H697" s="10"/>
      <c r="I697" s="10"/>
      <c r="J697" s="10"/>
      <c r="K697" s="61"/>
      <c r="L697" s="61"/>
      <c r="M697" s="61"/>
    </row>
    <row r="698" ht="15.75" customHeight="1">
      <c r="A698" s="49"/>
      <c r="B698" s="49"/>
      <c r="C698" s="10"/>
      <c r="D698" s="10"/>
      <c r="E698" s="61"/>
      <c r="F698" s="10"/>
      <c r="G698" s="10"/>
      <c r="H698" s="10"/>
      <c r="I698" s="10"/>
      <c r="J698" s="10"/>
      <c r="K698" s="61"/>
      <c r="L698" s="61"/>
      <c r="M698" s="61"/>
    </row>
    <row r="699" ht="15.75" customHeight="1">
      <c r="A699" s="49"/>
      <c r="B699" s="49"/>
      <c r="C699" s="10"/>
      <c r="D699" s="10"/>
      <c r="E699" s="61"/>
      <c r="F699" s="10"/>
      <c r="G699" s="10"/>
      <c r="H699" s="10"/>
      <c r="I699" s="10"/>
      <c r="J699" s="10"/>
      <c r="K699" s="61"/>
      <c r="L699" s="61"/>
      <c r="M699" s="61"/>
    </row>
    <row r="700" ht="15.75" customHeight="1">
      <c r="A700" s="49"/>
      <c r="B700" s="49"/>
      <c r="C700" s="10"/>
      <c r="D700" s="10"/>
      <c r="E700" s="61"/>
      <c r="F700" s="10"/>
      <c r="G700" s="10"/>
      <c r="H700" s="10"/>
      <c r="I700" s="10"/>
      <c r="J700" s="10"/>
      <c r="K700" s="61"/>
      <c r="L700" s="61"/>
      <c r="M700" s="61"/>
    </row>
    <row r="701" ht="15.75" customHeight="1">
      <c r="A701" s="49"/>
      <c r="B701" s="49"/>
      <c r="C701" s="10"/>
      <c r="D701" s="10"/>
      <c r="E701" s="61"/>
      <c r="F701" s="10"/>
      <c r="G701" s="10"/>
      <c r="H701" s="10"/>
      <c r="I701" s="10"/>
      <c r="J701" s="10"/>
      <c r="K701" s="61"/>
      <c r="L701" s="61"/>
      <c r="M701" s="61"/>
    </row>
    <row r="702" ht="15.75" customHeight="1">
      <c r="A702" s="49"/>
      <c r="B702" s="49"/>
      <c r="C702" s="10"/>
      <c r="D702" s="10"/>
      <c r="E702" s="61"/>
      <c r="F702" s="10"/>
      <c r="G702" s="10"/>
      <c r="H702" s="10"/>
      <c r="I702" s="10"/>
      <c r="J702" s="10"/>
      <c r="K702" s="61"/>
      <c r="L702" s="61"/>
      <c r="M702" s="61"/>
    </row>
    <row r="703" ht="15.75" customHeight="1">
      <c r="A703" s="49"/>
      <c r="B703" s="49"/>
      <c r="C703" s="10"/>
      <c r="D703" s="10"/>
      <c r="E703" s="61"/>
      <c r="F703" s="10"/>
      <c r="G703" s="10"/>
      <c r="H703" s="10"/>
      <c r="I703" s="10"/>
      <c r="J703" s="10"/>
      <c r="K703" s="61"/>
      <c r="L703" s="61"/>
      <c r="M703" s="61"/>
    </row>
    <row r="704" ht="15.75" customHeight="1">
      <c r="A704" s="49"/>
      <c r="B704" s="49"/>
      <c r="C704" s="10"/>
      <c r="D704" s="10"/>
      <c r="E704" s="61"/>
      <c r="F704" s="10"/>
      <c r="G704" s="10"/>
      <c r="H704" s="10"/>
      <c r="I704" s="10"/>
      <c r="J704" s="10"/>
      <c r="K704" s="61"/>
      <c r="L704" s="61"/>
      <c r="M704" s="61"/>
    </row>
    <row r="705" ht="15.75" customHeight="1">
      <c r="A705" s="49"/>
      <c r="B705" s="49"/>
      <c r="C705" s="10"/>
      <c r="D705" s="10"/>
      <c r="E705" s="61"/>
      <c r="F705" s="10"/>
      <c r="G705" s="10"/>
      <c r="H705" s="10"/>
      <c r="I705" s="10"/>
      <c r="J705" s="10"/>
      <c r="K705" s="61"/>
      <c r="L705" s="61"/>
      <c r="M705" s="61"/>
    </row>
    <row r="706" ht="15.75" customHeight="1">
      <c r="A706" s="49"/>
      <c r="B706" s="49"/>
      <c r="C706" s="10"/>
      <c r="D706" s="10"/>
      <c r="E706" s="61"/>
      <c r="F706" s="10"/>
      <c r="G706" s="10"/>
      <c r="H706" s="10"/>
      <c r="I706" s="10"/>
      <c r="J706" s="10"/>
      <c r="K706" s="61"/>
      <c r="L706" s="61"/>
      <c r="M706" s="61"/>
    </row>
    <row r="707" ht="15.75" customHeight="1">
      <c r="A707" s="49"/>
      <c r="B707" s="49"/>
      <c r="C707" s="10"/>
      <c r="D707" s="10"/>
      <c r="E707" s="61"/>
      <c r="F707" s="10"/>
      <c r="G707" s="10"/>
      <c r="H707" s="10"/>
      <c r="I707" s="10"/>
      <c r="J707" s="10"/>
      <c r="K707" s="61"/>
      <c r="L707" s="61"/>
      <c r="M707" s="61"/>
    </row>
    <row r="708" ht="15.75" customHeight="1">
      <c r="A708" s="49"/>
      <c r="B708" s="49"/>
      <c r="C708" s="10"/>
      <c r="D708" s="10"/>
      <c r="E708" s="61"/>
      <c r="F708" s="10"/>
      <c r="G708" s="10"/>
      <c r="H708" s="10"/>
      <c r="I708" s="10"/>
      <c r="J708" s="10"/>
      <c r="K708" s="61"/>
      <c r="L708" s="61"/>
      <c r="M708" s="61"/>
    </row>
    <row r="709" ht="15.75" customHeight="1">
      <c r="A709" s="49"/>
      <c r="B709" s="49"/>
      <c r="C709" s="10"/>
      <c r="D709" s="10"/>
      <c r="E709" s="61"/>
      <c r="F709" s="10"/>
      <c r="G709" s="10"/>
      <c r="H709" s="10"/>
      <c r="I709" s="10"/>
      <c r="J709" s="10"/>
      <c r="K709" s="61"/>
      <c r="L709" s="61"/>
      <c r="M709" s="61"/>
    </row>
    <row r="710" ht="15.75" customHeight="1">
      <c r="A710" s="49"/>
      <c r="B710" s="49"/>
      <c r="C710" s="10"/>
      <c r="D710" s="10"/>
      <c r="E710" s="61"/>
      <c r="F710" s="10"/>
      <c r="G710" s="10"/>
      <c r="H710" s="10"/>
      <c r="I710" s="10"/>
      <c r="J710" s="10"/>
      <c r="K710" s="61"/>
      <c r="L710" s="61"/>
      <c r="M710" s="61"/>
    </row>
    <row r="711" ht="15.75" customHeight="1">
      <c r="A711" s="49"/>
      <c r="B711" s="49"/>
      <c r="C711" s="10"/>
      <c r="D711" s="10"/>
      <c r="E711" s="61"/>
      <c r="F711" s="10"/>
      <c r="G711" s="10"/>
      <c r="H711" s="10"/>
      <c r="I711" s="10"/>
      <c r="J711" s="10"/>
      <c r="K711" s="61"/>
      <c r="L711" s="61"/>
      <c r="M711" s="61"/>
    </row>
    <row r="712" ht="15.75" customHeight="1">
      <c r="A712" s="49"/>
      <c r="B712" s="49"/>
      <c r="C712" s="10"/>
      <c r="D712" s="10"/>
      <c r="E712" s="61"/>
      <c r="F712" s="10"/>
      <c r="G712" s="10"/>
      <c r="H712" s="10"/>
      <c r="I712" s="10"/>
      <c r="J712" s="10"/>
      <c r="K712" s="61"/>
      <c r="L712" s="61"/>
      <c r="M712" s="61"/>
    </row>
    <row r="713" ht="15.75" customHeight="1">
      <c r="A713" s="49"/>
      <c r="B713" s="49"/>
      <c r="C713" s="10"/>
      <c r="D713" s="10"/>
      <c r="E713" s="61"/>
      <c r="F713" s="10"/>
      <c r="G713" s="10"/>
      <c r="H713" s="10"/>
      <c r="I713" s="10"/>
      <c r="J713" s="10"/>
      <c r="K713" s="61"/>
      <c r="L713" s="61"/>
      <c r="M713" s="61"/>
    </row>
    <row r="714" ht="15.75" customHeight="1">
      <c r="A714" s="49"/>
      <c r="B714" s="49"/>
      <c r="C714" s="10"/>
      <c r="D714" s="10"/>
      <c r="E714" s="61"/>
      <c r="F714" s="10"/>
      <c r="G714" s="10"/>
      <c r="H714" s="10"/>
      <c r="I714" s="10"/>
      <c r="J714" s="10"/>
      <c r="K714" s="61"/>
      <c r="L714" s="61"/>
      <c r="M714" s="61"/>
    </row>
    <row r="715" ht="15.75" customHeight="1">
      <c r="A715" s="49"/>
      <c r="B715" s="49"/>
      <c r="C715" s="10"/>
      <c r="D715" s="10"/>
      <c r="E715" s="61"/>
      <c r="F715" s="10"/>
      <c r="G715" s="10"/>
      <c r="H715" s="10"/>
      <c r="I715" s="10"/>
      <c r="J715" s="10"/>
      <c r="K715" s="61"/>
      <c r="L715" s="61"/>
      <c r="M715" s="61"/>
    </row>
    <row r="716" ht="15.75" customHeight="1">
      <c r="A716" s="49"/>
      <c r="B716" s="49"/>
      <c r="C716" s="10"/>
      <c r="D716" s="10"/>
      <c r="E716" s="61"/>
      <c r="F716" s="10"/>
      <c r="G716" s="10"/>
      <c r="H716" s="10"/>
      <c r="I716" s="10"/>
      <c r="J716" s="10"/>
      <c r="K716" s="61"/>
      <c r="L716" s="61"/>
      <c r="M716" s="61"/>
    </row>
    <row r="717" ht="15.75" customHeight="1">
      <c r="A717" s="49"/>
      <c r="B717" s="49"/>
      <c r="C717" s="10"/>
      <c r="D717" s="10"/>
      <c r="E717" s="61"/>
      <c r="F717" s="10"/>
      <c r="G717" s="10"/>
      <c r="H717" s="10"/>
      <c r="I717" s="10"/>
      <c r="J717" s="10"/>
      <c r="K717" s="61"/>
      <c r="L717" s="61"/>
      <c r="M717" s="61"/>
    </row>
    <row r="718" ht="15.75" customHeight="1">
      <c r="A718" s="49"/>
      <c r="B718" s="49"/>
      <c r="C718" s="10"/>
      <c r="D718" s="10"/>
      <c r="E718" s="61"/>
      <c r="F718" s="10"/>
      <c r="G718" s="10"/>
      <c r="H718" s="10"/>
      <c r="I718" s="10"/>
      <c r="J718" s="10"/>
      <c r="K718" s="61"/>
      <c r="L718" s="61"/>
      <c r="M718" s="61"/>
    </row>
    <row r="719" ht="15.75" customHeight="1">
      <c r="A719" s="49"/>
      <c r="B719" s="49"/>
      <c r="C719" s="10"/>
      <c r="D719" s="10"/>
      <c r="E719" s="61"/>
      <c r="F719" s="10"/>
      <c r="G719" s="10"/>
      <c r="H719" s="10"/>
      <c r="I719" s="10"/>
      <c r="J719" s="10"/>
      <c r="K719" s="61"/>
      <c r="L719" s="61"/>
      <c r="M719" s="61"/>
    </row>
    <row r="720" ht="15.75" customHeight="1">
      <c r="A720" s="49"/>
      <c r="B720" s="49"/>
      <c r="C720" s="10"/>
      <c r="D720" s="10"/>
      <c r="E720" s="61"/>
      <c r="F720" s="10"/>
      <c r="G720" s="10"/>
      <c r="H720" s="10"/>
      <c r="I720" s="10"/>
      <c r="J720" s="10"/>
      <c r="K720" s="61"/>
      <c r="L720" s="61"/>
      <c r="M720" s="61"/>
    </row>
    <row r="721" ht="15.75" customHeight="1">
      <c r="A721" s="49"/>
      <c r="B721" s="49"/>
      <c r="C721" s="10"/>
      <c r="D721" s="10"/>
      <c r="E721" s="61"/>
      <c r="F721" s="10"/>
      <c r="G721" s="10"/>
      <c r="H721" s="10"/>
      <c r="I721" s="10"/>
      <c r="J721" s="10"/>
      <c r="K721" s="61"/>
      <c r="L721" s="61"/>
      <c r="M721" s="61"/>
    </row>
    <row r="722" ht="15.75" customHeight="1">
      <c r="A722" s="49"/>
      <c r="B722" s="49"/>
      <c r="C722" s="10"/>
      <c r="D722" s="10"/>
      <c r="E722" s="61"/>
      <c r="F722" s="10"/>
      <c r="G722" s="10"/>
      <c r="H722" s="10"/>
      <c r="I722" s="10"/>
      <c r="J722" s="10"/>
      <c r="K722" s="61"/>
      <c r="L722" s="61"/>
      <c r="M722" s="61"/>
    </row>
    <row r="723" ht="15.75" customHeight="1">
      <c r="A723" s="49"/>
      <c r="B723" s="49"/>
      <c r="C723" s="10"/>
      <c r="D723" s="10"/>
      <c r="E723" s="61"/>
      <c r="F723" s="10"/>
      <c r="G723" s="10"/>
      <c r="H723" s="10"/>
      <c r="I723" s="10"/>
      <c r="J723" s="10"/>
      <c r="K723" s="61"/>
      <c r="L723" s="61"/>
      <c r="M723" s="61"/>
    </row>
    <row r="724" ht="15.75" customHeight="1">
      <c r="A724" s="49"/>
      <c r="B724" s="49"/>
      <c r="C724" s="10"/>
      <c r="D724" s="10"/>
      <c r="E724" s="61"/>
      <c r="F724" s="10"/>
      <c r="G724" s="10"/>
      <c r="H724" s="10"/>
      <c r="I724" s="10"/>
      <c r="J724" s="10"/>
      <c r="K724" s="61"/>
      <c r="L724" s="61"/>
      <c r="M724" s="61"/>
    </row>
    <row r="725" ht="15.75" customHeight="1">
      <c r="A725" s="49"/>
      <c r="B725" s="49"/>
      <c r="C725" s="10"/>
      <c r="D725" s="10"/>
      <c r="E725" s="61"/>
      <c r="F725" s="10"/>
      <c r="G725" s="10"/>
      <c r="H725" s="10"/>
      <c r="I725" s="10"/>
      <c r="J725" s="10"/>
      <c r="K725" s="61"/>
      <c r="L725" s="61"/>
      <c r="M725" s="61"/>
    </row>
    <row r="726" ht="15.75" customHeight="1">
      <c r="A726" s="49"/>
      <c r="B726" s="49"/>
      <c r="C726" s="10"/>
      <c r="D726" s="10"/>
      <c r="E726" s="61"/>
      <c r="F726" s="10"/>
      <c r="G726" s="10"/>
      <c r="H726" s="10"/>
      <c r="I726" s="10"/>
      <c r="J726" s="10"/>
      <c r="K726" s="61"/>
      <c r="L726" s="61"/>
      <c r="M726" s="61"/>
    </row>
    <row r="727" ht="15.75" customHeight="1">
      <c r="A727" s="49"/>
      <c r="B727" s="49"/>
      <c r="C727" s="10"/>
      <c r="D727" s="10"/>
      <c r="E727" s="61"/>
      <c r="F727" s="10"/>
      <c r="G727" s="10"/>
      <c r="H727" s="10"/>
      <c r="I727" s="10"/>
      <c r="J727" s="10"/>
      <c r="K727" s="61"/>
      <c r="L727" s="61"/>
      <c r="M727" s="61"/>
    </row>
    <row r="728" ht="15.75" customHeight="1">
      <c r="A728" s="49"/>
      <c r="B728" s="49"/>
      <c r="C728" s="10"/>
      <c r="D728" s="10"/>
      <c r="E728" s="61"/>
      <c r="F728" s="10"/>
      <c r="G728" s="10"/>
      <c r="H728" s="10"/>
      <c r="I728" s="10"/>
      <c r="J728" s="10"/>
      <c r="K728" s="61"/>
      <c r="L728" s="61"/>
      <c r="M728" s="61"/>
    </row>
    <row r="729" ht="15.75" customHeight="1">
      <c r="A729" s="49"/>
      <c r="B729" s="49"/>
      <c r="C729" s="10"/>
      <c r="D729" s="10"/>
      <c r="E729" s="61"/>
      <c r="F729" s="10"/>
      <c r="G729" s="10"/>
      <c r="H729" s="10"/>
      <c r="I729" s="10"/>
      <c r="J729" s="10"/>
      <c r="K729" s="61"/>
      <c r="L729" s="61"/>
      <c r="M729" s="61"/>
    </row>
    <row r="730" ht="15.75" customHeight="1">
      <c r="A730" s="49"/>
      <c r="B730" s="49"/>
      <c r="C730" s="10"/>
      <c r="D730" s="10"/>
      <c r="E730" s="61"/>
      <c r="F730" s="10"/>
      <c r="G730" s="10"/>
      <c r="H730" s="10"/>
      <c r="I730" s="10"/>
      <c r="J730" s="10"/>
      <c r="K730" s="61"/>
      <c r="L730" s="61"/>
      <c r="M730" s="61"/>
    </row>
    <row r="731" ht="15.75" customHeight="1">
      <c r="A731" s="49"/>
      <c r="B731" s="49"/>
      <c r="C731" s="10"/>
      <c r="D731" s="10"/>
      <c r="E731" s="61"/>
      <c r="F731" s="10"/>
      <c r="G731" s="10"/>
      <c r="H731" s="10"/>
      <c r="I731" s="10"/>
      <c r="J731" s="10"/>
      <c r="K731" s="61"/>
      <c r="L731" s="61"/>
      <c r="M731" s="61"/>
    </row>
    <row r="732" ht="15.75" customHeight="1">
      <c r="A732" s="49"/>
      <c r="B732" s="49"/>
      <c r="C732" s="10"/>
      <c r="D732" s="10"/>
      <c r="E732" s="61"/>
      <c r="F732" s="10"/>
      <c r="G732" s="10"/>
      <c r="H732" s="10"/>
      <c r="I732" s="10"/>
      <c r="J732" s="10"/>
      <c r="K732" s="61"/>
      <c r="L732" s="61"/>
      <c r="M732" s="61"/>
    </row>
    <row r="733" ht="15.75" customHeight="1">
      <c r="A733" s="49"/>
      <c r="B733" s="49"/>
      <c r="C733" s="10"/>
      <c r="D733" s="10"/>
      <c r="E733" s="61"/>
      <c r="F733" s="10"/>
      <c r="G733" s="10"/>
      <c r="H733" s="10"/>
      <c r="I733" s="10"/>
      <c r="J733" s="10"/>
      <c r="K733" s="61"/>
      <c r="L733" s="61"/>
      <c r="M733" s="61"/>
    </row>
    <row r="734" ht="15.75" customHeight="1">
      <c r="A734" s="49"/>
      <c r="B734" s="49"/>
      <c r="C734" s="10"/>
      <c r="D734" s="10"/>
      <c r="E734" s="61"/>
      <c r="F734" s="10"/>
      <c r="G734" s="10"/>
      <c r="H734" s="10"/>
      <c r="I734" s="10"/>
      <c r="J734" s="10"/>
      <c r="K734" s="61"/>
      <c r="L734" s="61"/>
      <c r="M734" s="61"/>
    </row>
    <row r="735" ht="15.75" customHeight="1">
      <c r="A735" s="49"/>
      <c r="B735" s="49"/>
      <c r="C735" s="10"/>
      <c r="D735" s="10"/>
      <c r="E735" s="61"/>
      <c r="F735" s="10"/>
      <c r="G735" s="10"/>
      <c r="H735" s="10"/>
      <c r="I735" s="10"/>
      <c r="J735" s="10"/>
      <c r="K735" s="61"/>
      <c r="L735" s="61"/>
      <c r="M735" s="61"/>
    </row>
    <row r="736" ht="15.75" customHeight="1">
      <c r="A736" s="49"/>
      <c r="B736" s="49"/>
      <c r="C736" s="10"/>
      <c r="D736" s="10"/>
      <c r="E736" s="61"/>
      <c r="F736" s="10"/>
      <c r="G736" s="10"/>
      <c r="H736" s="10"/>
      <c r="I736" s="10"/>
      <c r="J736" s="10"/>
      <c r="K736" s="61"/>
      <c r="L736" s="61"/>
      <c r="M736" s="61"/>
    </row>
    <row r="737" ht="15.75" customHeight="1">
      <c r="A737" s="49"/>
      <c r="B737" s="49"/>
      <c r="C737" s="10"/>
      <c r="D737" s="10"/>
      <c r="E737" s="61"/>
      <c r="F737" s="10"/>
      <c r="G737" s="10"/>
      <c r="H737" s="10"/>
      <c r="I737" s="10"/>
      <c r="J737" s="10"/>
      <c r="K737" s="61"/>
      <c r="L737" s="61"/>
      <c r="M737" s="61"/>
    </row>
    <row r="738" ht="15.75" customHeight="1">
      <c r="A738" s="49"/>
      <c r="B738" s="49"/>
      <c r="C738" s="10"/>
      <c r="D738" s="10"/>
      <c r="E738" s="61"/>
      <c r="F738" s="10"/>
      <c r="G738" s="10"/>
      <c r="H738" s="10"/>
      <c r="I738" s="10"/>
      <c r="J738" s="10"/>
      <c r="K738" s="61"/>
      <c r="L738" s="61"/>
      <c r="M738" s="61"/>
    </row>
    <row r="739" ht="15.75" customHeight="1">
      <c r="A739" s="49"/>
      <c r="B739" s="49"/>
      <c r="C739" s="10"/>
      <c r="D739" s="10"/>
      <c r="E739" s="61"/>
      <c r="F739" s="10"/>
      <c r="G739" s="10"/>
      <c r="H739" s="10"/>
      <c r="I739" s="10"/>
      <c r="J739" s="10"/>
      <c r="K739" s="61"/>
      <c r="L739" s="61"/>
      <c r="M739" s="61"/>
    </row>
    <row r="740" ht="15.75" customHeight="1">
      <c r="A740" s="49"/>
      <c r="B740" s="49"/>
      <c r="C740" s="10"/>
      <c r="D740" s="10"/>
      <c r="E740" s="61"/>
      <c r="F740" s="10"/>
      <c r="G740" s="10"/>
      <c r="H740" s="10"/>
      <c r="I740" s="10"/>
      <c r="J740" s="10"/>
      <c r="K740" s="61"/>
      <c r="L740" s="61"/>
      <c r="M740" s="61"/>
    </row>
    <row r="741" ht="15.75" customHeight="1">
      <c r="A741" s="49"/>
      <c r="B741" s="49"/>
      <c r="C741" s="10"/>
      <c r="D741" s="10"/>
      <c r="E741" s="61"/>
      <c r="F741" s="10"/>
      <c r="G741" s="10"/>
      <c r="H741" s="10"/>
      <c r="I741" s="10"/>
      <c r="J741" s="10"/>
      <c r="K741" s="61"/>
      <c r="L741" s="61"/>
      <c r="M741" s="61"/>
    </row>
    <row r="742" ht="15.75" customHeight="1">
      <c r="A742" s="49"/>
      <c r="B742" s="49"/>
      <c r="C742" s="10"/>
      <c r="D742" s="10"/>
      <c r="E742" s="61"/>
      <c r="F742" s="10"/>
      <c r="G742" s="10"/>
      <c r="H742" s="10"/>
      <c r="I742" s="10"/>
      <c r="J742" s="10"/>
      <c r="K742" s="61"/>
      <c r="L742" s="61"/>
      <c r="M742" s="61"/>
    </row>
    <row r="743" ht="15.75" customHeight="1">
      <c r="A743" s="49"/>
      <c r="B743" s="49"/>
      <c r="C743" s="10"/>
      <c r="D743" s="10"/>
      <c r="E743" s="61"/>
      <c r="F743" s="10"/>
      <c r="G743" s="10"/>
      <c r="H743" s="10"/>
      <c r="I743" s="10"/>
      <c r="J743" s="10"/>
      <c r="K743" s="61"/>
      <c r="L743" s="61"/>
      <c r="M743" s="61"/>
    </row>
    <row r="744" ht="15.75" customHeight="1">
      <c r="A744" s="49"/>
      <c r="B744" s="49"/>
      <c r="C744" s="10"/>
      <c r="D744" s="10"/>
      <c r="E744" s="61"/>
      <c r="F744" s="10"/>
      <c r="G744" s="10"/>
      <c r="H744" s="10"/>
      <c r="I744" s="10"/>
      <c r="J744" s="10"/>
      <c r="K744" s="61"/>
      <c r="L744" s="61"/>
      <c r="M744" s="61"/>
    </row>
    <row r="745" ht="15.75" customHeight="1">
      <c r="A745" s="49"/>
      <c r="B745" s="49"/>
      <c r="C745" s="10"/>
      <c r="D745" s="10"/>
      <c r="E745" s="61"/>
      <c r="F745" s="10"/>
      <c r="G745" s="10"/>
      <c r="H745" s="10"/>
      <c r="I745" s="10"/>
      <c r="J745" s="10"/>
      <c r="K745" s="61"/>
      <c r="L745" s="61"/>
      <c r="M745" s="61"/>
    </row>
    <row r="746" ht="15.75" customHeight="1">
      <c r="A746" s="49"/>
      <c r="B746" s="49"/>
      <c r="C746" s="10"/>
      <c r="D746" s="10"/>
      <c r="E746" s="61"/>
      <c r="F746" s="10"/>
      <c r="G746" s="10"/>
      <c r="H746" s="10"/>
      <c r="I746" s="10"/>
      <c r="J746" s="10"/>
      <c r="K746" s="61"/>
      <c r="L746" s="61"/>
      <c r="M746" s="61"/>
    </row>
    <row r="747" ht="15.75" customHeight="1">
      <c r="A747" s="49"/>
      <c r="B747" s="49"/>
      <c r="C747" s="10"/>
      <c r="D747" s="10"/>
      <c r="E747" s="61"/>
      <c r="F747" s="10"/>
      <c r="G747" s="10"/>
      <c r="H747" s="10"/>
      <c r="I747" s="10"/>
      <c r="J747" s="10"/>
      <c r="K747" s="61"/>
      <c r="L747" s="61"/>
      <c r="M747" s="61"/>
    </row>
    <row r="748" ht="15.75" customHeight="1">
      <c r="A748" s="49"/>
      <c r="B748" s="49"/>
      <c r="C748" s="10"/>
      <c r="D748" s="10"/>
      <c r="E748" s="61"/>
      <c r="F748" s="10"/>
      <c r="G748" s="10"/>
      <c r="H748" s="10"/>
      <c r="I748" s="10"/>
      <c r="J748" s="10"/>
      <c r="K748" s="61"/>
      <c r="L748" s="61"/>
      <c r="M748" s="61"/>
    </row>
    <row r="749" ht="15.75" customHeight="1">
      <c r="A749" s="49"/>
      <c r="B749" s="49"/>
      <c r="C749" s="10"/>
      <c r="D749" s="10"/>
      <c r="E749" s="61"/>
      <c r="F749" s="10"/>
      <c r="G749" s="10"/>
      <c r="H749" s="10"/>
      <c r="I749" s="10"/>
      <c r="J749" s="10"/>
      <c r="K749" s="61"/>
      <c r="L749" s="61"/>
      <c r="M749" s="61"/>
    </row>
    <row r="750" ht="15.75" customHeight="1">
      <c r="A750" s="49"/>
      <c r="B750" s="49"/>
      <c r="C750" s="10"/>
      <c r="D750" s="10"/>
      <c r="E750" s="61"/>
      <c r="F750" s="10"/>
      <c r="G750" s="10"/>
      <c r="H750" s="10"/>
      <c r="I750" s="10"/>
      <c r="J750" s="10"/>
      <c r="K750" s="61"/>
      <c r="L750" s="61"/>
      <c r="M750" s="61"/>
    </row>
    <row r="751" ht="15.75" customHeight="1">
      <c r="A751" s="49"/>
      <c r="B751" s="49"/>
      <c r="C751" s="10"/>
      <c r="D751" s="10"/>
      <c r="E751" s="61"/>
      <c r="F751" s="10"/>
      <c r="G751" s="10"/>
      <c r="H751" s="10"/>
      <c r="I751" s="10"/>
      <c r="J751" s="10"/>
      <c r="K751" s="61"/>
      <c r="L751" s="61"/>
      <c r="M751" s="61"/>
    </row>
    <row r="752" ht="15.75" customHeight="1">
      <c r="A752" s="49"/>
      <c r="B752" s="49"/>
      <c r="C752" s="10"/>
      <c r="D752" s="10"/>
      <c r="E752" s="61"/>
      <c r="F752" s="10"/>
      <c r="G752" s="10"/>
      <c r="H752" s="10"/>
      <c r="I752" s="10"/>
      <c r="J752" s="10"/>
      <c r="K752" s="61"/>
      <c r="L752" s="61"/>
      <c r="M752" s="61"/>
    </row>
    <row r="753" ht="15.75" customHeight="1">
      <c r="A753" s="49"/>
      <c r="B753" s="49"/>
      <c r="C753" s="10"/>
      <c r="D753" s="10"/>
      <c r="E753" s="61"/>
      <c r="F753" s="10"/>
      <c r="G753" s="10"/>
      <c r="H753" s="10"/>
      <c r="I753" s="10"/>
      <c r="J753" s="10"/>
      <c r="K753" s="61"/>
      <c r="L753" s="61"/>
      <c r="M753" s="61"/>
    </row>
    <row r="754" ht="15.75" customHeight="1">
      <c r="A754" s="49"/>
      <c r="B754" s="49"/>
      <c r="C754" s="10"/>
      <c r="D754" s="10"/>
      <c r="E754" s="61"/>
      <c r="F754" s="10"/>
      <c r="G754" s="10"/>
      <c r="H754" s="10"/>
      <c r="I754" s="10"/>
      <c r="J754" s="10"/>
      <c r="K754" s="61"/>
      <c r="L754" s="61"/>
      <c r="M754" s="61"/>
    </row>
    <row r="755" ht="15.75" customHeight="1">
      <c r="A755" s="49"/>
      <c r="B755" s="49"/>
      <c r="C755" s="10"/>
      <c r="D755" s="10"/>
      <c r="E755" s="61"/>
      <c r="F755" s="10"/>
      <c r="G755" s="10"/>
      <c r="H755" s="10"/>
      <c r="I755" s="10"/>
      <c r="J755" s="10"/>
      <c r="K755" s="61"/>
      <c r="L755" s="61"/>
      <c r="M755" s="61"/>
    </row>
    <row r="756" ht="15.75" customHeight="1">
      <c r="A756" s="49"/>
      <c r="B756" s="49"/>
      <c r="C756" s="10"/>
      <c r="D756" s="10"/>
      <c r="E756" s="61"/>
      <c r="F756" s="10"/>
      <c r="G756" s="10"/>
      <c r="H756" s="10"/>
      <c r="I756" s="10"/>
      <c r="J756" s="10"/>
      <c r="K756" s="61"/>
      <c r="L756" s="61"/>
      <c r="M756" s="61"/>
    </row>
    <row r="757" ht="15.75" customHeight="1">
      <c r="A757" s="49"/>
      <c r="B757" s="49"/>
      <c r="C757" s="10"/>
      <c r="D757" s="10"/>
      <c r="E757" s="61"/>
      <c r="F757" s="10"/>
      <c r="G757" s="10"/>
      <c r="H757" s="10"/>
      <c r="I757" s="10"/>
      <c r="J757" s="10"/>
      <c r="K757" s="61"/>
      <c r="L757" s="61"/>
      <c r="M757" s="61"/>
    </row>
    <row r="758" ht="15.75" customHeight="1">
      <c r="A758" s="49"/>
      <c r="B758" s="49"/>
      <c r="C758" s="10"/>
      <c r="D758" s="10"/>
      <c r="E758" s="61"/>
      <c r="F758" s="10"/>
      <c r="G758" s="10"/>
      <c r="H758" s="10"/>
      <c r="I758" s="10"/>
      <c r="J758" s="10"/>
      <c r="K758" s="61"/>
      <c r="L758" s="61"/>
      <c r="M758" s="61"/>
    </row>
    <row r="759" ht="15.75" customHeight="1">
      <c r="A759" s="49"/>
      <c r="B759" s="49"/>
      <c r="C759" s="10"/>
      <c r="D759" s="10"/>
      <c r="E759" s="61"/>
      <c r="F759" s="10"/>
      <c r="G759" s="10"/>
      <c r="H759" s="10"/>
      <c r="I759" s="10"/>
      <c r="J759" s="10"/>
      <c r="K759" s="61"/>
      <c r="L759" s="61"/>
      <c r="M759" s="61"/>
    </row>
    <row r="760" ht="15.75" customHeight="1">
      <c r="A760" s="49"/>
      <c r="B760" s="49"/>
      <c r="C760" s="10"/>
      <c r="D760" s="10"/>
      <c r="E760" s="61"/>
      <c r="F760" s="10"/>
      <c r="G760" s="10"/>
      <c r="H760" s="10"/>
      <c r="I760" s="10"/>
      <c r="J760" s="10"/>
      <c r="K760" s="61"/>
      <c r="L760" s="61"/>
      <c r="M760" s="61"/>
    </row>
    <row r="761" ht="15.75" customHeight="1">
      <c r="A761" s="49"/>
      <c r="B761" s="49"/>
      <c r="C761" s="10"/>
      <c r="D761" s="10"/>
      <c r="E761" s="61"/>
      <c r="F761" s="10"/>
      <c r="G761" s="10"/>
      <c r="H761" s="10"/>
      <c r="I761" s="10"/>
      <c r="J761" s="10"/>
      <c r="K761" s="61"/>
      <c r="L761" s="61"/>
      <c r="M761" s="61"/>
    </row>
    <row r="762" ht="15.75" customHeight="1">
      <c r="A762" s="49"/>
      <c r="B762" s="49"/>
      <c r="C762" s="10"/>
      <c r="D762" s="10"/>
      <c r="E762" s="61"/>
      <c r="F762" s="10"/>
      <c r="G762" s="10"/>
      <c r="H762" s="10"/>
      <c r="I762" s="10"/>
      <c r="J762" s="10"/>
      <c r="K762" s="61"/>
      <c r="L762" s="61"/>
      <c r="M762" s="61"/>
    </row>
    <row r="763" ht="15.75" customHeight="1">
      <c r="A763" s="49"/>
      <c r="B763" s="49"/>
      <c r="C763" s="10"/>
      <c r="D763" s="10"/>
      <c r="E763" s="61"/>
      <c r="F763" s="10"/>
      <c r="G763" s="10"/>
      <c r="H763" s="10"/>
      <c r="I763" s="10"/>
      <c r="J763" s="10"/>
      <c r="K763" s="61"/>
      <c r="L763" s="61"/>
      <c r="M763" s="61"/>
    </row>
    <row r="764" ht="15.75" customHeight="1">
      <c r="A764" s="49"/>
      <c r="B764" s="49"/>
      <c r="C764" s="10"/>
      <c r="D764" s="10"/>
      <c r="E764" s="61"/>
      <c r="F764" s="10"/>
      <c r="G764" s="10"/>
      <c r="H764" s="10"/>
      <c r="I764" s="10"/>
      <c r="J764" s="10"/>
      <c r="K764" s="61"/>
      <c r="L764" s="61"/>
      <c r="M764" s="61"/>
    </row>
    <row r="765" ht="15.75" customHeight="1">
      <c r="A765" s="49"/>
      <c r="B765" s="49"/>
      <c r="C765" s="10"/>
      <c r="D765" s="10"/>
      <c r="E765" s="61"/>
      <c r="F765" s="10"/>
      <c r="G765" s="10"/>
      <c r="H765" s="10"/>
      <c r="I765" s="10"/>
      <c r="J765" s="10"/>
      <c r="K765" s="61"/>
      <c r="L765" s="61"/>
      <c r="M765" s="61"/>
    </row>
    <row r="766" ht="15.75" customHeight="1">
      <c r="A766" s="49"/>
      <c r="B766" s="49"/>
      <c r="C766" s="10"/>
      <c r="D766" s="10"/>
      <c r="E766" s="61"/>
      <c r="F766" s="10"/>
      <c r="G766" s="10"/>
      <c r="H766" s="10"/>
      <c r="I766" s="10"/>
      <c r="J766" s="10"/>
      <c r="K766" s="61"/>
      <c r="L766" s="61"/>
      <c r="M766" s="61"/>
    </row>
    <row r="767" ht="15.75" customHeight="1">
      <c r="A767" s="49"/>
      <c r="B767" s="49"/>
      <c r="C767" s="10"/>
      <c r="D767" s="10"/>
      <c r="E767" s="61"/>
      <c r="F767" s="10"/>
      <c r="G767" s="10"/>
      <c r="H767" s="10"/>
      <c r="I767" s="10"/>
      <c r="J767" s="10"/>
      <c r="K767" s="61"/>
      <c r="L767" s="61"/>
      <c r="M767" s="61"/>
    </row>
    <row r="768" ht="15.75" customHeight="1">
      <c r="A768" s="49"/>
      <c r="B768" s="49"/>
      <c r="C768" s="10"/>
      <c r="D768" s="10"/>
      <c r="E768" s="61"/>
      <c r="F768" s="10"/>
      <c r="G768" s="10"/>
      <c r="H768" s="10"/>
      <c r="I768" s="10"/>
      <c r="J768" s="10"/>
      <c r="K768" s="61"/>
      <c r="L768" s="61"/>
      <c r="M768" s="61"/>
    </row>
    <row r="769" ht="15.75" customHeight="1">
      <c r="A769" s="49"/>
      <c r="B769" s="49"/>
      <c r="C769" s="10"/>
      <c r="D769" s="10"/>
      <c r="E769" s="61"/>
      <c r="F769" s="10"/>
      <c r="G769" s="10"/>
      <c r="H769" s="10"/>
      <c r="I769" s="10"/>
      <c r="J769" s="10"/>
      <c r="K769" s="61"/>
      <c r="L769" s="61"/>
      <c r="M769" s="61"/>
    </row>
    <row r="770" ht="15.75" customHeight="1">
      <c r="A770" s="49"/>
      <c r="B770" s="49"/>
      <c r="C770" s="10"/>
      <c r="D770" s="10"/>
      <c r="E770" s="61"/>
      <c r="F770" s="10"/>
      <c r="G770" s="10"/>
      <c r="H770" s="10"/>
      <c r="I770" s="10"/>
      <c r="J770" s="10"/>
      <c r="K770" s="61"/>
      <c r="L770" s="61"/>
      <c r="M770" s="61"/>
    </row>
    <row r="771" ht="15.75" customHeight="1">
      <c r="A771" s="49"/>
      <c r="B771" s="49"/>
      <c r="C771" s="10"/>
      <c r="D771" s="10"/>
      <c r="E771" s="61"/>
      <c r="F771" s="10"/>
      <c r="G771" s="10"/>
      <c r="H771" s="10"/>
      <c r="I771" s="10"/>
      <c r="J771" s="10"/>
      <c r="K771" s="61"/>
      <c r="L771" s="61"/>
      <c r="M771" s="61"/>
    </row>
    <row r="772" ht="15.75" customHeight="1">
      <c r="A772" s="49"/>
      <c r="B772" s="49"/>
      <c r="C772" s="10"/>
      <c r="D772" s="10"/>
      <c r="E772" s="61"/>
      <c r="F772" s="10"/>
      <c r="G772" s="10"/>
      <c r="H772" s="10"/>
      <c r="I772" s="10"/>
      <c r="J772" s="10"/>
      <c r="K772" s="61"/>
      <c r="L772" s="61"/>
      <c r="M772" s="61"/>
    </row>
    <row r="773" ht="15.75" customHeight="1">
      <c r="A773" s="49"/>
      <c r="B773" s="49"/>
      <c r="C773" s="10"/>
      <c r="D773" s="10"/>
      <c r="E773" s="61"/>
      <c r="F773" s="10"/>
      <c r="G773" s="10"/>
      <c r="H773" s="10"/>
      <c r="I773" s="10"/>
      <c r="J773" s="10"/>
      <c r="K773" s="61"/>
      <c r="L773" s="61"/>
      <c r="M773" s="61"/>
    </row>
    <row r="774" ht="15.75" customHeight="1">
      <c r="A774" s="49"/>
      <c r="B774" s="49"/>
      <c r="C774" s="10"/>
      <c r="D774" s="10"/>
      <c r="E774" s="61"/>
      <c r="F774" s="10"/>
      <c r="G774" s="10"/>
      <c r="H774" s="10"/>
      <c r="I774" s="10"/>
      <c r="J774" s="10"/>
      <c r="K774" s="61"/>
      <c r="L774" s="61"/>
      <c r="M774" s="61"/>
    </row>
    <row r="775" ht="15.75" customHeight="1">
      <c r="A775" s="49"/>
      <c r="B775" s="49"/>
      <c r="C775" s="10"/>
      <c r="D775" s="10"/>
      <c r="E775" s="61"/>
      <c r="F775" s="10"/>
      <c r="G775" s="10"/>
      <c r="H775" s="10"/>
      <c r="I775" s="10"/>
      <c r="J775" s="10"/>
      <c r="K775" s="61"/>
      <c r="L775" s="61"/>
      <c r="M775" s="61"/>
    </row>
    <row r="776" ht="15.75" customHeight="1">
      <c r="A776" s="49"/>
      <c r="B776" s="49"/>
      <c r="C776" s="10"/>
      <c r="D776" s="10"/>
      <c r="E776" s="61"/>
      <c r="F776" s="10"/>
      <c r="G776" s="10"/>
      <c r="H776" s="10"/>
      <c r="I776" s="10"/>
      <c r="J776" s="10"/>
      <c r="K776" s="61"/>
      <c r="L776" s="61"/>
      <c r="M776" s="61"/>
    </row>
    <row r="777" ht="15.75" customHeight="1">
      <c r="A777" s="49"/>
      <c r="B777" s="49"/>
      <c r="C777" s="10"/>
      <c r="D777" s="10"/>
      <c r="E777" s="61"/>
      <c r="F777" s="10"/>
      <c r="G777" s="10"/>
      <c r="H777" s="10"/>
      <c r="I777" s="10"/>
      <c r="J777" s="10"/>
      <c r="K777" s="61"/>
      <c r="L777" s="61"/>
      <c r="M777" s="61"/>
    </row>
    <row r="778" ht="15.75" customHeight="1">
      <c r="A778" s="49"/>
      <c r="B778" s="49"/>
      <c r="C778" s="10"/>
      <c r="D778" s="10"/>
      <c r="E778" s="61"/>
      <c r="F778" s="10"/>
      <c r="G778" s="10"/>
      <c r="H778" s="10"/>
      <c r="I778" s="10"/>
      <c r="J778" s="10"/>
      <c r="K778" s="61"/>
      <c r="L778" s="61"/>
      <c r="M778" s="61"/>
    </row>
    <row r="779" ht="15.75" customHeight="1">
      <c r="A779" s="49"/>
      <c r="B779" s="49"/>
      <c r="C779" s="10"/>
      <c r="D779" s="10"/>
      <c r="E779" s="61"/>
      <c r="F779" s="10"/>
      <c r="G779" s="10"/>
      <c r="H779" s="10"/>
      <c r="I779" s="10"/>
      <c r="J779" s="10"/>
      <c r="K779" s="61"/>
      <c r="L779" s="61"/>
      <c r="M779" s="61"/>
    </row>
    <row r="780" ht="15.75" customHeight="1">
      <c r="A780" s="49"/>
      <c r="B780" s="49"/>
      <c r="C780" s="10"/>
      <c r="D780" s="10"/>
      <c r="E780" s="61"/>
      <c r="F780" s="10"/>
      <c r="G780" s="10"/>
      <c r="H780" s="10"/>
      <c r="I780" s="10"/>
      <c r="J780" s="10"/>
      <c r="K780" s="61"/>
      <c r="L780" s="61"/>
      <c r="M780" s="61"/>
    </row>
    <row r="781" ht="15.75" customHeight="1">
      <c r="A781" s="49"/>
      <c r="B781" s="49"/>
      <c r="C781" s="10"/>
      <c r="D781" s="10"/>
      <c r="E781" s="61"/>
      <c r="F781" s="10"/>
      <c r="G781" s="10"/>
      <c r="H781" s="10"/>
      <c r="I781" s="10"/>
      <c r="J781" s="10"/>
      <c r="K781" s="61"/>
      <c r="L781" s="61"/>
      <c r="M781" s="61"/>
    </row>
    <row r="782" ht="15.75" customHeight="1">
      <c r="A782" s="49"/>
      <c r="B782" s="49"/>
      <c r="C782" s="10"/>
      <c r="D782" s="10"/>
      <c r="E782" s="61"/>
      <c r="F782" s="10"/>
      <c r="G782" s="10"/>
      <c r="H782" s="10"/>
      <c r="I782" s="10"/>
      <c r="J782" s="10"/>
      <c r="K782" s="61"/>
      <c r="L782" s="61"/>
      <c r="M782" s="61"/>
    </row>
    <row r="783" ht="15.75" customHeight="1">
      <c r="A783" s="49"/>
      <c r="B783" s="49"/>
      <c r="C783" s="10"/>
      <c r="D783" s="10"/>
      <c r="E783" s="61"/>
      <c r="F783" s="10"/>
      <c r="G783" s="10"/>
      <c r="H783" s="10"/>
      <c r="I783" s="10"/>
      <c r="J783" s="10"/>
      <c r="K783" s="61"/>
      <c r="L783" s="61"/>
      <c r="M783" s="61"/>
    </row>
    <row r="784" ht="15.75" customHeight="1">
      <c r="A784" s="49"/>
      <c r="B784" s="49"/>
      <c r="C784" s="10"/>
      <c r="D784" s="10"/>
      <c r="E784" s="61"/>
      <c r="F784" s="10"/>
      <c r="G784" s="10"/>
      <c r="H784" s="10"/>
      <c r="I784" s="10"/>
      <c r="J784" s="10"/>
      <c r="K784" s="61"/>
      <c r="L784" s="61"/>
      <c r="M784" s="61"/>
    </row>
    <row r="785" ht="15.75" customHeight="1">
      <c r="A785" s="49"/>
      <c r="B785" s="49"/>
      <c r="C785" s="10"/>
      <c r="D785" s="10"/>
      <c r="E785" s="61"/>
      <c r="F785" s="10"/>
      <c r="G785" s="10"/>
      <c r="H785" s="10"/>
      <c r="I785" s="10"/>
      <c r="J785" s="10"/>
      <c r="K785" s="61"/>
      <c r="L785" s="61"/>
      <c r="M785" s="61"/>
    </row>
    <row r="786" ht="15.75" customHeight="1">
      <c r="A786" s="49"/>
      <c r="B786" s="49"/>
      <c r="C786" s="10"/>
      <c r="D786" s="10"/>
      <c r="E786" s="61"/>
      <c r="F786" s="10"/>
      <c r="G786" s="10"/>
      <c r="H786" s="10"/>
      <c r="I786" s="10"/>
      <c r="J786" s="10"/>
      <c r="K786" s="61"/>
      <c r="L786" s="61"/>
      <c r="M786" s="61"/>
    </row>
    <row r="787" ht="15.75" customHeight="1">
      <c r="A787" s="49"/>
      <c r="B787" s="49"/>
      <c r="C787" s="10"/>
      <c r="D787" s="10"/>
      <c r="E787" s="61"/>
      <c r="F787" s="10"/>
      <c r="G787" s="10"/>
      <c r="H787" s="10"/>
      <c r="I787" s="10"/>
      <c r="J787" s="10"/>
      <c r="K787" s="61"/>
      <c r="L787" s="61"/>
      <c r="M787" s="61"/>
    </row>
    <row r="788" ht="15.75" customHeight="1">
      <c r="A788" s="49"/>
      <c r="B788" s="49"/>
      <c r="C788" s="10"/>
      <c r="D788" s="10"/>
      <c r="E788" s="61"/>
      <c r="F788" s="10"/>
      <c r="G788" s="10"/>
      <c r="H788" s="10"/>
      <c r="I788" s="10"/>
      <c r="J788" s="10"/>
      <c r="K788" s="61"/>
      <c r="L788" s="61"/>
      <c r="M788" s="61"/>
    </row>
    <row r="789" ht="15.75" customHeight="1">
      <c r="A789" s="49"/>
      <c r="B789" s="49"/>
      <c r="C789" s="10"/>
      <c r="D789" s="10"/>
      <c r="E789" s="61"/>
      <c r="F789" s="10"/>
      <c r="G789" s="10"/>
      <c r="H789" s="10"/>
      <c r="I789" s="10"/>
      <c r="J789" s="10"/>
      <c r="K789" s="61"/>
      <c r="L789" s="61"/>
      <c r="M789" s="61"/>
    </row>
    <row r="790" ht="15.75" customHeight="1">
      <c r="A790" s="49"/>
      <c r="B790" s="49"/>
      <c r="C790" s="10"/>
      <c r="D790" s="10"/>
      <c r="E790" s="61"/>
      <c r="F790" s="10"/>
      <c r="G790" s="10"/>
      <c r="H790" s="10"/>
      <c r="I790" s="10"/>
      <c r="J790" s="10"/>
      <c r="K790" s="61"/>
      <c r="L790" s="61"/>
      <c r="M790" s="61"/>
    </row>
    <row r="791" ht="15.75" customHeight="1">
      <c r="A791" s="49"/>
      <c r="B791" s="49"/>
      <c r="C791" s="10"/>
      <c r="D791" s="10"/>
      <c r="E791" s="61"/>
      <c r="F791" s="10"/>
      <c r="G791" s="10"/>
      <c r="H791" s="10"/>
      <c r="I791" s="10"/>
      <c r="J791" s="10"/>
      <c r="K791" s="61"/>
      <c r="L791" s="61"/>
      <c r="M791" s="61"/>
    </row>
    <row r="792" ht="15.75" customHeight="1">
      <c r="A792" s="49"/>
      <c r="B792" s="49"/>
      <c r="C792" s="10"/>
      <c r="D792" s="10"/>
      <c r="E792" s="61"/>
      <c r="F792" s="10"/>
      <c r="G792" s="10"/>
      <c r="H792" s="10"/>
      <c r="I792" s="10"/>
      <c r="J792" s="10"/>
      <c r="K792" s="61"/>
      <c r="L792" s="61"/>
      <c r="M792" s="61"/>
    </row>
    <row r="793" ht="15.75" customHeight="1">
      <c r="A793" s="49"/>
      <c r="B793" s="49"/>
      <c r="C793" s="10"/>
      <c r="D793" s="10"/>
      <c r="E793" s="61"/>
      <c r="F793" s="10"/>
      <c r="G793" s="10"/>
      <c r="H793" s="10"/>
      <c r="I793" s="10"/>
      <c r="J793" s="10"/>
      <c r="K793" s="61"/>
      <c r="L793" s="61"/>
      <c r="M793" s="61"/>
    </row>
    <row r="794" ht="15.75" customHeight="1">
      <c r="A794" s="49"/>
      <c r="B794" s="49"/>
      <c r="C794" s="10"/>
      <c r="D794" s="10"/>
      <c r="E794" s="61"/>
      <c r="F794" s="10"/>
      <c r="G794" s="10"/>
      <c r="H794" s="10"/>
      <c r="I794" s="10"/>
      <c r="J794" s="10"/>
      <c r="K794" s="61"/>
      <c r="L794" s="61"/>
      <c r="M794" s="61"/>
    </row>
    <row r="795" ht="15.75" customHeight="1">
      <c r="A795" s="49"/>
      <c r="B795" s="49"/>
      <c r="C795" s="10"/>
      <c r="D795" s="10"/>
      <c r="E795" s="61"/>
      <c r="F795" s="10"/>
      <c r="G795" s="10"/>
      <c r="H795" s="10"/>
      <c r="I795" s="10"/>
      <c r="J795" s="10"/>
      <c r="K795" s="61"/>
      <c r="L795" s="61"/>
      <c r="M795" s="61"/>
    </row>
    <row r="796" ht="15.75" customHeight="1">
      <c r="A796" s="49"/>
      <c r="B796" s="49"/>
      <c r="C796" s="10"/>
      <c r="D796" s="10"/>
      <c r="E796" s="61"/>
      <c r="F796" s="10"/>
      <c r="G796" s="10"/>
      <c r="H796" s="10"/>
      <c r="I796" s="10"/>
      <c r="J796" s="10"/>
      <c r="K796" s="61"/>
      <c r="L796" s="61"/>
      <c r="M796" s="61"/>
    </row>
    <row r="797" ht="15.75" customHeight="1">
      <c r="A797" s="49"/>
      <c r="B797" s="49"/>
      <c r="C797" s="10"/>
      <c r="D797" s="10"/>
      <c r="E797" s="61"/>
      <c r="F797" s="10"/>
      <c r="G797" s="10"/>
      <c r="H797" s="10"/>
      <c r="I797" s="10"/>
      <c r="J797" s="10"/>
      <c r="K797" s="61"/>
      <c r="L797" s="61"/>
      <c r="M797" s="61"/>
    </row>
    <row r="798" ht="15.75" customHeight="1">
      <c r="A798" s="49"/>
      <c r="B798" s="49"/>
      <c r="C798" s="10"/>
      <c r="D798" s="10"/>
      <c r="E798" s="61"/>
      <c r="F798" s="10"/>
      <c r="G798" s="10"/>
      <c r="H798" s="10"/>
      <c r="I798" s="10"/>
      <c r="J798" s="10"/>
      <c r="K798" s="61"/>
      <c r="L798" s="61"/>
      <c r="M798" s="61"/>
    </row>
    <row r="799" ht="15.75" customHeight="1">
      <c r="A799" s="49"/>
      <c r="B799" s="49"/>
      <c r="C799" s="10"/>
      <c r="D799" s="10"/>
      <c r="E799" s="61"/>
      <c r="F799" s="10"/>
      <c r="G799" s="10"/>
      <c r="H799" s="10"/>
      <c r="I799" s="10"/>
      <c r="J799" s="10"/>
      <c r="K799" s="61"/>
      <c r="L799" s="61"/>
      <c r="M799" s="61"/>
    </row>
    <row r="800" ht="15.75" customHeight="1">
      <c r="A800" s="49"/>
      <c r="B800" s="49"/>
      <c r="C800" s="10"/>
      <c r="D800" s="10"/>
      <c r="E800" s="61"/>
      <c r="F800" s="10"/>
      <c r="G800" s="10"/>
      <c r="H800" s="10"/>
      <c r="I800" s="10"/>
      <c r="J800" s="10"/>
      <c r="K800" s="61"/>
      <c r="L800" s="61"/>
      <c r="M800" s="61"/>
    </row>
    <row r="801" ht="15.75" customHeight="1">
      <c r="A801" s="49"/>
      <c r="B801" s="49"/>
      <c r="C801" s="10"/>
      <c r="D801" s="10"/>
      <c r="E801" s="61"/>
      <c r="F801" s="10"/>
      <c r="G801" s="10"/>
      <c r="H801" s="10"/>
      <c r="I801" s="10"/>
      <c r="J801" s="10"/>
      <c r="K801" s="61"/>
      <c r="L801" s="61"/>
      <c r="M801" s="61"/>
    </row>
    <row r="802" ht="15.75" customHeight="1">
      <c r="A802" s="49"/>
      <c r="B802" s="49"/>
      <c r="C802" s="10"/>
      <c r="D802" s="10"/>
      <c r="E802" s="61"/>
      <c r="F802" s="10"/>
      <c r="G802" s="10"/>
      <c r="H802" s="10"/>
      <c r="I802" s="10"/>
      <c r="J802" s="10"/>
      <c r="K802" s="61"/>
      <c r="L802" s="61"/>
      <c r="M802" s="61"/>
    </row>
    <row r="803" ht="15.75" customHeight="1">
      <c r="A803" s="49"/>
      <c r="B803" s="49"/>
      <c r="C803" s="10"/>
      <c r="D803" s="10"/>
      <c r="E803" s="61"/>
      <c r="F803" s="10"/>
      <c r="G803" s="10"/>
      <c r="H803" s="10"/>
      <c r="I803" s="10"/>
      <c r="J803" s="10"/>
      <c r="K803" s="61"/>
      <c r="L803" s="61"/>
      <c r="M803" s="61"/>
    </row>
    <row r="804" ht="15.75" customHeight="1">
      <c r="A804" s="49"/>
      <c r="B804" s="49"/>
      <c r="C804" s="10"/>
      <c r="D804" s="10"/>
      <c r="E804" s="61"/>
      <c r="F804" s="10"/>
      <c r="G804" s="10"/>
      <c r="H804" s="10"/>
      <c r="I804" s="10"/>
      <c r="J804" s="10"/>
      <c r="K804" s="61"/>
      <c r="L804" s="61"/>
      <c r="M804" s="61"/>
    </row>
    <row r="805" ht="15.75" customHeight="1">
      <c r="A805" s="49"/>
      <c r="B805" s="49"/>
      <c r="C805" s="10"/>
      <c r="D805" s="10"/>
      <c r="E805" s="61"/>
      <c r="F805" s="10"/>
      <c r="G805" s="10"/>
      <c r="H805" s="10"/>
      <c r="I805" s="10"/>
      <c r="J805" s="10"/>
      <c r="K805" s="61"/>
      <c r="L805" s="61"/>
      <c r="M805" s="61"/>
    </row>
    <row r="806" ht="15.75" customHeight="1">
      <c r="A806" s="49"/>
      <c r="B806" s="49"/>
      <c r="C806" s="10"/>
      <c r="D806" s="10"/>
      <c r="E806" s="61"/>
      <c r="F806" s="10"/>
      <c r="G806" s="10"/>
      <c r="H806" s="10"/>
      <c r="I806" s="10"/>
      <c r="J806" s="10"/>
      <c r="K806" s="61"/>
      <c r="L806" s="61"/>
      <c r="M806" s="61"/>
    </row>
    <row r="807" ht="15.75" customHeight="1">
      <c r="A807" s="49"/>
      <c r="B807" s="49"/>
      <c r="C807" s="10"/>
      <c r="D807" s="10"/>
      <c r="E807" s="61"/>
      <c r="F807" s="10"/>
      <c r="G807" s="10"/>
      <c r="H807" s="10"/>
      <c r="I807" s="10"/>
      <c r="J807" s="10"/>
      <c r="K807" s="61"/>
      <c r="L807" s="61"/>
      <c r="M807" s="61"/>
    </row>
    <row r="808" ht="15.75" customHeight="1">
      <c r="A808" s="49"/>
      <c r="B808" s="49"/>
      <c r="C808" s="10"/>
      <c r="D808" s="10"/>
      <c r="E808" s="61"/>
      <c r="F808" s="10"/>
      <c r="G808" s="10"/>
      <c r="H808" s="10"/>
      <c r="I808" s="10"/>
      <c r="J808" s="10"/>
      <c r="K808" s="61"/>
      <c r="L808" s="61"/>
      <c r="M808" s="61"/>
    </row>
    <row r="809" ht="15.75" customHeight="1">
      <c r="A809" s="49"/>
      <c r="B809" s="49"/>
      <c r="C809" s="10"/>
      <c r="D809" s="10"/>
      <c r="E809" s="61"/>
      <c r="F809" s="10"/>
      <c r="G809" s="10"/>
      <c r="H809" s="10"/>
      <c r="I809" s="10"/>
      <c r="J809" s="10"/>
      <c r="K809" s="61"/>
      <c r="L809" s="61"/>
      <c r="M809" s="61"/>
    </row>
    <row r="810" ht="15.75" customHeight="1">
      <c r="A810" s="49"/>
      <c r="B810" s="49"/>
      <c r="C810" s="10"/>
      <c r="D810" s="10"/>
      <c r="E810" s="61"/>
      <c r="F810" s="10"/>
      <c r="G810" s="10"/>
      <c r="H810" s="10"/>
      <c r="I810" s="10"/>
      <c r="J810" s="10"/>
      <c r="K810" s="61"/>
      <c r="L810" s="61"/>
      <c r="M810" s="61"/>
    </row>
    <row r="811" ht="15.75" customHeight="1">
      <c r="A811" s="49"/>
      <c r="B811" s="49"/>
      <c r="C811" s="10"/>
      <c r="D811" s="10"/>
      <c r="E811" s="61"/>
      <c r="F811" s="10"/>
      <c r="G811" s="10"/>
      <c r="H811" s="10"/>
      <c r="I811" s="10"/>
      <c r="J811" s="10"/>
      <c r="K811" s="61"/>
      <c r="L811" s="61"/>
      <c r="M811" s="61"/>
    </row>
    <row r="812" ht="15.75" customHeight="1">
      <c r="A812" s="49"/>
      <c r="B812" s="49"/>
      <c r="C812" s="10"/>
      <c r="D812" s="10"/>
      <c r="E812" s="61"/>
      <c r="F812" s="10"/>
      <c r="G812" s="10"/>
      <c r="H812" s="10"/>
      <c r="I812" s="10"/>
      <c r="J812" s="10"/>
      <c r="K812" s="61"/>
      <c r="L812" s="61"/>
      <c r="M812" s="61"/>
    </row>
    <row r="813" ht="15.75" customHeight="1">
      <c r="A813" s="49"/>
      <c r="B813" s="49"/>
      <c r="C813" s="10"/>
      <c r="D813" s="10"/>
      <c r="E813" s="61"/>
      <c r="F813" s="10"/>
      <c r="G813" s="10"/>
      <c r="H813" s="10"/>
      <c r="I813" s="10"/>
      <c r="J813" s="10"/>
      <c r="K813" s="61"/>
      <c r="L813" s="61"/>
      <c r="M813" s="61"/>
    </row>
    <row r="814" ht="15.75" customHeight="1">
      <c r="A814" s="49"/>
      <c r="B814" s="49"/>
      <c r="C814" s="10"/>
      <c r="D814" s="10"/>
      <c r="E814" s="61"/>
      <c r="F814" s="10"/>
      <c r="G814" s="10"/>
      <c r="H814" s="10"/>
      <c r="I814" s="10"/>
      <c r="J814" s="10"/>
      <c r="K814" s="61"/>
      <c r="L814" s="61"/>
      <c r="M814" s="61"/>
    </row>
    <row r="815" ht="15.75" customHeight="1">
      <c r="A815" s="49"/>
      <c r="B815" s="49"/>
      <c r="C815" s="10"/>
      <c r="D815" s="10"/>
      <c r="E815" s="61"/>
      <c r="F815" s="10"/>
      <c r="G815" s="10"/>
      <c r="H815" s="10"/>
      <c r="I815" s="10"/>
      <c r="J815" s="10"/>
      <c r="K815" s="61"/>
      <c r="L815" s="61"/>
      <c r="M815" s="61"/>
    </row>
    <row r="816" ht="15.75" customHeight="1">
      <c r="A816" s="49"/>
      <c r="B816" s="49"/>
      <c r="C816" s="10"/>
      <c r="D816" s="10"/>
      <c r="E816" s="61"/>
      <c r="F816" s="10"/>
      <c r="G816" s="10"/>
      <c r="H816" s="10"/>
      <c r="I816" s="10"/>
      <c r="J816" s="10"/>
      <c r="K816" s="61"/>
      <c r="L816" s="61"/>
      <c r="M816" s="61"/>
    </row>
    <row r="817" ht="15.75" customHeight="1">
      <c r="A817" s="49"/>
      <c r="B817" s="49"/>
      <c r="C817" s="10"/>
      <c r="D817" s="10"/>
      <c r="E817" s="61"/>
      <c r="F817" s="10"/>
      <c r="G817" s="10"/>
      <c r="H817" s="10"/>
      <c r="I817" s="10"/>
      <c r="J817" s="10"/>
      <c r="K817" s="61"/>
      <c r="L817" s="61"/>
      <c r="M817" s="61"/>
    </row>
    <row r="818" ht="15.75" customHeight="1">
      <c r="A818" s="49"/>
      <c r="B818" s="49"/>
      <c r="C818" s="10"/>
      <c r="D818" s="10"/>
      <c r="E818" s="61"/>
      <c r="F818" s="10"/>
      <c r="G818" s="10"/>
      <c r="H818" s="10"/>
      <c r="I818" s="10"/>
      <c r="J818" s="10"/>
      <c r="K818" s="61"/>
      <c r="L818" s="61"/>
      <c r="M818" s="61"/>
    </row>
    <row r="819" ht="15.75" customHeight="1">
      <c r="A819" s="49"/>
      <c r="B819" s="49"/>
      <c r="C819" s="10"/>
      <c r="D819" s="10"/>
      <c r="E819" s="61"/>
      <c r="F819" s="10"/>
      <c r="G819" s="10"/>
      <c r="H819" s="10"/>
      <c r="I819" s="10"/>
      <c r="J819" s="10"/>
      <c r="K819" s="61"/>
      <c r="L819" s="61"/>
      <c r="M819" s="61"/>
    </row>
    <row r="820" ht="15.75" customHeight="1">
      <c r="A820" s="49"/>
      <c r="B820" s="49"/>
      <c r="C820" s="10"/>
      <c r="D820" s="10"/>
      <c r="E820" s="61"/>
      <c r="F820" s="10"/>
      <c r="G820" s="10"/>
      <c r="H820" s="10"/>
      <c r="I820" s="10"/>
      <c r="J820" s="10"/>
      <c r="K820" s="61"/>
      <c r="L820" s="61"/>
      <c r="M820" s="61"/>
    </row>
    <row r="821" ht="15.75" customHeight="1">
      <c r="A821" s="49"/>
      <c r="B821" s="49"/>
      <c r="C821" s="10"/>
      <c r="D821" s="10"/>
      <c r="E821" s="61"/>
      <c r="F821" s="10"/>
      <c r="G821" s="10"/>
      <c r="H821" s="10"/>
      <c r="I821" s="10"/>
      <c r="J821" s="10"/>
      <c r="K821" s="61"/>
      <c r="L821" s="61"/>
      <c r="M821" s="61"/>
    </row>
    <row r="822" ht="15.75" customHeight="1">
      <c r="A822" s="49"/>
      <c r="B822" s="49"/>
      <c r="C822" s="10"/>
      <c r="D822" s="10"/>
      <c r="E822" s="61"/>
      <c r="F822" s="10"/>
      <c r="G822" s="10"/>
      <c r="H822" s="10"/>
      <c r="I822" s="10"/>
      <c r="J822" s="10"/>
      <c r="K822" s="61"/>
      <c r="L822" s="61"/>
      <c r="M822" s="61"/>
    </row>
    <row r="823" ht="15.75" customHeight="1">
      <c r="A823" s="49"/>
      <c r="B823" s="49"/>
      <c r="C823" s="10"/>
      <c r="D823" s="10"/>
      <c r="E823" s="61"/>
      <c r="F823" s="10"/>
      <c r="G823" s="10"/>
      <c r="H823" s="10"/>
      <c r="I823" s="10"/>
      <c r="J823" s="10"/>
      <c r="K823" s="61"/>
      <c r="L823" s="61"/>
      <c r="M823" s="61"/>
    </row>
    <row r="824" ht="15.75" customHeight="1">
      <c r="A824" s="49"/>
      <c r="B824" s="49"/>
      <c r="C824" s="10"/>
      <c r="D824" s="10"/>
      <c r="E824" s="61"/>
      <c r="F824" s="10"/>
      <c r="G824" s="10"/>
      <c r="H824" s="10"/>
      <c r="I824" s="10"/>
      <c r="J824" s="10"/>
      <c r="K824" s="61"/>
      <c r="L824" s="61"/>
      <c r="M824" s="61"/>
    </row>
    <row r="825" ht="15.75" customHeight="1">
      <c r="A825" s="49"/>
      <c r="B825" s="49"/>
      <c r="C825" s="10"/>
      <c r="D825" s="10"/>
      <c r="E825" s="61"/>
      <c r="F825" s="10"/>
      <c r="G825" s="10"/>
      <c r="H825" s="10"/>
      <c r="I825" s="10"/>
      <c r="J825" s="10"/>
      <c r="K825" s="61"/>
      <c r="L825" s="61"/>
      <c r="M825" s="61"/>
    </row>
    <row r="826" ht="15.75" customHeight="1">
      <c r="A826" s="49"/>
      <c r="B826" s="49"/>
      <c r="C826" s="10"/>
      <c r="D826" s="10"/>
      <c r="E826" s="61"/>
      <c r="F826" s="10"/>
      <c r="G826" s="10"/>
      <c r="H826" s="10"/>
      <c r="I826" s="10"/>
      <c r="J826" s="10"/>
      <c r="K826" s="61"/>
      <c r="L826" s="61"/>
      <c r="M826" s="61"/>
    </row>
    <row r="827" ht="15.75" customHeight="1">
      <c r="A827" s="49"/>
      <c r="B827" s="49"/>
      <c r="C827" s="10"/>
      <c r="D827" s="10"/>
      <c r="E827" s="61"/>
      <c r="F827" s="10"/>
      <c r="G827" s="10"/>
      <c r="H827" s="10"/>
      <c r="I827" s="10"/>
      <c r="J827" s="10"/>
      <c r="K827" s="61"/>
      <c r="L827" s="61"/>
      <c r="M827" s="61"/>
    </row>
    <row r="828" ht="15.75" customHeight="1">
      <c r="A828" s="49"/>
      <c r="B828" s="49"/>
      <c r="C828" s="10"/>
      <c r="D828" s="10"/>
      <c r="E828" s="61"/>
      <c r="F828" s="10"/>
      <c r="G828" s="10"/>
      <c r="H828" s="10"/>
      <c r="I828" s="10"/>
      <c r="J828" s="10"/>
      <c r="K828" s="61"/>
      <c r="L828" s="61"/>
      <c r="M828" s="61"/>
    </row>
    <row r="829" ht="15.75" customHeight="1">
      <c r="A829" s="49"/>
      <c r="B829" s="49"/>
      <c r="C829" s="10"/>
      <c r="D829" s="10"/>
      <c r="E829" s="61"/>
      <c r="F829" s="10"/>
      <c r="G829" s="10"/>
      <c r="H829" s="10"/>
      <c r="I829" s="10"/>
      <c r="J829" s="10"/>
      <c r="K829" s="61"/>
      <c r="L829" s="61"/>
      <c r="M829" s="61"/>
    </row>
    <row r="830" ht="15.75" customHeight="1">
      <c r="A830" s="49"/>
      <c r="B830" s="49"/>
      <c r="C830" s="10"/>
      <c r="D830" s="10"/>
      <c r="E830" s="61"/>
      <c r="F830" s="10"/>
      <c r="G830" s="10"/>
      <c r="H830" s="10"/>
      <c r="I830" s="10"/>
      <c r="J830" s="10"/>
      <c r="K830" s="61"/>
      <c r="L830" s="61"/>
      <c r="M830" s="61"/>
    </row>
    <row r="831" ht="15.75" customHeight="1">
      <c r="A831" s="49"/>
      <c r="B831" s="49"/>
      <c r="C831" s="10"/>
      <c r="D831" s="10"/>
      <c r="E831" s="61"/>
      <c r="F831" s="10"/>
      <c r="G831" s="10"/>
      <c r="H831" s="10"/>
      <c r="I831" s="10"/>
      <c r="J831" s="10"/>
      <c r="K831" s="61"/>
      <c r="L831" s="61"/>
      <c r="M831" s="61"/>
    </row>
    <row r="832" ht="15.75" customHeight="1">
      <c r="A832" s="49"/>
      <c r="B832" s="49"/>
      <c r="C832" s="10"/>
      <c r="D832" s="10"/>
      <c r="E832" s="61"/>
      <c r="F832" s="10"/>
      <c r="G832" s="10"/>
      <c r="H832" s="10"/>
      <c r="I832" s="10"/>
      <c r="J832" s="10"/>
      <c r="K832" s="61"/>
      <c r="L832" s="61"/>
      <c r="M832" s="61"/>
    </row>
    <row r="833" ht="15.75" customHeight="1">
      <c r="A833" s="49"/>
      <c r="B833" s="49"/>
      <c r="C833" s="10"/>
      <c r="D833" s="10"/>
      <c r="E833" s="61"/>
      <c r="F833" s="10"/>
      <c r="G833" s="10"/>
      <c r="H833" s="10"/>
      <c r="I833" s="10"/>
      <c r="J833" s="10"/>
      <c r="K833" s="61"/>
      <c r="L833" s="61"/>
      <c r="M833" s="61"/>
    </row>
    <row r="834" ht="15.75" customHeight="1">
      <c r="A834" s="49"/>
      <c r="B834" s="49"/>
      <c r="C834" s="10"/>
      <c r="D834" s="10"/>
      <c r="E834" s="61"/>
      <c r="F834" s="10"/>
      <c r="G834" s="10"/>
      <c r="H834" s="10"/>
      <c r="I834" s="10"/>
      <c r="J834" s="10"/>
      <c r="K834" s="61"/>
      <c r="L834" s="61"/>
      <c r="M834" s="61"/>
    </row>
    <row r="835" ht="15.75" customHeight="1">
      <c r="A835" s="49"/>
      <c r="B835" s="49"/>
      <c r="C835" s="10"/>
      <c r="D835" s="10"/>
      <c r="E835" s="61"/>
      <c r="F835" s="10"/>
      <c r="G835" s="10"/>
      <c r="H835" s="10"/>
      <c r="I835" s="10"/>
      <c r="J835" s="10"/>
      <c r="K835" s="61"/>
      <c r="L835" s="61"/>
      <c r="M835" s="61"/>
    </row>
    <row r="836" ht="15.75" customHeight="1">
      <c r="A836" s="49"/>
      <c r="B836" s="49"/>
      <c r="C836" s="10"/>
      <c r="D836" s="10"/>
      <c r="E836" s="61"/>
      <c r="F836" s="10"/>
      <c r="G836" s="10"/>
      <c r="H836" s="10"/>
      <c r="I836" s="10"/>
      <c r="J836" s="10"/>
      <c r="K836" s="61"/>
      <c r="L836" s="61"/>
      <c r="M836" s="61"/>
    </row>
    <row r="837" ht="15.75" customHeight="1">
      <c r="A837" s="49"/>
      <c r="B837" s="49"/>
      <c r="C837" s="10"/>
      <c r="D837" s="10"/>
      <c r="E837" s="61"/>
      <c r="F837" s="10"/>
      <c r="G837" s="10"/>
      <c r="H837" s="10"/>
      <c r="I837" s="10"/>
      <c r="J837" s="10"/>
      <c r="K837" s="61"/>
      <c r="L837" s="61"/>
      <c r="M837" s="61"/>
    </row>
    <row r="838" ht="15.75" customHeight="1">
      <c r="A838" s="49"/>
      <c r="B838" s="49"/>
      <c r="C838" s="10"/>
      <c r="D838" s="10"/>
      <c r="E838" s="61"/>
      <c r="F838" s="10"/>
      <c r="G838" s="10"/>
      <c r="H838" s="10"/>
      <c r="I838" s="10"/>
      <c r="J838" s="10"/>
      <c r="K838" s="61"/>
      <c r="L838" s="61"/>
      <c r="M838" s="61"/>
    </row>
    <row r="839" ht="15.75" customHeight="1">
      <c r="A839" s="49"/>
      <c r="B839" s="49"/>
      <c r="C839" s="10"/>
      <c r="D839" s="10"/>
      <c r="E839" s="61"/>
      <c r="F839" s="10"/>
      <c r="G839" s="10"/>
      <c r="H839" s="10"/>
      <c r="I839" s="10"/>
      <c r="J839" s="10"/>
      <c r="K839" s="61"/>
      <c r="L839" s="61"/>
      <c r="M839" s="61"/>
    </row>
    <row r="840" ht="15.75" customHeight="1">
      <c r="A840" s="49"/>
      <c r="B840" s="49"/>
      <c r="C840" s="10"/>
      <c r="D840" s="10"/>
      <c r="E840" s="61"/>
      <c r="F840" s="10"/>
      <c r="G840" s="10"/>
      <c r="H840" s="10"/>
      <c r="I840" s="10"/>
      <c r="J840" s="10"/>
      <c r="K840" s="61"/>
      <c r="L840" s="61"/>
      <c r="M840" s="61"/>
    </row>
    <row r="841" ht="15.75" customHeight="1">
      <c r="A841" s="49"/>
      <c r="B841" s="49"/>
      <c r="C841" s="10"/>
      <c r="D841" s="10"/>
      <c r="E841" s="61"/>
      <c r="F841" s="10"/>
      <c r="G841" s="10"/>
      <c r="H841" s="10"/>
      <c r="I841" s="10"/>
      <c r="J841" s="10"/>
      <c r="K841" s="61"/>
      <c r="L841" s="61"/>
      <c r="M841" s="61"/>
    </row>
    <row r="842" ht="15.75" customHeight="1">
      <c r="A842" s="49"/>
      <c r="B842" s="49"/>
      <c r="C842" s="10"/>
      <c r="D842" s="10"/>
      <c r="E842" s="61"/>
      <c r="F842" s="10"/>
      <c r="G842" s="10"/>
      <c r="H842" s="10"/>
      <c r="I842" s="10"/>
      <c r="J842" s="10"/>
      <c r="K842" s="61"/>
      <c r="L842" s="61"/>
      <c r="M842" s="61"/>
    </row>
    <row r="843" ht="15.75" customHeight="1">
      <c r="A843" s="49"/>
      <c r="B843" s="49"/>
      <c r="C843" s="10"/>
      <c r="D843" s="10"/>
      <c r="E843" s="61"/>
      <c r="F843" s="10"/>
      <c r="G843" s="10"/>
      <c r="H843" s="10"/>
      <c r="I843" s="10"/>
      <c r="J843" s="10"/>
      <c r="K843" s="61"/>
      <c r="L843" s="61"/>
      <c r="M843" s="61"/>
    </row>
    <row r="844" ht="15.75" customHeight="1">
      <c r="A844" s="49"/>
      <c r="B844" s="49"/>
      <c r="C844" s="10"/>
      <c r="D844" s="10"/>
      <c r="E844" s="61"/>
      <c r="F844" s="10"/>
      <c r="G844" s="10"/>
      <c r="H844" s="10"/>
      <c r="I844" s="10"/>
      <c r="J844" s="10"/>
      <c r="K844" s="61"/>
      <c r="L844" s="61"/>
      <c r="M844" s="61"/>
    </row>
    <row r="845" ht="15.75" customHeight="1">
      <c r="A845" s="49"/>
      <c r="B845" s="49"/>
      <c r="C845" s="10"/>
      <c r="D845" s="10"/>
      <c r="E845" s="61"/>
      <c r="F845" s="10"/>
      <c r="G845" s="10"/>
      <c r="H845" s="10"/>
      <c r="I845" s="10"/>
      <c r="J845" s="10"/>
      <c r="K845" s="61"/>
      <c r="L845" s="61"/>
      <c r="M845" s="61"/>
    </row>
    <row r="846" ht="15.75" customHeight="1">
      <c r="A846" s="49"/>
      <c r="B846" s="49"/>
      <c r="C846" s="10"/>
      <c r="D846" s="10"/>
      <c r="E846" s="61"/>
      <c r="F846" s="10"/>
      <c r="G846" s="10"/>
      <c r="H846" s="10"/>
      <c r="I846" s="10"/>
      <c r="J846" s="10"/>
      <c r="K846" s="61"/>
      <c r="L846" s="61"/>
      <c r="M846" s="61"/>
    </row>
    <row r="847" ht="15.75" customHeight="1">
      <c r="A847" s="49"/>
      <c r="B847" s="49"/>
      <c r="C847" s="10"/>
      <c r="D847" s="10"/>
      <c r="E847" s="61"/>
      <c r="F847" s="10"/>
      <c r="G847" s="10"/>
      <c r="H847" s="10"/>
      <c r="I847" s="10"/>
      <c r="J847" s="10"/>
      <c r="K847" s="61"/>
      <c r="L847" s="61"/>
      <c r="M847" s="61"/>
    </row>
    <row r="848" ht="15.75" customHeight="1">
      <c r="A848" s="49"/>
      <c r="B848" s="49"/>
      <c r="C848" s="10"/>
      <c r="D848" s="10"/>
      <c r="E848" s="61"/>
      <c r="F848" s="10"/>
      <c r="G848" s="10"/>
      <c r="H848" s="10"/>
      <c r="I848" s="10"/>
      <c r="J848" s="10"/>
      <c r="K848" s="61"/>
      <c r="L848" s="61"/>
      <c r="M848" s="61"/>
    </row>
    <row r="849" ht="15.75" customHeight="1">
      <c r="A849" s="49"/>
      <c r="B849" s="49"/>
      <c r="C849" s="10"/>
      <c r="D849" s="10"/>
      <c r="E849" s="61"/>
      <c r="F849" s="10"/>
      <c r="G849" s="10"/>
      <c r="H849" s="10"/>
      <c r="I849" s="10"/>
      <c r="J849" s="10"/>
      <c r="K849" s="61"/>
      <c r="L849" s="61"/>
      <c r="M849" s="61"/>
    </row>
    <row r="850" ht="15.75" customHeight="1">
      <c r="A850" s="49"/>
      <c r="B850" s="49"/>
      <c r="C850" s="10"/>
      <c r="D850" s="10"/>
      <c r="E850" s="61"/>
      <c r="F850" s="10"/>
      <c r="G850" s="10"/>
      <c r="H850" s="10"/>
      <c r="I850" s="10"/>
      <c r="J850" s="10"/>
      <c r="K850" s="61"/>
      <c r="L850" s="61"/>
      <c r="M850" s="61"/>
    </row>
    <row r="851" ht="15.75" customHeight="1">
      <c r="A851" s="49"/>
      <c r="B851" s="49"/>
      <c r="C851" s="10"/>
      <c r="D851" s="10"/>
      <c r="E851" s="61"/>
      <c r="F851" s="10"/>
      <c r="G851" s="10"/>
      <c r="H851" s="10"/>
      <c r="I851" s="10"/>
      <c r="J851" s="10"/>
      <c r="K851" s="61"/>
      <c r="L851" s="61"/>
      <c r="M851" s="61"/>
    </row>
    <row r="852" ht="15.75" customHeight="1">
      <c r="A852" s="49"/>
      <c r="B852" s="49"/>
      <c r="C852" s="10"/>
      <c r="D852" s="10"/>
      <c r="E852" s="61"/>
      <c r="F852" s="10"/>
      <c r="G852" s="10"/>
      <c r="H852" s="10"/>
      <c r="I852" s="10"/>
      <c r="J852" s="10"/>
      <c r="K852" s="61"/>
      <c r="L852" s="61"/>
      <c r="M852" s="61"/>
    </row>
    <row r="853" ht="15.75" customHeight="1">
      <c r="A853" s="49"/>
      <c r="B853" s="49"/>
      <c r="C853" s="10"/>
      <c r="D853" s="10"/>
      <c r="E853" s="61"/>
      <c r="F853" s="10"/>
      <c r="G853" s="10"/>
      <c r="H853" s="10"/>
      <c r="I853" s="10"/>
      <c r="J853" s="10"/>
      <c r="K853" s="61"/>
      <c r="L853" s="61"/>
      <c r="M853" s="61"/>
    </row>
    <row r="854" ht="15.75" customHeight="1">
      <c r="A854" s="49"/>
      <c r="B854" s="49"/>
      <c r="C854" s="10"/>
      <c r="D854" s="10"/>
      <c r="E854" s="61"/>
      <c r="F854" s="10"/>
      <c r="G854" s="10"/>
      <c r="H854" s="10"/>
      <c r="I854" s="10"/>
      <c r="J854" s="10"/>
      <c r="K854" s="61"/>
      <c r="L854" s="61"/>
      <c r="M854" s="61"/>
    </row>
    <row r="855" ht="15.75" customHeight="1">
      <c r="A855" s="49"/>
      <c r="B855" s="49"/>
      <c r="C855" s="10"/>
      <c r="D855" s="10"/>
      <c r="E855" s="61"/>
      <c r="F855" s="10"/>
      <c r="G855" s="10"/>
      <c r="H855" s="10"/>
      <c r="I855" s="10"/>
      <c r="J855" s="10"/>
      <c r="K855" s="61"/>
      <c r="L855" s="61"/>
      <c r="M855" s="61"/>
    </row>
    <row r="856" ht="15.75" customHeight="1">
      <c r="A856" s="49"/>
      <c r="B856" s="49"/>
      <c r="C856" s="10"/>
      <c r="D856" s="10"/>
      <c r="E856" s="61"/>
      <c r="F856" s="10"/>
      <c r="G856" s="10"/>
      <c r="H856" s="10"/>
      <c r="I856" s="10"/>
      <c r="J856" s="10"/>
      <c r="K856" s="61"/>
      <c r="L856" s="61"/>
      <c r="M856" s="61"/>
    </row>
    <row r="857" ht="15.75" customHeight="1">
      <c r="A857" s="49"/>
      <c r="B857" s="49"/>
      <c r="C857" s="10"/>
      <c r="D857" s="10"/>
      <c r="E857" s="61"/>
      <c r="F857" s="10"/>
      <c r="G857" s="10"/>
      <c r="H857" s="10"/>
      <c r="I857" s="10"/>
      <c r="J857" s="10"/>
      <c r="K857" s="61"/>
      <c r="L857" s="61"/>
      <c r="M857" s="61"/>
    </row>
    <row r="858" ht="15.75" customHeight="1">
      <c r="A858" s="49"/>
      <c r="B858" s="49"/>
      <c r="C858" s="10"/>
      <c r="D858" s="10"/>
      <c r="E858" s="61"/>
      <c r="F858" s="10"/>
      <c r="G858" s="10"/>
      <c r="H858" s="10"/>
      <c r="I858" s="10"/>
      <c r="J858" s="10"/>
      <c r="K858" s="61"/>
      <c r="L858" s="61"/>
      <c r="M858" s="61"/>
    </row>
    <row r="859" ht="15.75" customHeight="1">
      <c r="A859" s="49"/>
      <c r="B859" s="49"/>
      <c r="C859" s="10"/>
      <c r="D859" s="10"/>
      <c r="E859" s="61"/>
      <c r="F859" s="10"/>
      <c r="G859" s="10"/>
      <c r="H859" s="10"/>
      <c r="I859" s="10"/>
      <c r="J859" s="10"/>
      <c r="K859" s="61"/>
      <c r="L859" s="61"/>
      <c r="M859" s="61"/>
    </row>
    <row r="860" ht="15.75" customHeight="1">
      <c r="A860" s="49"/>
      <c r="B860" s="49"/>
      <c r="C860" s="10"/>
      <c r="D860" s="10"/>
      <c r="E860" s="61"/>
      <c r="F860" s="10"/>
      <c r="G860" s="10"/>
      <c r="H860" s="10"/>
      <c r="I860" s="10"/>
      <c r="J860" s="10"/>
      <c r="K860" s="61"/>
      <c r="L860" s="61"/>
      <c r="M860" s="61"/>
    </row>
    <row r="861" ht="15.75" customHeight="1">
      <c r="A861" s="49"/>
      <c r="B861" s="49"/>
      <c r="C861" s="10"/>
      <c r="D861" s="10"/>
      <c r="E861" s="61"/>
      <c r="F861" s="10"/>
      <c r="G861" s="10"/>
      <c r="H861" s="10"/>
      <c r="I861" s="10"/>
      <c r="J861" s="10"/>
      <c r="K861" s="61"/>
      <c r="L861" s="61"/>
      <c r="M861" s="61"/>
    </row>
    <row r="862" ht="15.75" customHeight="1">
      <c r="A862" s="49"/>
      <c r="B862" s="49"/>
      <c r="C862" s="10"/>
      <c r="D862" s="10"/>
      <c r="E862" s="61"/>
      <c r="F862" s="10"/>
      <c r="G862" s="10"/>
      <c r="H862" s="10"/>
      <c r="I862" s="10"/>
      <c r="J862" s="10"/>
      <c r="K862" s="61"/>
      <c r="L862" s="61"/>
      <c r="M862" s="61"/>
    </row>
    <row r="863" ht="15.75" customHeight="1">
      <c r="A863" s="49"/>
      <c r="B863" s="49"/>
      <c r="C863" s="10"/>
      <c r="D863" s="10"/>
      <c r="E863" s="61"/>
      <c r="F863" s="10"/>
      <c r="G863" s="10"/>
      <c r="H863" s="10"/>
      <c r="I863" s="10"/>
      <c r="J863" s="10"/>
      <c r="K863" s="61"/>
      <c r="L863" s="61"/>
      <c r="M863" s="61"/>
    </row>
    <row r="864" ht="15.75" customHeight="1">
      <c r="A864" s="49"/>
      <c r="B864" s="49"/>
      <c r="C864" s="10"/>
      <c r="D864" s="10"/>
      <c r="E864" s="61"/>
      <c r="F864" s="10"/>
      <c r="G864" s="10"/>
      <c r="H864" s="10"/>
      <c r="I864" s="10"/>
      <c r="J864" s="10"/>
      <c r="K864" s="61"/>
      <c r="L864" s="61"/>
      <c r="M864" s="61"/>
    </row>
    <row r="865" ht="15.75" customHeight="1">
      <c r="A865" s="49"/>
      <c r="B865" s="49"/>
      <c r="C865" s="10"/>
      <c r="D865" s="10"/>
      <c r="E865" s="61"/>
      <c r="F865" s="10"/>
      <c r="G865" s="10"/>
      <c r="H865" s="10"/>
      <c r="I865" s="10"/>
      <c r="J865" s="10"/>
      <c r="K865" s="61"/>
      <c r="L865" s="61"/>
      <c r="M865" s="61"/>
    </row>
    <row r="866" ht="15.75" customHeight="1">
      <c r="A866" s="49"/>
      <c r="B866" s="49"/>
      <c r="C866" s="10"/>
      <c r="D866" s="10"/>
      <c r="E866" s="61"/>
      <c r="F866" s="10"/>
      <c r="G866" s="10"/>
      <c r="H866" s="10"/>
      <c r="I866" s="10"/>
      <c r="J866" s="10"/>
      <c r="K866" s="61"/>
      <c r="L866" s="61"/>
      <c r="M866" s="61"/>
    </row>
    <row r="867" ht="15.75" customHeight="1">
      <c r="A867" s="49"/>
      <c r="B867" s="49"/>
      <c r="C867" s="10"/>
      <c r="D867" s="10"/>
      <c r="E867" s="61"/>
      <c r="F867" s="10"/>
      <c r="G867" s="10"/>
      <c r="H867" s="10"/>
      <c r="I867" s="10"/>
      <c r="J867" s="10"/>
      <c r="K867" s="61"/>
      <c r="L867" s="61"/>
      <c r="M867" s="61"/>
    </row>
    <row r="868" ht="15.75" customHeight="1">
      <c r="A868" s="49"/>
      <c r="B868" s="49"/>
      <c r="C868" s="10"/>
      <c r="D868" s="10"/>
      <c r="E868" s="61"/>
      <c r="F868" s="10"/>
      <c r="G868" s="10"/>
      <c r="H868" s="10"/>
      <c r="I868" s="10"/>
      <c r="J868" s="10"/>
      <c r="K868" s="61"/>
      <c r="L868" s="61"/>
      <c r="M868" s="61"/>
    </row>
    <row r="869" ht="15.75" customHeight="1">
      <c r="A869" s="49"/>
      <c r="B869" s="49"/>
      <c r="C869" s="10"/>
      <c r="D869" s="10"/>
      <c r="E869" s="61"/>
      <c r="F869" s="10"/>
      <c r="G869" s="10"/>
      <c r="H869" s="10"/>
      <c r="I869" s="10"/>
      <c r="J869" s="10"/>
      <c r="K869" s="61"/>
      <c r="L869" s="61"/>
      <c r="M869" s="61"/>
    </row>
    <row r="870" ht="15.75" customHeight="1">
      <c r="A870" s="49"/>
      <c r="B870" s="49"/>
      <c r="C870" s="10"/>
      <c r="D870" s="10"/>
      <c r="E870" s="61"/>
      <c r="F870" s="10"/>
      <c r="G870" s="10"/>
      <c r="H870" s="10"/>
      <c r="I870" s="10"/>
      <c r="J870" s="10"/>
      <c r="K870" s="61"/>
      <c r="L870" s="61"/>
      <c r="M870" s="61"/>
    </row>
    <row r="871" ht="15.75" customHeight="1">
      <c r="A871" s="49"/>
      <c r="B871" s="49"/>
      <c r="C871" s="10"/>
      <c r="D871" s="10"/>
      <c r="E871" s="61"/>
      <c r="F871" s="10"/>
      <c r="G871" s="10"/>
      <c r="H871" s="10"/>
      <c r="I871" s="10"/>
      <c r="J871" s="10"/>
      <c r="K871" s="61"/>
      <c r="L871" s="61"/>
      <c r="M871" s="61"/>
    </row>
    <row r="872" ht="15.75" customHeight="1">
      <c r="A872" s="49"/>
      <c r="B872" s="49"/>
      <c r="C872" s="10"/>
      <c r="D872" s="10"/>
      <c r="E872" s="61"/>
      <c r="F872" s="10"/>
      <c r="G872" s="10"/>
      <c r="H872" s="10"/>
      <c r="I872" s="10"/>
      <c r="J872" s="10"/>
      <c r="K872" s="61"/>
      <c r="L872" s="61"/>
      <c r="M872" s="61"/>
    </row>
    <row r="873" ht="15.75" customHeight="1">
      <c r="A873" s="49"/>
      <c r="B873" s="49"/>
      <c r="C873" s="10"/>
      <c r="D873" s="10"/>
      <c r="E873" s="61"/>
      <c r="F873" s="10"/>
      <c r="G873" s="10"/>
      <c r="H873" s="10"/>
      <c r="I873" s="10"/>
      <c r="J873" s="10"/>
      <c r="K873" s="61"/>
      <c r="L873" s="61"/>
      <c r="M873" s="61"/>
    </row>
    <row r="874" ht="15.75" customHeight="1">
      <c r="A874" s="49"/>
      <c r="B874" s="49"/>
      <c r="C874" s="10"/>
      <c r="D874" s="10"/>
      <c r="E874" s="61"/>
      <c r="F874" s="10"/>
      <c r="G874" s="10"/>
      <c r="H874" s="10"/>
      <c r="I874" s="10"/>
      <c r="J874" s="10"/>
      <c r="K874" s="61"/>
      <c r="L874" s="61"/>
      <c r="M874" s="61"/>
    </row>
    <row r="875" ht="15.75" customHeight="1">
      <c r="A875" s="49"/>
      <c r="B875" s="49"/>
      <c r="C875" s="10"/>
      <c r="D875" s="10"/>
      <c r="E875" s="61"/>
      <c r="F875" s="10"/>
      <c r="G875" s="10"/>
      <c r="H875" s="10"/>
      <c r="I875" s="10"/>
      <c r="J875" s="10"/>
      <c r="K875" s="61"/>
      <c r="L875" s="61"/>
      <c r="M875" s="61"/>
    </row>
    <row r="876" ht="15.75" customHeight="1">
      <c r="A876" s="49"/>
      <c r="B876" s="49"/>
      <c r="C876" s="10"/>
      <c r="D876" s="10"/>
      <c r="E876" s="61"/>
      <c r="F876" s="10"/>
      <c r="G876" s="10"/>
      <c r="H876" s="10"/>
      <c r="I876" s="10"/>
      <c r="J876" s="10"/>
      <c r="K876" s="61"/>
      <c r="L876" s="61"/>
      <c r="M876" s="61"/>
    </row>
    <row r="877" ht="15.75" customHeight="1">
      <c r="A877" s="49"/>
      <c r="B877" s="49"/>
      <c r="C877" s="10"/>
      <c r="D877" s="10"/>
      <c r="E877" s="61"/>
      <c r="F877" s="10"/>
      <c r="G877" s="10"/>
      <c r="H877" s="10"/>
      <c r="I877" s="10"/>
      <c r="J877" s="10"/>
      <c r="K877" s="61"/>
      <c r="L877" s="61"/>
      <c r="M877" s="61"/>
    </row>
    <row r="878" ht="15.75" customHeight="1">
      <c r="A878" s="49"/>
      <c r="B878" s="49"/>
      <c r="C878" s="10"/>
      <c r="D878" s="10"/>
      <c r="E878" s="61"/>
      <c r="F878" s="10"/>
      <c r="G878" s="10"/>
      <c r="H878" s="10"/>
      <c r="I878" s="10"/>
      <c r="J878" s="10"/>
      <c r="K878" s="61"/>
      <c r="L878" s="61"/>
      <c r="M878" s="61"/>
    </row>
    <row r="879" ht="15.75" customHeight="1">
      <c r="A879" s="49"/>
      <c r="B879" s="49"/>
      <c r="C879" s="10"/>
      <c r="D879" s="10"/>
      <c r="E879" s="61"/>
      <c r="F879" s="10"/>
      <c r="G879" s="10"/>
      <c r="H879" s="10"/>
      <c r="I879" s="10"/>
      <c r="J879" s="10"/>
      <c r="K879" s="61"/>
      <c r="L879" s="61"/>
      <c r="M879" s="61"/>
    </row>
    <row r="880" ht="15.75" customHeight="1">
      <c r="A880" s="49"/>
      <c r="B880" s="49"/>
      <c r="C880" s="10"/>
      <c r="D880" s="10"/>
      <c r="E880" s="61"/>
      <c r="F880" s="10"/>
      <c r="G880" s="10"/>
      <c r="H880" s="10"/>
      <c r="I880" s="10"/>
      <c r="J880" s="10"/>
      <c r="K880" s="61"/>
      <c r="L880" s="61"/>
      <c r="M880" s="61"/>
    </row>
    <row r="881" ht="15.75" customHeight="1">
      <c r="A881" s="49"/>
      <c r="B881" s="49"/>
      <c r="C881" s="10"/>
      <c r="D881" s="10"/>
      <c r="E881" s="61"/>
      <c r="F881" s="10"/>
      <c r="G881" s="10"/>
      <c r="H881" s="10"/>
      <c r="I881" s="10"/>
      <c r="J881" s="10"/>
      <c r="K881" s="61"/>
      <c r="L881" s="61"/>
      <c r="M881" s="61"/>
    </row>
    <row r="882" ht="15.75" customHeight="1">
      <c r="A882" s="49"/>
      <c r="B882" s="49"/>
      <c r="C882" s="10"/>
      <c r="D882" s="10"/>
      <c r="E882" s="61"/>
      <c r="F882" s="10"/>
      <c r="G882" s="10"/>
      <c r="H882" s="10"/>
      <c r="I882" s="10"/>
      <c r="J882" s="10"/>
      <c r="K882" s="61"/>
      <c r="L882" s="61"/>
      <c r="M882" s="61"/>
    </row>
    <row r="883" ht="15.75" customHeight="1">
      <c r="A883" s="49"/>
      <c r="B883" s="49"/>
      <c r="C883" s="10"/>
      <c r="D883" s="10"/>
      <c r="E883" s="61"/>
      <c r="F883" s="10"/>
      <c r="G883" s="10"/>
      <c r="H883" s="10"/>
      <c r="I883" s="10"/>
      <c r="J883" s="10"/>
      <c r="K883" s="61"/>
      <c r="L883" s="61"/>
      <c r="M883" s="61"/>
    </row>
    <row r="884" ht="15.75" customHeight="1">
      <c r="A884" s="49"/>
      <c r="B884" s="49"/>
      <c r="C884" s="10"/>
      <c r="D884" s="10"/>
      <c r="E884" s="61"/>
      <c r="F884" s="10"/>
      <c r="G884" s="10"/>
      <c r="H884" s="10"/>
      <c r="I884" s="10"/>
      <c r="J884" s="10"/>
      <c r="K884" s="61"/>
      <c r="L884" s="61"/>
      <c r="M884" s="61"/>
    </row>
    <row r="885" ht="15.75" customHeight="1">
      <c r="A885" s="49"/>
      <c r="B885" s="49"/>
      <c r="C885" s="10"/>
      <c r="D885" s="10"/>
      <c r="E885" s="61"/>
      <c r="F885" s="10"/>
      <c r="G885" s="10"/>
      <c r="H885" s="10"/>
      <c r="I885" s="10"/>
      <c r="J885" s="10"/>
      <c r="K885" s="61"/>
      <c r="L885" s="61"/>
      <c r="M885" s="61"/>
    </row>
    <row r="886" ht="15.75" customHeight="1">
      <c r="A886" s="49"/>
      <c r="B886" s="49"/>
      <c r="C886" s="10"/>
      <c r="D886" s="10"/>
      <c r="E886" s="61"/>
      <c r="F886" s="10"/>
      <c r="G886" s="10"/>
      <c r="H886" s="10"/>
      <c r="I886" s="10"/>
      <c r="J886" s="10"/>
      <c r="K886" s="61"/>
      <c r="L886" s="61"/>
      <c r="M886" s="61"/>
    </row>
    <row r="887" ht="15.75" customHeight="1">
      <c r="A887" s="49"/>
      <c r="B887" s="49"/>
      <c r="C887" s="10"/>
      <c r="D887" s="10"/>
      <c r="E887" s="61"/>
      <c r="F887" s="10"/>
      <c r="G887" s="10"/>
      <c r="H887" s="10"/>
      <c r="I887" s="10"/>
      <c r="J887" s="10"/>
      <c r="K887" s="61"/>
      <c r="L887" s="61"/>
      <c r="M887" s="61"/>
    </row>
    <row r="888" ht="15.75" customHeight="1">
      <c r="A888" s="49"/>
      <c r="B888" s="49"/>
      <c r="C888" s="10"/>
      <c r="D888" s="10"/>
      <c r="E888" s="61"/>
      <c r="F888" s="10"/>
      <c r="G888" s="10"/>
      <c r="H888" s="10"/>
      <c r="I888" s="10"/>
      <c r="J888" s="10"/>
      <c r="K888" s="61"/>
      <c r="L888" s="61"/>
      <c r="M888" s="61"/>
    </row>
    <row r="889" ht="15.75" customHeight="1">
      <c r="A889" s="49"/>
      <c r="B889" s="49"/>
      <c r="C889" s="10"/>
      <c r="D889" s="10"/>
      <c r="E889" s="61"/>
      <c r="F889" s="10"/>
      <c r="G889" s="10"/>
      <c r="H889" s="10"/>
      <c r="I889" s="10"/>
      <c r="J889" s="10"/>
      <c r="K889" s="61"/>
      <c r="L889" s="61"/>
      <c r="M889" s="61"/>
    </row>
    <row r="890" ht="15.75" customHeight="1">
      <c r="A890" s="49"/>
      <c r="B890" s="49"/>
      <c r="C890" s="10"/>
      <c r="D890" s="10"/>
      <c r="E890" s="61"/>
      <c r="F890" s="10"/>
      <c r="G890" s="10"/>
      <c r="H890" s="10"/>
      <c r="I890" s="10"/>
      <c r="J890" s="10"/>
      <c r="K890" s="61"/>
      <c r="L890" s="61"/>
      <c r="M890" s="61"/>
    </row>
    <row r="891" ht="15.75" customHeight="1">
      <c r="A891" s="49"/>
      <c r="B891" s="49"/>
      <c r="C891" s="10"/>
      <c r="D891" s="10"/>
      <c r="E891" s="61"/>
      <c r="F891" s="10"/>
      <c r="G891" s="10"/>
      <c r="H891" s="10"/>
      <c r="I891" s="10"/>
      <c r="J891" s="10"/>
      <c r="K891" s="61"/>
      <c r="L891" s="61"/>
      <c r="M891" s="61"/>
    </row>
    <row r="892" ht="15.75" customHeight="1">
      <c r="A892" s="49"/>
      <c r="B892" s="49"/>
      <c r="C892" s="10"/>
      <c r="D892" s="10"/>
      <c r="E892" s="61"/>
      <c r="F892" s="10"/>
      <c r="G892" s="10"/>
      <c r="H892" s="10"/>
      <c r="I892" s="10"/>
      <c r="J892" s="10"/>
      <c r="K892" s="61"/>
      <c r="L892" s="61"/>
      <c r="M892" s="61"/>
    </row>
    <row r="893" ht="15.75" customHeight="1">
      <c r="A893" s="49"/>
      <c r="B893" s="49"/>
      <c r="C893" s="10"/>
      <c r="D893" s="10"/>
      <c r="E893" s="61"/>
      <c r="F893" s="10"/>
      <c r="G893" s="10"/>
      <c r="H893" s="10"/>
      <c r="I893" s="10"/>
      <c r="J893" s="10"/>
      <c r="K893" s="61"/>
      <c r="L893" s="61"/>
      <c r="M893" s="61"/>
    </row>
    <row r="894" ht="15.75" customHeight="1">
      <c r="A894" s="49"/>
      <c r="B894" s="49"/>
      <c r="C894" s="10"/>
      <c r="D894" s="10"/>
      <c r="E894" s="61"/>
      <c r="F894" s="10"/>
      <c r="G894" s="10"/>
      <c r="H894" s="10"/>
      <c r="I894" s="10"/>
      <c r="J894" s="10"/>
      <c r="K894" s="61"/>
      <c r="L894" s="61"/>
      <c r="M894" s="61"/>
    </row>
    <row r="895" ht="15.75" customHeight="1">
      <c r="A895" s="49"/>
      <c r="B895" s="49"/>
      <c r="C895" s="10"/>
      <c r="D895" s="10"/>
      <c r="E895" s="61"/>
      <c r="F895" s="10"/>
      <c r="G895" s="10"/>
      <c r="H895" s="10"/>
      <c r="I895" s="10"/>
      <c r="J895" s="10"/>
      <c r="K895" s="61"/>
      <c r="L895" s="61"/>
      <c r="M895" s="61"/>
    </row>
    <row r="896" ht="15.75" customHeight="1">
      <c r="A896" s="49"/>
      <c r="B896" s="49"/>
      <c r="C896" s="10"/>
      <c r="D896" s="10"/>
      <c r="E896" s="61"/>
      <c r="F896" s="10"/>
      <c r="G896" s="10"/>
      <c r="H896" s="10"/>
      <c r="I896" s="10"/>
      <c r="J896" s="10"/>
      <c r="K896" s="61"/>
      <c r="L896" s="61"/>
      <c r="M896" s="61"/>
    </row>
    <row r="897" ht="15.75" customHeight="1">
      <c r="A897" s="49"/>
      <c r="B897" s="49"/>
      <c r="C897" s="10"/>
      <c r="D897" s="10"/>
      <c r="E897" s="61"/>
      <c r="F897" s="10"/>
      <c r="G897" s="10"/>
      <c r="H897" s="10"/>
      <c r="I897" s="10"/>
      <c r="J897" s="10"/>
      <c r="K897" s="61"/>
      <c r="L897" s="61"/>
      <c r="M897" s="61"/>
    </row>
    <row r="898" ht="15.75" customHeight="1">
      <c r="A898" s="49"/>
      <c r="B898" s="49"/>
      <c r="C898" s="10"/>
      <c r="D898" s="10"/>
      <c r="E898" s="61"/>
      <c r="F898" s="10"/>
      <c r="G898" s="10"/>
      <c r="H898" s="10"/>
      <c r="I898" s="10"/>
      <c r="J898" s="10"/>
      <c r="K898" s="61"/>
      <c r="L898" s="61"/>
      <c r="M898" s="61"/>
    </row>
    <row r="899" ht="15.75" customHeight="1">
      <c r="A899" s="49"/>
      <c r="B899" s="49"/>
      <c r="C899" s="10"/>
      <c r="D899" s="10"/>
      <c r="E899" s="61"/>
      <c r="F899" s="10"/>
      <c r="G899" s="10"/>
      <c r="H899" s="10"/>
      <c r="I899" s="10"/>
      <c r="J899" s="10"/>
      <c r="K899" s="61"/>
      <c r="L899" s="61"/>
      <c r="M899" s="61"/>
    </row>
    <row r="900" ht="15.75" customHeight="1">
      <c r="A900" s="49"/>
      <c r="B900" s="49"/>
      <c r="C900" s="10"/>
      <c r="D900" s="10"/>
      <c r="E900" s="61"/>
      <c r="F900" s="10"/>
      <c r="G900" s="10"/>
      <c r="H900" s="10"/>
      <c r="I900" s="10"/>
      <c r="J900" s="10"/>
      <c r="K900" s="61"/>
      <c r="L900" s="61"/>
      <c r="M900" s="61"/>
    </row>
    <row r="901" ht="15.75" customHeight="1">
      <c r="A901" s="49"/>
      <c r="B901" s="49"/>
      <c r="C901" s="10"/>
      <c r="D901" s="10"/>
      <c r="E901" s="61"/>
      <c r="F901" s="10"/>
      <c r="G901" s="10"/>
      <c r="H901" s="10"/>
      <c r="I901" s="10"/>
      <c r="J901" s="10"/>
      <c r="K901" s="61"/>
      <c r="L901" s="61"/>
      <c r="M901" s="61"/>
    </row>
    <row r="902" ht="15.75" customHeight="1">
      <c r="A902" s="49"/>
      <c r="B902" s="49"/>
      <c r="C902" s="10"/>
      <c r="D902" s="10"/>
      <c r="E902" s="61"/>
      <c r="F902" s="10"/>
      <c r="G902" s="10"/>
      <c r="H902" s="10"/>
      <c r="I902" s="10"/>
      <c r="J902" s="10"/>
      <c r="K902" s="61"/>
      <c r="L902" s="61"/>
      <c r="M902" s="61"/>
    </row>
    <row r="903" ht="15.75" customHeight="1">
      <c r="A903" s="49"/>
      <c r="B903" s="49"/>
      <c r="C903" s="10"/>
      <c r="D903" s="10"/>
      <c r="E903" s="61"/>
      <c r="F903" s="10"/>
      <c r="G903" s="10"/>
      <c r="H903" s="10"/>
      <c r="I903" s="10"/>
      <c r="J903" s="10"/>
      <c r="K903" s="61"/>
      <c r="L903" s="61"/>
      <c r="M903" s="61"/>
    </row>
    <row r="904" ht="15.75" customHeight="1">
      <c r="A904" s="49"/>
      <c r="B904" s="49"/>
      <c r="C904" s="10"/>
      <c r="D904" s="10"/>
      <c r="E904" s="61"/>
      <c r="F904" s="10"/>
      <c r="G904" s="10"/>
      <c r="H904" s="10"/>
      <c r="I904" s="10"/>
      <c r="J904" s="10"/>
      <c r="K904" s="61"/>
      <c r="L904" s="61"/>
      <c r="M904" s="61"/>
    </row>
    <row r="905" ht="15.75" customHeight="1">
      <c r="A905" s="49"/>
      <c r="B905" s="49"/>
      <c r="C905" s="10"/>
      <c r="D905" s="10"/>
      <c r="E905" s="61"/>
      <c r="F905" s="10"/>
      <c r="G905" s="10"/>
      <c r="H905" s="10"/>
      <c r="I905" s="10"/>
      <c r="J905" s="10"/>
      <c r="K905" s="61"/>
      <c r="L905" s="61"/>
      <c r="M905" s="61"/>
    </row>
    <row r="906" ht="15.75" customHeight="1">
      <c r="A906" s="49"/>
      <c r="B906" s="49"/>
      <c r="C906" s="10"/>
      <c r="D906" s="10"/>
      <c r="E906" s="61"/>
      <c r="F906" s="10"/>
      <c r="G906" s="10"/>
      <c r="H906" s="10"/>
      <c r="I906" s="10"/>
      <c r="J906" s="10"/>
      <c r="K906" s="61"/>
      <c r="L906" s="61"/>
      <c r="M906" s="61"/>
    </row>
    <row r="907" ht="15.75" customHeight="1">
      <c r="A907" s="49"/>
      <c r="B907" s="49"/>
      <c r="C907" s="10"/>
      <c r="D907" s="10"/>
      <c r="E907" s="61"/>
      <c r="F907" s="10"/>
      <c r="G907" s="10"/>
      <c r="H907" s="10"/>
      <c r="I907" s="10"/>
      <c r="J907" s="10"/>
      <c r="K907" s="61"/>
      <c r="L907" s="61"/>
      <c r="M907" s="61"/>
    </row>
    <row r="908" ht="15.75" customHeight="1">
      <c r="A908" s="49"/>
      <c r="B908" s="49"/>
      <c r="C908" s="10"/>
      <c r="D908" s="10"/>
      <c r="E908" s="61"/>
      <c r="F908" s="10"/>
      <c r="G908" s="10"/>
      <c r="H908" s="10"/>
      <c r="I908" s="10"/>
      <c r="J908" s="10"/>
      <c r="K908" s="61"/>
      <c r="L908" s="61"/>
      <c r="M908" s="61"/>
    </row>
    <row r="909" ht="15.75" customHeight="1">
      <c r="A909" s="49"/>
      <c r="B909" s="49"/>
      <c r="C909" s="10"/>
      <c r="D909" s="10"/>
      <c r="E909" s="61"/>
      <c r="F909" s="10"/>
      <c r="G909" s="10"/>
      <c r="H909" s="10"/>
      <c r="I909" s="10"/>
      <c r="J909" s="10"/>
      <c r="K909" s="61"/>
      <c r="L909" s="61"/>
      <c r="M909" s="61"/>
    </row>
    <row r="910" ht="15.75" customHeight="1">
      <c r="A910" s="49"/>
      <c r="B910" s="49"/>
      <c r="C910" s="10"/>
      <c r="D910" s="10"/>
      <c r="E910" s="61"/>
      <c r="F910" s="10"/>
      <c r="G910" s="10"/>
      <c r="H910" s="10"/>
      <c r="I910" s="10"/>
      <c r="J910" s="10"/>
      <c r="K910" s="61"/>
      <c r="L910" s="61"/>
      <c r="M910" s="61"/>
    </row>
    <row r="911" ht="15.75" customHeight="1">
      <c r="A911" s="49"/>
      <c r="B911" s="49"/>
      <c r="C911" s="10"/>
      <c r="D911" s="10"/>
      <c r="E911" s="61"/>
      <c r="F911" s="10"/>
      <c r="G911" s="10"/>
      <c r="H911" s="10"/>
      <c r="I911" s="10"/>
      <c r="J911" s="10"/>
      <c r="K911" s="61"/>
      <c r="L911" s="61"/>
      <c r="M911" s="61"/>
    </row>
    <row r="912" ht="15.75" customHeight="1">
      <c r="A912" s="49"/>
      <c r="B912" s="49"/>
      <c r="C912" s="10"/>
      <c r="D912" s="10"/>
      <c r="E912" s="61"/>
      <c r="F912" s="10"/>
      <c r="G912" s="10"/>
      <c r="H912" s="10"/>
      <c r="I912" s="10"/>
      <c r="J912" s="10"/>
      <c r="K912" s="61"/>
      <c r="L912" s="61"/>
      <c r="M912" s="61"/>
    </row>
    <row r="913" ht="15.75" customHeight="1">
      <c r="A913" s="49"/>
      <c r="B913" s="49"/>
      <c r="C913" s="10"/>
      <c r="D913" s="10"/>
      <c r="E913" s="61"/>
      <c r="F913" s="10"/>
      <c r="G913" s="10"/>
      <c r="H913" s="10"/>
      <c r="I913" s="10"/>
      <c r="J913" s="10"/>
      <c r="K913" s="61"/>
      <c r="L913" s="61"/>
      <c r="M913" s="61"/>
    </row>
    <row r="914" ht="15.75" customHeight="1">
      <c r="A914" s="49"/>
      <c r="B914" s="49"/>
      <c r="C914" s="10"/>
      <c r="D914" s="10"/>
      <c r="E914" s="61"/>
      <c r="F914" s="10"/>
      <c r="G914" s="10"/>
      <c r="H914" s="10"/>
      <c r="I914" s="10"/>
      <c r="J914" s="10"/>
      <c r="K914" s="61"/>
      <c r="L914" s="61"/>
      <c r="M914" s="61"/>
    </row>
    <row r="915" ht="15.75" customHeight="1">
      <c r="A915" s="49"/>
      <c r="B915" s="49"/>
      <c r="C915" s="10"/>
      <c r="D915" s="10"/>
      <c r="E915" s="61"/>
      <c r="F915" s="10"/>
      <c r="G915" s="10"/>
      <c r="H915" s="10"/>
      <c r="I915" s="10"/>
      <c r="J915" s="10"/>
      <c r="K915" s="61"/>
      <c r="L915" s="61"/>
      <c r="M915" s="61"/>
    </row>
    <row r="916" ht="15.75" customHeight="1">
      <c r="A916" s="49"/>
      <c r="B916" s="49"/>
      <c r="C916" s="10"/>
      <c r="D916" s="10"/>
      <c r="E916" s="61"/>
      <c r="F916" s="10"/>
      <c r="G916" s="10"/>
      <c r="H916" s="10"/>
      <c r="I916" s="10"/>
      <c r="J916" s="10"/>
      <c r="K916" s="61"/>
      <c r="L916" s="61"/>
      <c r="M916" s="61"/>
    </row>
    <row r="917" ht="15.75" customHeight="1">
      <c r="A917" s="49"/>
      <c r="B917" s="49"/>
      <c r="C917" s="10"/>
      <c r="D917" s="10"/>
      <c r="E917" s="61"/>
      <c r="F917" s="10"/>
      <c r="G917" s="10"/>
      <c r="H917" s="10"/>
      <c r="I917" s="10"/>
      <c r="J917" s="10"/>
      <c r="K917" s="61"/>
      <c r="L917" s="61"/>
      <c r="M917" s="61"/>
    </row>
    <row r="918" ht="15.75" customHeight="1">
      <c r="A918" s="49"/>
      <c r="B918" s="49"/>
      <c r="C918" s="10"/>
      <c r="D918" s="10"/>
      <c r="E918" s="61"/>
      <c r="F918" s="10"/>
      <c r="G918" s="10"/>
      <c r="H918" s="10"/>
      <c r="I918" s="10"/>
      <c r="J918" s="10"/>
      <c r="K918" s="61"/>
      <c r="L918" s="61"/>
      <c r="M918" s="61"/>
    </row>
    <row r="919" ht="15.75" customHeight="1">
      <c r="A919" s="49"/>
      <c r="B919" s="49"/>
      <c r="C919" s="10"/>
      <c r="D919" s="10"/>
      <c r="E919" s="61"/>
      <c r="F919" s="10"/>
      <c r="G919" s="10"/>
      <c r="H919" s="10"/>
      <c r="I919" s="10"/>
      <c r="J919" s="10"/>
      <c r="K919" s="61"/>
      <c r="L919" s="61"/>
      <c r="M919" s="61"/>
    </row>
    <row r="920" ht="15.75" customHeight="1">
      <c r="A920" s="49"/>
      <c r="B920" s="49"/>
      <c r="C920" s="10"/>
      <c r="D920" s="10"/>
      <c r="E920" s="61"/>
      <c r="F920" s="10"/>
      <c r="G920" s="10"/>
      <c r="H920" s="10"/>
      <c r="I920" s="10"/>
      <c r="J920" s="10"/>
      <c r="K920" s="61"/>
      <c r="L920" s="61"/>
      <c r="M920" s="61"/>
    </row>
    <row r="921" ht="15.75" customHeight="1">
      <c r="A921" s="49"/>
      <c r="B921" s="49"/>
      <c r="C921" s="10"/>
      <c r="D921" s="10"/>
      <c r="E921" s="61"/>
      <c r="F921" s="10"/>
      <c r="G921" s="10"/>
      <c r="H921" s="10"/>
      <c r="I921" s="10"/>
      <c r="J921" s="10"/>
      <c r="K921" s="61"/>
      <c r="L921" s="61"/>
      <c r="M921" s="61"/>
    </row>
    <row r="922" ht="15.75" customHeight="1">
      <c r="A922" s="49"/>
      <c r="B922" s="49"/>
      <c r="C922" s="10"/>
      <c r="D922" s="10"/>
      <c r="E922" s="61"/>
      <c r="F922" s="10"/>
      <c r="G922" s="10"/>
      <c r="H922" s="10"/>
      <c r="I922" s="10"/>
      <c r="J922" s="10"/>
      <c r="K922" s="61"/>
      <c r="L922" s="61"/>
      <c r="M922" s="61"/>
    </row>
    <row r="923" ht="15.75" customHeight="1">
      <c r="A923" s="49"/>
      <c r="B923" s="49"/>
      <c r="C923" s="10"/>
      <c r="D923" s="10"/>
      <c r="E923" s="61"/>
      <c r="F923" s="10"/>
      <c r="G923" s="10"/>
      <c r="H923" s="10"/>
      <c r="I923" s="10"/>
      <c r="J923" s="10"/>
      <c r="K923" s="61"/>
      <c r="L923" s="61"/>
      <c r="M923" s="61"/>
    </row>
    <row r="924" ht="15.75" customHeight="1">
      <c r="A924" s="49"/>
      <c r="B924" s="49"/>
      <c r="C924" s="10"/>
      <c r="D924" s="10"/>
      <c r="E924" s="61"/>
      <c r="F924" s="10"/>
      <c r="G924" s="10"/>
      <c r="H924" s="10"/>
      <c r="I924" s="10"/>
      <c r="J924" s="10"/>
      <c r="K924" s="61"/>
      <c r="L924" s="61"/>
      <c r="M924" s="61"/>
    </row>
    <row r="925" ht="15.75" customHeight="1">
      <c r="A925" s="49"/>
      <c r="B925" s="49"/>
      <c r="C925" s="10"/>
      <c r="D925" s="10"/>
      <c r="E925" s="61"/>
      <c r="F925" s="10"/>
      <c r="G925" s="10"/>
      <c r="H925" s="10"/>
      <c r="I925" s="10"/>
      <c r="J925" s="10"/>
      <c r="K925" s="61"/>
      <c r="L925" s="61"/>
      <c r="M925" s="61"/>
    </row>
    <row r="926" ht="15.75" customHeight="1">
      <c r="A926" s="49"/>
      <c r="B926" s="49"/>
      <c r="C926" s="10"/>
      <c r="D926" s="10"/>
      <c r="E926" s="61"/>
      <c r="F926" s="10"/>
      <c r="G926" s="10"/>
      <c r="H926" s="10"/>
      <c r="I926" s="10"/>
      <c r="J926" s="10"/>
      <c r="K926" s="61"/>
      <c r="L926" s="61"/>
      <c r="M926" s="61"/>
    </row>
    <row r="927" ht="15.75" customHeight="1">
      <c r="A927" s="49"/>
      <c r="B927" s="49"/>
      <c r="C927" s="10"/>
      <c r="D927" s="10"/>
      <c r="E927" s="61"/>
      <c r="F927" s="10"/>
      <c r="G927" s="10"/>
      <c r="H927" s="10"/>
      <c r="I927" s="10"/>
      <c r="J927" s="10"/>
      <c r="K927" s="61"/>
      <c r="L927" s="61"/>
      <c r="M927" s="61"/>
    </row>
    <row r="928" ht="15.75" customHeight="1">
      <c r="A928" s="49"/>
      <c r="B928" s="49"/>
      <c r="C928" s="10"/>
      <c r="D928" s="10"/>
      <c r="E928" s="61"/>
      <c r="F928" s="10"/>
      <c r="G928" s="10"/>
      <c r="H928" s="10"/>
      <c r="I928" s="10"/>
      <c r="J928" s="10"/>
      <c r="K928" s="61"/>
      <c r="L928" s="61"/>
      <c r="M928" s="61"/>
    </row>
    <row r="929" ht="15.75" customHeight="1">
      <c r="A929" s="49"/>
      <c r="B929" s="49"/>
      <c r="C929" s="10"/>
      <c r="D929" s="10"/>
      <c r="E929" s="61"/>
      <c r="F929" s="10"/>
      <c r="G929" s="10"/>
      <c r="H929" s="10"/>
      <c r="I929" s="10"/>
      <c r="J929" s="10"/>
      <c r="K929" s="61"/>
      <c r="L929" s="61"/>
      <c r="M929" s="61"/>
    </row>
    <row r="930" ht="15.75" customHeight="1">
      <c r="A930" s="49"/>
      <c r="B930" s="49"/>
      <c r="C930" s="10"/>
      <c r="D930" s="10"/>
      <c r="E930" s="61"/>
      <c r="F930" s="10"/>
      <c r="G930" s="10"/>
      <c r="H930" s="10"/>
      <c r="I930" s="10"/>
      <c r="J930" s="10"/>
      <c r="K930" s="61"/>
      <c r="L930" s="61"/>
      <c r="M930" s="61"/>
    </row>
    <row r="931" ht="15.75" customHeight="1">
      <c r="A931" s="49"/>
      <c r="B931" s="49"/>
      <c r="C931" s="10"/>
      <c r="D931" s="10"/>
      <c r="E931" s="61"/>
      <c r="F931" s="10"/>
      <c r="G931" s="10"/>
      <c r="H931" s="10"/>
      <c r="I931" s="10"/>
      <c r="J931" s="10"/>
      <c r="K931" s="61"/>
      <c r="L931" s="61"/>
      <c r="M931" s="61"/>
    </row>
    <row r="932" ht="15.75" customHeight="1">
      <c r="A932" s="49"/>
      <c r="B932" s="49"/>
      <c r="C932" s="10"/>
      <c r="D932" s="10"/>
      <c r="E932" s="61"/>
      <c r="F932" s="10"/>
      <c r="G932" s="10"/>
      <c r="H932" s="10"/>
      <c r="I932" s="10"/>
      <c r="J932" s="10"/>
      <c r="K932" s="61"/>
      <c r="L932" s="61"/>
      <c r="M932" s="61"/>
    </row>
    <row r="933" ht="15.75" customHeight="1">
      <c r="A933" s="49"/>
      <c r="B933" s="49"/>
      <c r="C933" s="10"/>
      <c r="D933" s="10"/>
      <c r="E933" s="61"/>
      <c r="F933" s="10"/>
      <c r="G933" s="10"/>
      <c r="H933" s="10"/>
      <c r="I933" s="10"/>
      <c r="J933" s="10"/>
      <c r="K933" s="61"/>
      <c r="L933" s="61"/>
      <c r="M933" s="61"/>
    </row>
    <row r="934" ht="15.75" customHeight="1">
      <c r="A934" s="49"/>
      <c r="B934" s="49"/>
      <c r="C934" s="10"/>
      <c r="D934" s="10"/>
      <c r="E934" s="61"/>
      <c r="F934" s="10"/>
      <c r="G934" s="10"/>
      <c r="H934" s="10"/>
      <c r="I934" s="10"/>
      <c r="J934" s="10"/>
      <c r="K934" s="61"/>
      <c r="L934" s="61"/>
      <c r="M934" s="61"/>
    </row>
    <row r="935" ht="15.75" customHeight="1">
      <c r="A935" s="49"/>
      <c r="B935" s="49"/>
      <c r="C935" s="10"/>
      <c r="D935" s="10"/>
      <c r="E935" s="61"/>
      <c r="F935" s="10"/>
      <c r="G935" s="10"/>
      <c r="H935" s="10"/>
      <c r="I935" s="10"/>
      <c r="J935" s="10"/>
      <c r="K935" s="61"/>
      <c r="L935" s="61"/>
      <c r="M935" s="61"/>
    </row>
    <row r="936" ht="15.75" customHeight="1">
      <c r="A936" s="49"/>
      <c r="B936" s="49"/>
      <c r="C936" s="10"/>
      <c r="D936" s="10"/>
      <c r="E936" s="61"/>
      <c r="F936" s="10"/>
      <c r="G936" s="10"/>
      <c r="H936" s="10"/>
      <c r="I936" s="10"/>
      <c r="J936" s="10"/>
      <c r="K936" s="61"/>
      <c r="L936" s="61"/>
      <c r="M936" s="61"/>
    </row>
    <row r="937" ht="15.75" customHeight="1">
      <c r="A937" s="49"/>
      <c r="B937" s="49"/>
      <c r="C937" s="10"/>
      <c r="D937" s="10"/>
      <c r="E937" s="61"/>
      <c r="F937" s="10"/>
      <c r="G937" s="10"/>
      <c r="H937" s="10"/>
      <c r="I937" s="10"/>
      <c r="J937" s="10"/>
      <c r="K937" s="61"/>
      <c r="L937" s="61"/>
      <c r="M937" s="61"/>
    </row>
    <row r="938" ht="15.75" customHeight="1">
      <c r="A938" s="49"/>
      <c r="B938" s="49"/>
      <c r="C938" s="10"/>
      <c r="D938" s="10"/>
      <c r="E938" s="61"/>
      <c r="F938" s="10"/>
      <c r="G938" s="10"/>
      <c r="H938" s="10"/>
      <c r="I938" s="10"/>
      <c r="J938" s="10"/>
      <c r="K938" s="61"/>
      <c r="L938" s="61"/>
      <c r="M938" s="61"/>
    </row>
    <row r="939" ht="15.75" customHeight="1">
      <c r="A939" s="49"/>
      <c r="B939" s="49"/>
      <c r="C939" s="10"/>
      <c r="D939" s="10"/>
      <c r="E939" s="61"/>
      <c r="F939" s="10"/>
      <c r="G939" s="10"/>
      <c r="H939" s="10"/>
      <c r="I939" s="10"/>
      <c r="J939" s="10"/>
      <c r="K939" s="61"/>
      <c r="L939" s="61"/>
      <c r="M939" s="61"/>
    </row>
    <row r="940" ht="15.75" customHeight="1">
      <c r="A940" s="49"/>
      <c r="B940" s="49"/>
      <c r="C940" s="10"/>
      <c r="D940" s="10"/>
      <c r="E940" s="61"/>
      <c r="F940" s="10"/>
      <c r="G940" s="10"/>
      <c r="H940" s="10"/>
      <c r="I940" s="10"/>
      <c r="J940" s="10"/>
      <c r="K940" s="61"/>
      <c r="L940" s="61"/>
      <c r="M940" s="61"/>
    </row>
    <row r="941" ht="15.75" customHeight="1">
      <c r="A941" s="49"/>
      <c r="B941" s="49"/>
      <c r="C941" s="10"/>
      <c r="D941" s="10"/>
      <c r="E941" s="61"/>
      <c r="F941" s="10"/>
      <c r="G941" s="10"/>
      <c r="H941" s="10"/>
      <c r="I941" s="10"/>
      <c r="J941" s="10"/>
      <c r="K941" s="61"/>
      <c r="L941" s="61"/>
      <c r="M941" s="61"/>
    </row>
    <row r="942" ht="15.75" customHeight="1">
      <c r="A942" s="49"/>
      <c r="B942" s="49"/>
      <c r="C942" s="10"/>
      <c r="D942" s="10"/>
      <c r="E942" s="61"/>
      <c r="F942" s="10"/>
      <c r="G942" s="10"/>
      <c r="H942" s="10"/>
      <c r="I942" s="10"/>
      <c r="J942" s="10"/>
      <c r="K942" s="61"/>
      <c r="L942" s="61"/>
      <c r="M942" s="61"/>
    </row>
    <row r="943" ht="15.75" customHeight="1">
      <c r="A943" s="49"/>
      <c r="B943" s="49"/>
      <c r="C943" s="10"/>
      <c r="D943" s="10"/>
      <c r="E943" s="61"/>
      <c r="F943" s="10"/>
      <c r="G943" s="10"/>
      <c r="H943" s="10"/>
      <c r="I943" s="10"/>
      <c r="J943" s="10"/>
      <c r="K943" s="61"/>
      <c r="L943" s="61"/>
      <c r="M943" s="61"/>
    </row>
    <row r="944" ht="15.75" customHeight="1">
      <c r="A944" s="49"/>
      <c r="B944" s="49"/>
      <c r="C944" s="10"/>
      <c r="D944" s="10"/>
      <c r="E944" s="61"/>
      <c r="F944" s="10"/>
      <c r="G944" s="10"/>
      <c r="H944" s="10"/>
      <c r="I944" s="10"/>
      <c r="J944" s="10"/>
      <c r="K944" s="61"/>
      <c r="L944" s="61"/>
      <c r="M944" s="61"/>
    </row>
    <row r="945" ht="15.75" customHeight="1">
      <c r="A945" s="49"/>
      <c r="B945" s="49"/>
      <c r="C945" s="10"/>
      <c r="D945" s="10"/>
      <c r="E945" s="61"/>
      <c r="F945" s="10"/>
      <c r="G945" s="10"/>
      <c r="H945" s="10"/>
      <c r="I945" s="10"/>
      <c r="J945" s="10"/>
      <c r="K945" s="61"/>
      <c r="L945" s="61"/>
      <c r="M945" s="61"/>
    </row>
    <row r="946" ht="15.75" customHeight="1">
      <c r="A946" s="49"/>
      <c r="B946" s="49"/>
      <c r="C946" s="10"/>
      <c r="D946" s="10"/>
      <c r="E946" s="61"/>
      <c r="F946" s="10"/>
      <c r="G946" s="10"/>
      <c r="H946" s="10"/>
      <c r="I946" s="10"/>
      <c r="J946" s="10"/>
      <c r="K946" s="61"/>
      <c r="L946" s="61"/>
      <c r="M946" s="61"/>
    </row>
    <row r="947" ht="15.75" customHeight="1">
      <c r="A947" s="49"/>
      <c r="B947" s="49"/>
      <c r="C947" s="10"/>
      <c r="D947" s="10"/>
      <c r="E947" s="61"/>
      <c r="F947" s="10"/>
      <c r="G947" s="10"/>
      <c r="H947" s="10"/>
      <c r="I947" s="10"/>
      <c r="J947" s="10"/>
      <c r="K947" s="61"/>
      <c r="L947" s="61"/>
      <c r="M947" s="61"/>
    </row>
    <row r="948" ht="15.75" customHeight="1">
      <c r="A948" s="49"/>
      <c r="B948" s="49"/>
      <c r="C948" s="10"/>
      <c r="D948" s="10"/>
      <c r="E948" s="61"/>
      <c r="F948" s="10"/>
      <c r="G948" s="10"/>
      <c r="H948" s="10"/>
      <c r="I948" s="10"/>
      <c r="J948" s="10"/>
      <c r="K948" s="61"/>
      <c r="L948" s="61"/>
      <c r="M948" s="61"/>
    </row>
    <row r="949" ht="15.75" customHeight="1">
      <c r="A949" s="49"/>
      <c r="B949" s="49"/>
      <c r="C949" s="10"/>
      <c r="D949" s="10"/>
      <c r="E949" s="61"/>
      <c r="F949" s="10"/>
      <c r="G949" s="10"/>
      <c r="H949" s="10"/>
      <c r="I949" s="10"/>
      <c r="J949" s="10"/>
      <c r="K949" s="61"/>
      <c r="L949" s="61"/>
      <c r="M949" s="61"/>
    </row>
    <row r="950" ht="15.75" customHeight="1">
      <c r="A950" s="49"/>
      <c r="B950" s="49"/>
      <c r="C950" s="10"/>
      <c r="D950" s="10"/>
      <c r="E950" s="61"/>
      <c r="F950" s="10"/>
      <c r="G950" s="10"/>
      <c r="H950" s="10"/>
      <c r="I950" s="10"/>
      <c r="J950" s="10"/>
      <c r="K950" s="61"/>
      <c r="L950" s="61"/>
      <c r="M950" s="61"/>
    </row>
    <row r="951" ht="15.75" customHeight="1">
      <c r="A951" s="49"/>
      <c r="B951" s="49"/>
      <c r="C951" s="10"/>
      <c r="D951" s="10"/>
      <c r="E951" s="61"/>
      <c r="F951" s="10"/>
      <c r="G951" s="10"/>
      <c r="H951" s="10"/>
      <c r="I951" s="10"/>
      <c r="J951" s="10"/>
      <c r="K951" s="61"/>
      <c r="L951" s="61"/>
      <c r="M951" s="61"/>
    </row>
    <row r="952" ht="15.75" customHeight="1">
      <c r="A952" s="49"/>
      <c r="B952" s="49"/>
      <c r="C952" s="10"/>
      <c r="D952" s="10"/>
      <c r="E952" s="61"/>
      <c r="F952" s="10"/>
      <c r="G952" s="10"/>
      <c r="H952" s="10"/>
      <c r="I952" s="10"/>
      <c r="J952" s="10"/>
      <c r="K952" s="61"/>
      <c r="L952" s="61"/>
      <c r="M952" s="61"/>
    </row>
    <row r="953" ht="15.75" customHeight="1">
      <c r="A953" s="49"/>
      <c r="B953" s="49"/>
      <c r="C953" s="10"/>
      <c r="D953" s="10"/>
      <c r="E953" s="61"/>
      <c r="F953" s="10"/>
      <c r="G953" s="10"/>
      <c r="H953" s="10"/>
      <c r="I953" s="10"/>
      <c r="J953" s="10"/>
      <c r="K953" s="61"/>
      <c r="L953" s="61"/>
      <c r="M953" s="61"/>
    </row>
    <row r="954" ht="15.75" customHeight="1">
      <c r="A954" s="49"/>
      <c r="B954" s="49"/>
      <c r="C954" s="10"/>
      <c r="D954" s="10"/>
      <c r="E954" s="61"/>
      <c r="F954" s="10"/>
      <c r="G954" s="10"/>
      <c r="H954" s="10"/>
      <c r="I954" s="10"/>
      <c r="J954" s="10"/>
      <c r="K954" s="61"/>
      <c r="L954" s="61"/>
      <c r="M954" s="61"/>
    </row>
  </sheetData>
  <autoFilter ref="$A$1:$M$40">
    <filterColumn colId="4">
      <filters>
        <filter val="P3"/>
        <filter val="p3"/>
      </filters>
    </filterColumn>
    <filterColumn colId="0">
      <filters>
        <filter val="1"/>
      </filters>
    </filterColumn>
  </autoFilter>
  <customSheetViews>
    <customSheetView guid="{1496045F-D431-485F-A7BC-52B9E96BE4AC}" filter="1" showAutoFilter="1">
      <autoFilter ref="$A$1:$M$954">
        <filterColumn colId="0">
          <filters>
            <filter val="1"/>
          </filters>
        </filterColumn>
        <filterColumn colId="4">
          <filters>
            <filter val="P3"/>
            <filter val="p3"/>
          </filters>
        </filterColumn>
      </autoFilter>
    </customSheetView>
    <customSheetView guid="{9C397F4D-2883-40C8-9204-CD9106A31F71}" filter="1" showAutoFilter="1">
      <autoFilter ref="$D$1:$M$209">
        <filterColumn colId="1">
          <filters>
            <filter val="P1"/>
            <filter val="p3"/>
          </filters>
        </filterColumn>
      </autoFilter>
    </customSheetView>
  </customSheetViews>
  <conditionalFormatting sqref="A2:A82 B80:B88 A89:A118 B114:B118">
    <cfRule type="cellIs" dxfId="0" priority="1" operator="equal">
      <formula>2</formula>
    </cfRule>
  </conditionalFormatting>
  <conditionalFormatting sqref="A2:A82 B80:B88 A89:A118 B114:B118">
    <cfRule type="cellIs" dxfId="1" priority="2" operator="equal">
      <formula>1</formula>
    </cfRule>
  </conditionalFormatting>
  <conditionalFormatting sqref="A2:A82 B80:B88 A89:A118 B114:B118">
    <cfRule type="cellIs" dxfId="2" priority="3" operator="equal">
      <formula>3</formula>
    </cfRule>
  </conditionalFormatting>
  <dataValidations>
    <dataValidation type="list" allowBlank="1" sqref="H2:H16 H19:H21 H23:H24 H26:H29 H31:H33 H36:H38">
      <formula1>Categorias!$A$2:$A$8</formula1>
    </dataValidation>
    <dataValidation type="list" allowBlank="1" sqref="I2:I23 I25 I35:I36 I39">
      <formula1>Categorias!$B$2:$B$9</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location="keywords" ref="G26"/>
    <hyperlink r:id="rId26" ref="G27"/>
    <hyperlink r:id="rId27" ref="G28"/>
    <hyperlink r:id="rId28" ref="G29"/>
    <hyperlink r:id="rId29" ref="G31"/>
    <hyperlink r:id="rId30" ref="G32"/>
    <hyperlink r:id="rId31" ref="G33"/>
    <hyperlink r:id="rId32" ref="G35"/>
    <hyperlink r:id="rId33" ref="G36"/>
    <hyperlink r:id="rId34" ref="G37"/>
    <hyperlink r:id="rId35" ref="G38"/>
    <hyperlink r:id="rId36" ref="G39"/>
  </hyperlinks>
  <printOptions/>
  <pageMargins bottom="0.75" footer="0.0" header="0.0" left="0.7" right="0.7" top="0.75"/>
  <pageSetup orientation="landscape"/>
  <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6.71"/>
    <col customWidth="1" min="3" max="3" width="36.14"/>
    <col customWidth="1" min="4" max="4" width="85.14"/>
    <col customWidth="1" min="5" max="5" width="8.14"/>
    <col customWidth="1" min="6" max="6" width="8.71"/>
    <col customWidth="1" min="7" max="7" width="25.86"/>
    <col customWidth="1" min="8" max="8" width="18.57"/>
    <col customWidth="1" min="9" max="9" width="10.0"/>
    <col customWidth="1" min="10" max="10" width="9.43"/>
    <col customWidth="1" min="11" max="11" width="19.43"/>
    <col customWidth="1" min="12" max="12" width="19.57"/>
    <col customWidth="1" min="13" max="13" width="28.57"/>
  </cols>
  <sheetData>
    <row r="1" ht="15.75" customHeight="1">
      <c r="A1" s="1" t="s">
        <v>13</v>
      </c>
      <c r="B1" s="2" t="s">
        <v>419</v>
      </c>
      <c r="C1" s="10" t="s">
        <v>36</v>
      </c>
      <c r="D1" s="3" t="s">
        <v>3</v>
      </c>
      <c r="E1" s="2" t="s">
        <v>4</v>
      </c>
      <c r="F1" s="2" t="s">
        <v>5</v>
      </c>
      <c r="G1" s="49" t="s">
        <v>6</v>
      </c>
      <c r="H1" s="3" t="s">
        <v>8</v>
      </c>
      <c r="I1" s="2" t="s">
        <v>9</v>
      </c>
      <c r="J1" s="2" t="s">
        <v>10</v>
      </c>
      <c r="K1" s="50" t="s">
        <v>420</v>
      </c>
      <c r="L1" s="50" t="s">
        <v>40</v>
      </c>
      <c r="M1" s="50" t="s">
        <v>421</v>
      </c>
      <c r="N1" s="2"/>
      <c r="O1" s="3"/>
      <c r="P1" s="3"/>
      <c r="Q1" s="3"/>
      <c r="R1" s="3"/>
      <c r="S1" s="3"/>
      <c r="T1" s="3"/>
      <c r="U1" s="3"/>
      <c r="V1" s="3"/>
      <c r="W1" s="3"/>
      <c r="X1" s="3"/>
      <c r="Y1" s="4"/>
      <c r="Z1" s="4"/>
    </row>
    <row r="2" hidden="1">
      <c r="A2" s="4">
        <v>2.0</v>
      </c>
      <c r="B2" s="2">
        <v>3.0</v>
      </c>
      <c r="C2" s="10" t="s">
        <v>11</v>
      </c>
      <c r="D2" s="6" t="s">
        <v>422</v>
      </c>
      <c r="E2" s="4">
        <v>2014.0</v>
      </c>
      <c r="F2" s="1" t="s">
        <v>18</v>
      </c>
      <c r="G2" s="6" t="s">
        <v>423</v>
      </c>
      <c r="H2" s="4" t="s">
        <v>28</v>
      </c>
      <c r="I2" s="4"/>
      <c r="J2" s="1" t="s">
        <v>21</v>
      </c>
      <c r="K2" s="1" t="s">
        <v>199</v>
      </c>
      <c r="L2" s="1" t="s">
        <v>58</v>
      </c>
      <c r="M2" s="1" t="s">
        <v>424</v>
      </c>
      <c r="N2" s="4"/>
      <c r="O2" s="4"/>
      <c r="P2" s="4"/>
      <c r="Q2" s="4"/>
      <c r="R2" s="4"/>
      <c r="S2" s="4"/>
      <c r="T2" s="4"/>
      <c r="U2" s="4"/>
      <c r="V2" s="4"/>
      <c r="W2" s="4"/>
      <c r="X2" s="4"/>
      <c r="Y2" s="4"/>
      <c r="Z2" s="4"/>
    </row>
    <row r="3" hidden="1">
      <c r="A3" s="4">
        <v>3.0</v>
      </c>
      <c r="B3" s="2">
        <v>3.0</v>
      </c>
      <c r="C3" s="6" t="s">
        <v>425</v>
      </c>
      <c r="D3" s="6" t="s">
        <v>25</v>
      </c>
      <c r="E3" s="4">
        <v>2016.0</v>
      </c>
      <c r="F3" s="1" t="s">
        <v>18</v>
      </c>
      <c r="G3" s="6" t="s">
        <v>426</v>
      </c>
      <c r="H3" s="4" t="s">
        <v>28</v>
      </c>
      <c r="I3" s="4"/>
      <c r="J3" s="1" t="s">
        <v>21</v>
      </c>
      <c r="K3" s="1" t="s">
        <v>199</v>
      </c>
      <c r="L3" s="1" t="s">
        <v>58</v>
      </c>
      <c r="M3" s="1" t="s">
        <v>424</v>
      </c>
      <c r="N3" s="4"/>
      <c r="O3" s="4"/>
      <c r="P3" s="4"/>
      <c r="Q3" s="4"/>
      <c r="R3" s="4"/>
      <c r="S3" s="4"/>
      <c r="T3" s="4"/>
      <c r="U3" s="4"/>
      <c r="V3" s="4"/>
      <c r="W3" s="4"/>
      <c r="X3" s="4"/>
      <c r="Y3" s="4"/>
      <c r="Z3" s="4"/>
    </row>
    <row r="4" ht="45.75" hidden="1" customHeight="1">
      <c r="A4" s="4">
        <v>4.0</v>
      </c>
      <c r="B4" s="2">
        <v>2.0</v>
      </c>
      <c r="C4" s="6" t="s">
        <v>427</v>
      </c>
      <c r="D4" s="10" t="s">
        <v>32</v>
      </c>
      <c r="E4" s="4">
        <v>2017.0</v>
      </c>
      <c r="F4" s="1" t="s">
        <v>18</v>
      </c>
      <c r="G4" s="51" t="s">
        <v>34</v>
      </c>
      <c r="H4" s="11" t="s">
        <v>65</v>
      </c>
      <c r="I4" s="1" t="s">
        <v>66</v>
      </c>
      <c r="J4" s="1" t="s">
        <v>21</v>
      </c>
      <c r="K4" s="1" t="s">
        <v>199</v>
      </c>
      <c r="L4" s="1" t="s">
        <v>58</v>
      </c>
      <c r="M4" s="1" t="s">
        <v>424</v>
      </c>
      <c r="N4" s="4"/>
      <c r="O4" s="4"/>
      <c r="P4" s="4"/>
      <c r="Q4" s="4"/>
      <c r="R4" s="4"/>
      <c r="S4" s="4"/>
      <c r="T4" s="4"/>
      <c r="U4" s="4"/>
      <c r="V4" s="4"/>
      <c r="W4" s="4"/>
      <c r="X4" s="4"/>
      <c r="Y4" s="4"/>
      <c r="Z4" s="4"/>
    </row>
    <row r="5" hidden="1">
      <c r="A5" s="4">
        <v>5.0</v>
      </c>
      <c r="B5" s="2">
        <v>3.0</v>
      </c>
      <c r="C5" s="10" t="s">
        <v>67</v>
      </c>
      <c r="D5" s="10" t="s">
        <v>82</v>
      </c>
      <c r="E5" s="4">
        <v>2017.0</v>
      </c>
      <c r="F5" s="1" t="s">
        <v>18</v>
      </c>
      <c r="G5" s="10" t="s">
        <v>83</v>
      </c>
      <c r="H5" s="4" t="s">
        <v>65</v>
      </c>
      <c r="I5" s="1" t="s">
        <v>66</v>
      </c>
      <c r="J5" s="1" t="s">
        <v>21</v>
      </c>
      <c r="K5" s="1" t="s">
        <v>135</v>
      </c>
      <c r="L5" s="1" t="s">
        <v>58</v>
      </c>
      <c r="M5" s="1" t="s">
        <v>428</v>
      </c>
      <c r="N5" s="4"/>
      <c r="O5" s="4"/>
      <c r="P5" s="4"/>
      <c r="Q5" s="4"/>
      <c r="R5" s="4"/>
      <c r="S5" s="4"/>
      <c r="T5" s="4"/>
      <c r="U5" s="4"/>
      <c r="V5" s="4"/>
      <c r="W5" s="4"/>
      <c r="X5" s="4"/>
      <c r="Y5" s="4"/>
      <c r="Z5" s="4"/>
    </row>
    <row r="6" hidden="1">
      <c r="A6" s="4">
        <v>6.0</v>
      </c>
      <c r="B6" s="2">
        <v>2.0</v>
      </c>
      <c r="C6" s="5" t="s">
        <v>91</v>
      </c>
      <c r="D6" s="6" t="s">
        <v>429</v>
      </c>
      <c r="E6" s="1">
        <v>2017.0</v>
      </c>
      <c r="F6" s="25" t="s">
        <v>18</v>
      </c>
      <c r="G6" s="6" t="s">
        <v>430</v>
      </c>
      <c r="H6" s="1" t="s">
        <v>103</v>
      </c>
      <c r="I6" s="1" t="s">
        <v>104</v>
      </c>
      <c r="J6" s="1" t="s">
        <v>21</v>
      </c>
      <c r="K6" s="1" t="s">
        <v>199</v>
      </c>
      <c r="L6" s="1" t="s">
        <v>58</v>
      </c>
      <c r="M6" s="1" t="s">
        <v>424</v>
      </c>
      <c r="N6" s="4"/>
      <c r="O6" s="4"/>
      <c r="P6" s="4"/>
      <c r="Q6" s="4"/>
      <c r="R6" s="4"/>
      <c r="S6" s="4"/>
      <c r="T6" s="4"/>
      <c r="U6" s="4"/>
      <c r="V6" s="4"/>
      <c r="W6" s="4"/>
      <c r="X6" s="4"/>
      <c r="Y6" s="4"/>
      <c r="Z6" s="4"/>
    </row>
    <row r="7" hidden="1">
      <c r="A7" s="4">
        <v>7.0</v>
      </c>
      <c r="B7" s="2">
        <v>1.0</v>
      </c>
      <c r="C7" s="6" t="s">
        <v>105</v>
      </c>
      <c r="D7" s="6" t="s">
        <v>431</v>
      </c>
      <c r="E7" s="1">
        <v>2017.0</v>
      </c>
      <c r="F7" s="1" t="s">
        <v>18</v>
      </c>
      <c r="G7" s="6" t="s">
        <v>432</v>
      </c>
      <c r="H7" s="1" t="s">
        <v>103</v>
      </c>
      <c r="I7" s="1" t="s">
        <v>104</v>
      </c>
      <c r="J7" s="1" t="s">
        <v>21</v>
      </c>
      <c r="K7" s="1" t="s">
        <v>57</v>
      </c>
      <c r="L7" s="1" t="s">
        <v>58</v>
      </c>
      <c r="M7" s="1" t="s">
        <v>424</v>
      </c>
      <c r="N7" s="4"/>
      <c r="O7" s="4"/>
      <c r="P7" s="4"/>
      <c r="Q7" s="4"/>
      <c r="R7" s="4"/>
      <c r="S7" s="4"/>
      <c r="T7" s="4"/>
      <c r="U7" s="4"/>
      <c r="V7" s="4"/>
      <c r="W7" s="4"/>
      <c r="X7" s="4"/>
      <c r="Y7" s="4"/>
      <c r="Z7" s="4"/>
    </row>
    <row r="8" hidden="1">
      <c r="A8" s="4">
        <v>8.0</v>
      </c>
      <c r="B8" s="2">
        <v>1.0</v>
      </c>
      <c r="C8" s="6" t="s">
        <v>117</v>
      </c>
      <c r="D8" s="6" t="s">
        <v>119</v>
      </c>
      <c r="E8" s="1">
        <v>2017.0</v>
      </c>
      <c r="F8" s="1" t="s">
        <v>18</v>
      </c>
      <c r="G8" s="6" t="s">
        <v>433</v>
      </c>
      <c r="H8" s="1" t="s">
        <v>103</v>
      </c>
      <c r="I8" s="1" t="s">
        <v>104</v>
      </c>
      <c r="J8" s="1" t="s">
        <v>21</v>
      </c>
      <c r="K8" s="1" t="s">
        <v>49</v>
      </c>
      <c r="L8" s="1" t="s">
        <v>58</v>
      </c>
      <c r="M8" s="1" t="s">
        <v>434</v>
      </c>
      <c r="N8" s="4"/>
      <c r="O8" s="4"/>
      <c r="P8" s="4"/>
      <c r="Q8" s="4"/>
      <c r="R8" s="4"/>
      <c r="S8" s="4"/>
      <c r="T8" s="4"/>
      <c r="U8" s="4"/>
      <c r="V8" s="4"/>
      <c r="W8" s="4"/>
      <c r="X8" s="4"/>
      <c r="Y8" s="4"/>
      <c r="Z8" s="4"/>
    </row>
    <row r="9" hidden="1">
      <c r="A9" s="4">
        <v>9.0</v>
      </c>
      <c r="B9" s="2">
        <v>2.0</v>
      </c>
      <c r="C9" s="6" t="s">
        <v>129</v>
      </c>
      <c r="D9" s="6" t="s">
        <v>132</v>
      </c>
      <c r="E9" s="1">
        <v>2017.0</v>
      </c>
      <c r="F9" s="1" t="s">
        <v>18</v>
      </c>
      <c r="G9" s="6" t="s">
        <v>435</v>
      </c>
      <c r="H9" s="1" t="s">
        <v>103</v>
      </c>
      <c r="I9" s="1" t="s">
        <v>136</v>
      </c>
      <c r="J9" s="1" t="s">
        <v>21</v>
      </c>
      <c r="K9" s="1" t="s">
        <v>135</v>
      </c>
      <c r="L9" s="1" t="s">
        <v>58</v>
      </c>
      <c r="M9" s="1" t="s">
        <v>424</v>
      </c>
      <c r="N9" s="4"/>
      <c r="O9" s="4"/>
      <c r="P9" s="4"/>
      <c r="Q9" s="4"/>
      <c r="R9" s="4"/>
      <c r="S9" s="4"/>
      <c r="T9" s="4"/>
      <c r="U9" s="4"/>
      <c r="V9" s="4"/>
      <c r="W9" s="4"/>
      <c r="X9" s="4"/>
      <c r="Y9" s="4"/>
      <c r="Z9" s="4"/>
    </row>
    <row r="10" hidden="1">
      <c r="A10" s="4">
        <v>10.0</v>
      </c>
      <c r="B10" s="2">
        <v>2.0</v>
      </c>
      <c r="C10" s="6" t="s">
        <v>140</v>
      </c>
      <c r="D10" s="6" t="s">
        <v>146</v>
      </c>
      <c r="E10" s="1">
        <v>2017.0</v>
      </c>
      <c r="F10" s="1" t="s">
        <v>18</v>
      </c>
      <c r="G10" s="6" t="s">
        <v>436</v>
      </c>
      <c r="H10" s="1" t="s">
        <v>155</v>
      </c>
      <c r="I10" s="1" t="s">
        <v>136</v>
      </c>
      <c r="J10" s="1" t="s">
        <v>21</v>
      </c>
      <c r="K10" s="1" t="s">
        <v>69</v>
      </c>
      <c r="L10" s="1" t="s">
        <v>58</v>
      </c>
      <c r="M10" s="1" t="s">
        <v>424</v>
      </c>
      <c r="N10" s="4"/>
      <c r="O10" s="4"/>
      <c r="P10" s="4"/>
      <c r="Q10" s="4"/>
      <c r="R10" s="4"/>
      <c r="S10" s="4"/>
      <c r="T10" s="4"/>
      <c r="U10" s="4"/>
      <c r="V10" s="4"/>
      <c r="W10" s="4"/>
      <c r="X10" s="4"/>
      <c r="Y10" s="4"/>
      <c r="Z10" s="4"/>
    </row>
    <row r="11" hidden="1">
      <c r="A11" s="4">
        <v>11.0</v>
      </c>
      <c r="B11" s="2">
        <v>2.0</v>
      </c>
      <c r="C11" s="6" t="s">
        <v>156</v>
      </c>
      <c r="D11" s="6" t="s">
        <v>159</v>
      </c>
      <c r="E11" s="1">
        <v>2017.0</v>
      </c>
      <c r="F11" s="1" t="s">
        <v>18</v>
      </c>
      <c r="G11" s="6" t="s">
        <v>437</v>
      </c>
      <c r="H11" s="1" t="s">
        <v>155</v>
      </c>
      <c r="I11" s="1" t="s">
        <v>136</v>
      </c>
      <c r="J11" s="1" t="s">
        <v>21</v>
      </c>
      <c r="K11" s="1" t="s">
        <v>69</v>
      </c>
      <c r="L11" s="1" t="s">
        <v>58</v>
      </c>
      <c r="M11" s="1" t="s">
        <v>424</v>
      </c>
      <c r="N11" s="4"/>
      <c r="O11" s="4"/>
      <c r="P11" s="4"/>
      <c r="Q11" s="4"/>
      <c r="R11" s="4"/>
      <c r="S11" s="4"/>
      <c r="T11" s="4"/>
      <c r="U11" s="4"/>
      <c r="V11" s="4"/>
      <c r="W11" s="4"/>
      <c r="X11" s="4"/>
      <c r="Y11" s="4"/>
      <c r="Z11" s="4"/>
    </row>
    <row r="12" hidden="1">
      <c r="A12" s="4">
        <v>12.0</v>
      </c>
      <c r="B12" s="2">
        <v>2.0</v>
      </c>
      <c r="C12" s="6" t="s">
        <v>167</v>
      </c>
      <c r="D12" s="6" t="s">
        <v>170</v>
      </c>
      <c r="E12" s="1">
        <v>2017.0</v>
      </c>
      <c r="F12" s="1" t="s">
        <v>18</v>
      </c>
      <c r="G12" s="6" t="s">
        <v>438</v>
      </c>
      <c r="H12" s="1" t="s">
        <v>155</v>
      </c>
      <c r="I12" s="1" t="s">
        <v>136</v>
      </c>
      <c r="J12" s="1" t="s">
        <v>21</v>
      </c>
      <c r="K12" s="1" t="s">
        <v>69</v>
      </c>
      <c r="L12" s="1" t="s">
        <v>58</v>
      </c>
      <c r="M12" s="1" t="s">
        <v>424</v>
      </c>
      <c r="N12" s="4"/>
      <c r="O12" s="4"/>
      <c r="P12" s="4"/>
      <c r="Q12" s="4"/>
      <c r="R12" s="4"/>
      <c r="S12" s="4"/>
      <c r="T12" s="4"/>
      <c r="U12" s="4"/>
      <c r="V12" s="4"/>
      <c r="W12" s="4"/>
      <c r="X12" s="4"/>
      <c r="Y12" s="4"/>
      <c r="Z12" s="4"/>
    </row>
    <row r="13" hidden="1">
      <c r="A13" s="4">
        <v>13.0</v>
      </c>
      <c r="B13" s="2">
        <v>1.0</v>
      </c>
      <c r="C13" s="6" t="s">
        <v>180</v>
      </c>
      <c r="D13" s="6" t="s">
        <v>183</v>
      </c>
      <c r="E13" s="1">
        <v>2017.0</v>
      </c>
      <c r="F13" s="1" t="s">
        <v>18</v>
      </c>
      <c r="G13" s="6" t="s">
        <v>439</v>
      </c>
      <c r="H13" s="1" t="s">
        <v>155</v>
      </c>
      <c r="I13" s="1" t="s">
        <v>136</v>
      </c>
      <c r="J13" s="1" t="s">
        <v>21</v>
      </c>
      <c r="K13" s="1" t="s">
        <v>69</v>
      </c>
      <c r="L13" s="1" t="s">
        <v>85</v>
      </c>
      <c r="M13" s="1" t="s">
        <v>440</v>
      </c>
      <c r="N13" s="4"/>
      <c r="O13" s="4"/>
      <c r="P13" s="4"/>
      <c r="Q13" s="4"/>
      <c r="R13" s="4"/>
      <c r="S13" s="4"/>
      <c r="T13" s="4"/>
      <c r="U13" s="4"/>
      <c r="V13" s="4"/>
      <c r="W13" s="4"/>
      <c r="X13" s="4"/>
      <c r="Y13" s="4"/>
      <c r="Z13" s="4"/>
    </row>
    <row r="14" hidden="1">
      <c r="A14" s="4">
        <v>14.0</v>
      </c>
      <c r="B14" s="2">
        <v>3.0</v>
      </c>
      <c r="C14" s="6" t="s">
        <v>193</v>
      </c>
      <c r="D14" s="6" t="s">
        <v>196</v>
      </c>
      <c r="E14" s="1">
        <v>2017.0</v>
      </c>
      <c r="F14" s="1" t="s">
        <v>18</v>
      </c>
      <c r="G14" s="6" t="s">
        <v>441</v>
      </c>
      <c r="H14" s="1" t="s">
        <v>155</v>
      </c>
      <c r="I14" s="1" t="s">
        <v>136</v>
      </c>
      <c r="J14" s="1" t="s">
        <v>21</v>
      </c>
      <c r="K14" s="1" t="s">
        <v>69</v>
      </c>
      <c r="L14" s="1" t="s">
        <v>58</v>
      </c>
      <c r="M14" s="1" t="s">
        <v>424</v>
      </c>
      <c r="N14" s="4"/>
      <c r="O14" s="4"/>
      <c r="P14" s="4"/>
      <c r="Q14" s="4"/>
      <c r="R14" s="4"/>
      <c r="S14" s="4"/>
      <c r="T14" s="4"/>
      <c r="U14" s="4"/>
      <c r="V14" s="4"/>
      <c r="W14" s="4"/>
      <c r="X14" s="4"/>
      <c r="Y14" s="4"/>
      <c r="Z14" s="4"/>
    </row>
    <row r="15" hidden="1">
      <c r="A15" s="4">
        <v>15.0</v>
      </c>
      <c r="B15" s="2">
        <v>2.0</v>
      </c>
      <c r="C15" s="6" t="s">
        <v>203</v>
      </c>
      <c r="D15" s="6" t="s">
        <v>207</v>
      </c>
      <c r="E15" s="1">
        <v>2017.0</v>
      </c>
      <c r="F15" s="1" t="s">
        <v>18</v>
      </c>
      <c r="G15" s="6" t="s">
        <v>442</v>
      </c>
      <c r="H15" s="1" t="s">
        <v>155</v>
      </c>
      <c r="I15" s="1" t="s">
        <v>136</v>
      </c>
      <c r="J15" s="1" t="s">
        <v>21</v>
      </c>
      <c r="K15" s="1" t="s">
        <v>199</v>
      </c>
      <c r="L15" s="1" t="s">
        <v>58</v>
      </c>
      <c r="M15" s="1" t="s">
        <v>424</v>
      </c>
      <c r="N15" s="4"/>
      <c r="O15" s="4"/>
      <c r="P15" s="4"/>
      <c r="Q15" s="4"/>
      <c r="R15" s="4"/>
      <c r="S15" s="4"/>
      <c r="T15" s="4"/>
      <c r="U15" s="4"/>
      <c r="V15" s="4"/>
      <c r="W15" s="4"/>
      <c r="X15" s="4"/>
      <c r="Y15" s="4"/>
      <c r="Z15" s="4"/>
    </row>
    <row r="16" hidden="1">
      <c r="A16" s="4">
        <v>16.0</v>
      </c>
      <c r="B16" s="2">
        <v>2.0</v>
      </c>
      <c r="C16" s="6" t="s">
        <v>213</v>
      </c>
      <c r="D16" s="6" t="s">
        <v>443</v>
      </c>
      <c r="E16" s="1">
        <v>2017.0</v>
      </c>
      <c r="F16" s="1" t="s">
        <v>18</v>
      </c>
      <c r="G16" s="6" t="s">
        <v>444</v>
      </c>
      <c r="H16" s="1" t="s">
        <v>155</v>
      </c>
      <c r="I16" s="1" t="s">
        <v>136</v>
      </c>
      <c r="J16" s="1" t="s">
        <v>21</v>
      </c>
      <c r="K16" s="1" t="s">
        <v>57</v>
      </c>
      <c r="L16" s="1" t="s">
        <v>58</v>
      </c>
      <c r="M16" s="1" t="s">
        <v>424</v>
      </c>
      <c r="N16" s="4"/>
      <c r="O16" s="4"/>
      <c r="P16" s="4"/>
      <c r="Q16" s="4"/>
      <c r="R16" s="4"/>
      <c r="S16" s="4"/>
      <c r="T16" s="4"/>
      <c r="U16" s="4"/>
      <c r="V16" s="4"/>
      <c r="W16" s="4"/>
      <c r="X16" s="4"/>
      <c r="Y16" s="4"/>
      <c r="Z16" s="4"/>
    </row>
    <row r="17" hidden="1">
      <c r="A17" s="4">
        <v>17.0</v>
      </c>
      <c r="B17" s="2">
        <v>1.0</v>
      </c>
      <c r="C17" s="6" t="s">
        <v>219</v>
      </c>
      <c r="D17" s="6" t="s">
        <v>222</v>
      </c>
      <c r="E17" s="1">
        <v>2017.0</v>
      </c>
      <c r="F17" s="1" t="s">
        <v>18</v>
      </c>
      <c r="G17" s="6" t="s">
        <v>445</v>
      </c>
      <c r="H17" s="1" t="s">
        <v>155</v>
      </c>
      <c r="I17" s="1" t="s">
        <v>136</v>
      </c>
      <c r="J17" s="1" t="s">
        <v>21</v>
      </c>
      <c r="K17" s="1" t="s">
        <v>57</v>
      </c>
      <c r="L17" s="1" t="s">
        <v>58</v>
      </c>
      <c r="M17" s="1" t="s">
        <v>424</v>
      </c>
      <c r="N17" s="4"/>
      <c r="O17" s="4"/>
      <c r="P17" s="4"/>
      <c r="Q17" s="4"/>
      <c r="R17" s="4"/>
      <c r="S17" s="4"/>
      <c r="T17" s="4"/>
      <c r="U17" s="4"/>
      <c r="V17" s="4"/>
      <c r="W17" s="4"/>
      <c r="X17" s="4"/>
      <c r="Y17" s="4"/>
      <c r="Z17" s="4"/>
    </row>
    <row r="18" hidden="1">
      <c r="A18" s="4">
        <v>18.0</v>
      </c>
      <c r="B18" s="2">
        <v>1.0</v>
      </c>
      <c r="C18" s="6" t="s">
        <v>228</v>
      </c>
      <c r="D18" s="6" t="s">
        <v>231</v>
      </c>
      <c r="E18" s="1">
        <v>2017.0</v>
      </c>
      <c r="F18" s="1" t="s">
        <v>18</v>
      </c>
      <c r="G18" s="6" t="s">
        <v>446</v>
      </c>
      <c r="H18" s="1" t="s">
        <v>155</v>
      </c>
      <c r="I18" s="1" t="s">
        <v>136</v>
      </c>
      <c r="J18" s="1" t="s">
        <v>447</v>
      </c>
      <c r="K18" s="1" t="s">
        <v>57</v>
      </c>
      <c r="L18" s="1" t="s">
        <v>186</v>
      </c>
      <c r="M18" s="1" t="s">
        <v>440</v>
      </c>
      <c r="N18" s="4"/>
      <c r="O18" s="4"/>
      <c r="P18" s="4"/>
      <c r="Q18" s="4"/>
      <c r="R18" s="4"/>
      <c r="S18" s="4"/>
      <c r="T18" s="4"/>
      <c r="U18" s="4"/>
      <c r="V18" s="4"/>
      <c r="W18" s="4"/>
      <c r="X18" s="4"/>
      <c r="Y18" s="4"/>
      <c r="Z18" s="4"/>
    </row>
    <row r="19" hidden="1">
      <c r="A19" s="4">
        <v>19.0</v>
      </c>
      <c r="B19" s="2">
        <v>2.0</v>
      </c>
      <c r="C19" s="6" t="s">
        <v>238</v>
      </c>
      <c r="D19" s="6" t="s">
        <v>448</v>
      </c>
      <c r="E19" s="1">
        <v>2017.0</v>
      </c>
      <c r="F19" s="1" t="s">
        <v>18</v>
      </c>
      <c r="G19" s="6" t="s">
        <v>245</v>
      </c>
      <c r="H19" s="1" t="s">
        <v>155</v>
      </c>
      <c r="I19" s="1" t="s">
        <v>136</v>
      </c>
      <c r="J19" s="1" t="s">
        <v>21</v>
      </c>
      <c r="K19" s="1" t="s">
        <v>57</v>
      </c>
      <c r="L19" s="1" t="s">
        <v>58</v>
      </c>
      <c r="M19" s="1" t="s">
        <v>434</v>
      </c>
      <c r="N19" s="4"/>
      <c r="O19" s="4"/>
      <c r="P19" s="4"/>
      <c r="Q19" s="4"/>
      <c r="R19" s="4"/>
      <c r="S19" s="4"/>
      <c r="T19" s="4"/>
      <c r="U19" s="4"/>
      <c r="V19" s="4"/>
      <c r="W19" s="4"/>
      <c r="X19" s="4"/>
      <c r="Y19" s="4"/>
      <c r="Z19" s="4"/>
    </row>
    <row r="20" hidden="1">
      <c r="A20" s="4">
        <v>20.0</v>
      </c>
      <c r="B20" s="2">
        <v>3.0</v>
      </c>
      <c r="C20" s="6" t="s">
        <v>251</v>
      </c>
      <c r="D20" s="6" t="s">
        <v>254</v>
      </c>
      <c r="E20" s="1">
        <v>2017.0</v>
      </c>
      <c r="F20" s="1" t="s">
        <v>18</v>
      </c>
      <c r="G20" s="6" t="s">
        <v>449</v>
      </c>
      <c r="H20" s="1" t="s">
        <v>155</v>
      </c>
      <c r="I20" s="1" t="s">
        <v>136</v>
      </c>
      <c r="J20" s="1" t="s">
        <v>21</v>
      </c>
      <c r="K20" s="1" t="s">
        <v>69</v>
      </c>
      <c r="L20" s="1" t="s">
        <v>58</v>
      </c>
      <c r="M20" s="1" t="s">
        <v>424</v>
      </c>
      <c r="N20" s="4"/>
      <c r="O20" s="4"/>
      <c r="P20" s="4"/>
      <c r="Q20" s="4"/>
      <c r="R20" s="4"/>
      <c r="S20" s="4"/>
      <c r="T20" s="4"/>
      <c r="U20" s="4"/>
      <c r="V20" s="4"/>
      <c r="W20" s="4"/>
      <c r="X20" s="4"/>
      <c r="Y20" s="4"/>
      <c r="Z20" s="4"/>
    </row>
    <row r="21" hidden="1">
      <c r="A21" s="4">
        <v>21.0</v>
      </c>
      <c r="B21" s="2">
        <v>2.0</v>
      </c>
      <c r="C21" s="6" t="s">
        <v>260</v>
      </c>
      <c r="D21" s="6" t="s">
        <v>450</v>
      </c>
      <c r="E21" s="1">
        <v>2017.0</v>
      </c>
      <c r="F21" s="1" t="s">
        <v>18</v>
      </c>
      <c r="G21" s="6" t="s">
        <v>264</v>
      </c>
      <c r="H21" s="1" t="s">
        <v>155</v>
      </c>
      <c r="I21" s="1" t="s">
        <v>136</v>
      </c>
      <c r="J21" s="1" t="s">
        <v>21</v>
      </c>
      <c r="K21" s="1" t="s">
        <v>57</v>
      </c>
      <c r="L21" s="1" t="s">
        <v>58</v>
      </c>
      <c r="M21" s="1" t="s">
        <v>424</v>
      </c>
      <c r="N21" s="4"/>
      <c r="O21" s="4"/>
      <c r="P21" s="4"/>
      <c r="Q21" s="4"/>
      <c r="R21" s="4"/>
      <c r="S21" s="4"/>
      <c r="T21" s="4"/>
      <c r="U21" s="4"/>
      <c r="V21" s="4"/>
      <c r="W21" s="4"/>
      <c r="X21" s="4"/>
      <c r="Y21" s="4"/>
      <c r="Z21" s="4"/>
    </row>
    <row r="22" hidden="1">
      <c r="A22" s="4">
        <v>22.0</v>
      </c>
      <c r="B22" s="2">
        <v>2.0</v>
      </c>
      <c r="C22" s="6" t="s">
        <v>269</v>
      </c>
      <c r="D22" s="6" t="s">
        <v>451</v>
      </c>
      <c r="E22" s="1">
        <v>2017.0</v>
      </c>
      <c r="F22" s="1" t="s">
        <v>18</v>
      </c>
      <c r="G22" s="6" t="s">
        <v>452</v>
      </c>
      <c r="H22" s="1" t="s">
        <v>155</v>
      </c>
      <c r="I22" s="1" t="s">
        <v>136</v>
      </c>
      <c r="J22" s="1" t="s">
        <v>21</v>
      </c>
      <c r="K22" s="1" t="s">
        <v>57</v>
      </c>
      <c r="L22" s="1" t="s">
        <v>58</v>
      </c>
      <c r="M22" s="1" t="s">
        <v>424</v>
      </c>
      <c r="N22" s="4"/>
      <c r="O22" s="4"/>
      <c r="P22" s="4"/>
      <c r="Q22" s="4"/>
      <c r="R22" s="4"/>
      <c r="S22" s="4"/>
      <c r="T22" s="4"/>
      <c r="U22" s="4"/>
      <c r="V22" s="4"/>
      <c r="W22" s="4"/>
      <c r="X22" s="4"/>
      <c r="Y22" s="4"/>
      <c r="Z22" s="4"/>
    </row>
    <row r="23" hidden="1">
      <c r="A23" s="4">
        <v>23.0</v>
      </c>
      <c r="B23" s="2">
        <v>1.0</v>
      </c>
      <c r="C23" s="6" t="s">
        <v>278</v>
      </c>
      <c r="D23" s="6" t="s">
        <v>281</v>
      </c>
      <c r="E23" s="1" t="s">
        <v>282</v>
      </c>
      <c r="F23" s="1" t="s">
        <v>18</v>
      </c>
      <c r="G23" s="6" t="s">
        <v>453</v>
      </c>
      <c r="H23" s="1" t="s">
        <v>155</v>
      </c>
      <c r="I23" s="1" t="s">
        <v>136</v>
      </c>
      <c r="J23" s="1" t="s">
        <v>21</v>
      </c>
      <c r="K23" s="1" t="s">
        <v>57</v>
      </c>
      <c r="L23" s="1" t="s">
        <v>58</v>
      </c>
      <c r="M23" s="1" t="s">
        <v>440</v>
      </c>
      <c r="N23" s="4"/>
      <c r="O23" s="4"/>
      <c r="P23" s="4"/>
      <c r="Q23" s="4"/>
      <c r="R23" s="4"/>
      <c r="S23" s="4"/>
      <c r="T23" s="4"/>
      <c r="U23" s="4"/>
      <c r="V23" s="4"/>
      <c r="W23" s="4"/>
      <c r="X23" s="4"/>
      <c r="Y23" s="4"/>
      <c r="Z23" s="4"/>
    </row>
    <row r="24" ht="105.0" hidden="1" customHeight="1">
      <c r="A24" s="4">
        <v>24.0</v>
      </c>
      <c r="B24" s="2">
        <v>1.0</v>
      </c>
      <c r="C24" s="6" t="s">
        <v>288</v>
      </c>
      <c r="D24" s="6" t="s">
        <v>291</v>
      </c>
      <c r="E24" s="1">
        <v>2017.0</v>
      </c>
      <c r="F24" s="1" t="s">
        <v>18</v>
      </c>
      <c r="G24" s="6" t="s">
        <v>454</v>
      </c>
      <c r="H24" s="1" t="s">
        <v>155</v>
      </c>
      <c r="I24" s="1" t="s">
        <v>136</v>
      </c>
      <c r="J24" s="1" t="s">
        <v>21</v>
      </c>
      <c r="K24" s="1" t="s">
        <v>69</v>
      </c>
      <c r="L24" s="1" t="s">
        <v>85</v>
      </c>
      <c r="M24" s="1" t="s">
        <v>424</v>
      </c>
      <c r="N24" s="4"/>
      <c r="O24" s="4"/>
      <c r="P24" s="4"/>
      <c r="Q24" s="4"/>
      <c r="R24" s="4"/>
      <c r="S24" s="4"/>
      <c r="T24" s="4"/>
      <c r="U24" s="4"/>
      <c r="V24" s="4"/>
      <c r="W24" s="4"/>
      <c r="X24" s="4"/>
      <c r="Y24" s="4"/>
      <c r="Z24" s="4"/>
    </row>
    <row r="25" ht="90.0" hidden="1" customHeight="1">
      <c r="A25" s="4">
        <v>25.0</v>
      </c>
      <c r="B25" s="2">
        <v>2.0</v>
      </c>
      <c r="C25" s="6" t="s">
        <v>297</v>
      </c>
      <c r="D25" s="6" t="s">
        <v>455</v>
      </c>
      <c r="E25" s="1">
        <v>2017.0</v>
      </c>
      <c r="F25" s="1" t="s">
        <v>303</v>
      </c>
      <c r="G25" s="6" t="s">
        <v>456</v>
      </c>
      <c r="H25" s="1" t="s">
        <v>155</v>
      </c>
      <c r="I25" s="1" t="s">
        <v>136</v>
      </c>
      <c r="J25" s="1" t="s">
        <v>21</v>
      </c>
      <c r="K25" s="1" t="s">
        <v>135</v>
      </c>
      <c r="L25" s="1" t="s">
        <v>58</v>
      </c>
      <c r="M25" s="1" t="s">
        <v>424</v>
      </c>
      <c r="N25" s="4"/>
      <c r="O25" s="4"/>
      <c r="P25" s="4"/>
      <c r="Q25" s="4"/>
      <c r="R25" s="4"/>
      <c r="S25" s="4"/>
      <c r="T25" s="4"/>
      <c r="U25" s="4"/>
      <c r="V25" s="4"/>
      <c r="W25" s="4"/>
      <c r="X25" s="4"/>
      <c r="Y25" s="4"/>
      <c r="Z25" s="4"/>
    </row>
    <row r="26" hidden="1">
      <c r="A26" s="4">
        <v>26.0</v>
      </c>
      <c r="B26" s="2">
        <v>3.0</v>
      </c>
      <c r="C26" s="6" t="s">
        <v>313</v>
      </c>
      <c r="D26" s="6" t="s">
        <v>315</v>
      </c>
      <c r="E26" s="1">
        <v>2017.0</v>
      </c>
      <c r="F26" s="1" t="s">
        <v>18</v>
      </c>
      <c r="G26" s="6" t="s">
        <v>457</v>
      </c>
      <c r="H26" s="1" t="s">
        <v>155</v>
      </c>
      <c r="I26" s="1" t="s">
        <v>136</v>
      </c>
      <c r="J26" s="1" t="s">
        <v>21</v>
      </c>
      <c r="K26" s="1" t="s">
        <v>69</v>
      </c>
      <c r="L26" s="1" t="s">
        <v>58</v>
      </c>
      <c r="M26" s="1" t="s">
        <v>424</v>
      </c>
      <c r="N26" s="4"/>
      <c r="O26" s="4"/>
      <c r="P26" s="4"/>
      <c r="Q26" s="4"/>
      <c r="R26" s="4"/>
      <c r="S26" s="4"/>
      <c r="T26" s="4"/>
      <c r="U26" s="4"/>
      <c r="V26" s="4"/>
      <c r="W26" s="4"/>
      <c r="X26" s="4"/>
      <c r="Y26" s="4"/>
      <c r="Z26" s="4"/>
    </row>
    <row r="27" hidden="1">
      <c r="A27" s="4">
        <v>27.0</v>
      </c>
      <c r="B27" s="2">
        <v>3.0</v>
      </c>
      <c r="C27" s="6" t="s">
        <v>321</v>
      </c>
      <c r="D27" s="6" t="s">
        <v>324</v>
      </c>
      <c r="E27" s="1">
        <v>2017.0</v>
      </c>
      <c r="F27" s="1" t="s">
        <v>303</v>
      </c>
      <c r="G27" s="6" t="s">
        <v>458</v>
      </c>
      <c r="H27" s="1" t="s">
        <v>330</v>
      </c>
      <c r="I27" s="1" t="s">
        <v>136</v>
      </c>
      <c r="J27" s="1" t="s">
        <v>21</v>
      </c>
      <c r="K27" s="1" t="s">
        <v>69</v>
      </c>
      <c r="L27" s="1" t="s">
        <v>58</v>
      </c>
      <c r="M27" s="1" t="s">
        <v>424</v>
      </c>
      <c r="N27" s="4"/>
      <c r="O27" s="4"/>
      <c r="P27" s="4"/>
      <c r="Q27" s="4"/>
      <c r="R27" s="4"/>
      <c r="S27" s="4"/>
      <c r="T27" s="4"/>
      <c r="U27" s="4"/>
      <c r="V27" s="4"/>
      <c r="W27" s="4"/>
      <c r="X27" s="4"/>
      <c r="Y27" s="4"/>
      <c r="Z27" s="4"/>
    </row>
    <row r="28" hidden="1">
      <c r="A28" s="4">
        <v>28.0</v>
      </c>
      <c r="B28" s="2">
        <v>1.0</v>
      </c>
      <c r="C28" s="6" t="s">
        <v>331</v>
      </c>
      <c r="D28" s="6" t="s">
        <v>459</v>
      </c>
      <c r="E28" s="1">
        <v>2017.0</v>
      </c>
      <c r="F28" s="1" t="s">
        <v>303</v>
      </c>
      <c r="G28" s="6" t="s">
        <v>460</v>
      </c>
      <c r="H28" s="1" t="s">
        <v>330</v>
      </c>
      <c r="I28" s="1" t="s">
        <v>136</v>
      </c>
      <c r="J28" s="1" t="s">
        <v>447</v>
      </c>
      <c r="K28" s="1" t="s">
        <v>135</v>
      </c>
      <c r="L28" s="1" t="s">
        <v>186</v>
      </c>
      <c r="M28" s="1" t="s">
        <v>424</v>
      </c>
      <c r="N28" s="4"/>
      <c r="O28" s="4"/>
      <c r="P28" s="4"/>
      <c r="Q28" s="4"/>
      <c r="R28" s="4"/>
      <c r="S28" s="4"/>
      <c r="T28" s="4"/>
      <c r="U28" s="4"/>
      <c r="V28" s="4"/>
      <c r="W28" s="4"/>
      <c r="X28" s="4"/>
      <c r="Y28" s="4"/>
      <c r="Z28" s="4"/>
    </row>
    <row r="29" hidden="1">
      <c r="A29" s="4">
        <v>29.0</v>
      </c>
      <c r="B29" s="2">
        <v>2.0</v>
      </c>
      <c r="C29" s="6" t="s">
        <v>344</v>
      </c>
      <c r="D29" s="6" t="s">
        <v>461</v>
      </c>
      <c r="E29" s="1">
        <v>2017.0</v>
      </c>
      <c r="F29" s="1" t="s">
        <v>303</v>
      </c>
      <c r="G29" s="6" t="s">
        <v>348</v>
      </c>
      <c r="H29" s="1" t="s">
        <v>330</v>
      </c>
      <c r="I29" s="1" t="s">
        <v>136</v>
      </c>
      <c r="J29" s="1" t="s">
        <v>21</v>
      </c>
      <c r="K29" s="1" t="s">
        <v>135</v>
      </c>
      <c r="L29" s="1" t="s">
        <v>58</v>
      </c>
      <c r="M29" s="1" t="s">
        <v>424</v>
      </c>
      <c r="N29" s="4"/>
      <c r="O29" s="4"/>
      <c r="P29" s="4"/>
      <c r="Q29" s="4"/>
      <c r="R29" s="4"/>
      <c r="S29" s="4"/>
      <c r="T29" s="4"/>
      <c r="U29" s="4"/>
      <c r="V29" s="4"/>
      <c r="W29" s="4"/>
      <c r="X29" s="4"/>
      <c r="Y29" s="4"/>
      <c r="Z29" s="4"/>
    </row>
    <row r="30" hidden="1">
      <c r="A30" s="4">
        <v>30.0</v>
      </c>
      <c r="B30" s="2">
        <v>1.0</v>
      </c>
      <c r="C30" s="6" t="s">
        <v>352</v>
      </c>
      <c r="D30" s="6" t="s">
        <v>347</v>
      </c>
      <c r="E30" s="1">
        <v>2017.0</v>
      </c>
      <c r="F30" s="1" t="s">
        <v>303</v>
      </c>
      <c r="G30" s="6" t="s">
        <v>348</v>
      </c>
      <c r="H30" s="1" t="s">
        <v>330</v>
      </c>
      <c r="I30" s="1" t="s">
        <v>136</v>
      </c>
      <c r="J30" s="1" t="s">
        <v>21</v>
      </c>
      <c r="K30" s="1" t="s">
        <v>49</v>
      </c>
      <c r="L30" s="1" t="s">
        <v>50</v>
      </c>
      <c r="M30" s="1" t="s">
        <v>424</v>
      </c>
      <c r="N30" s="4"/>
      <c r="O30" s="4"/>
      <c r="P30" s="4"/>
      <c r="Q30" s="4"/>
      <c r="R30" s="4"/>
      <c r="S30" s="4"/>
      <c r="T30" s="4"/>
      <c r="U30" s="4"/>
      <c r="V30" s="4"/>
      <c r="W30" s="4"/>
      <c r="X30" s="4"/>
      <c r="Y30" s="4"/>
      <c r="Z30" s="4"/>
    </row>
    <row r="31" hidden="1">
      <c r="A31" s="4">
        <v>31.0</v>
      </c>
      <c r="B31" s="2">
        <v>1.0</v>
      </c>
      <c r="C31" s="6" t="s">
        <v>462</v>
      </c>
      <c r="D31" s="6" t="s">
        <v>463</v>
      </c>
      <c r="E31" s="1">
        <v>2017.0</v>
      </c>
      <c r="F31" s="1" t="s">
        <v>18</v>
      </c>
      <c r="G31" s="6" t="s">
        <v>464</v>
      </c>
      <c r="H31" s="1" t="s">
        <v>155</v>
      </c>
      <c r="I31" s="1" t="s">
        <v>136</v>
      </c>
      <c r="J31" s="1" t="s">
        <v>143</v>
      </c>
      <c r="K31" s="1" t="s">
        <v>135</v>
      </c>
      <c r="L31" s="1" t="s">
        <v>186</v>
      </c>
      <c r="M31" s="1" t="s">
        <v>424</v>
      </c>
      <c r="N31" s="4"/>
      <c r="O31" s="4"/>
      <c r="P31" s="4"/>
      <c r="Q31" s="4"/>
      <c r="R31" s="4"/>
      <c r="S31" s="4"/>
      <c r="T31" s="4"/>
      <c r="U31" s="4"/>
      <c r="V31" s="4"/>
      <c r="W31" s="4"/>
      <c r="X31" s="4"/>
      <c r="Y31" s="4"/>
      <c r="Z31" s="4"/>
    </row>
    <row r="32" hidden="1">
      <c r="A32" s="4">
        <v>32.0</v>
      </c>
      <c r="B32" s="2">
        <v>2.0</v>
      </c>
      <c r="C32" s="6" t="s">
        <v>465</v>
      </c>
      <c r="D32" s="6" t="s">
        <v>466</v>
      </c>
      <c r="E32" s="1">
        <v>2017.0</v>
      </c>
      <c r="F32" s="1" t="s">
        <v>18</v>
      </c>
      <c r="G32" s="6" t="s">
        <v>467</v>
      </c>
      <c r="H32" s="1" t="s">
        <v>155</v>
      </c>
      <c r="I32" s="1" t="s">
        <v>136</v>
      </c>
      <c r="J32" s="1" t="s">
        <v>143</v>
      </c>
      <c r="K32" s="1" t="s">
        <v>135</v>
      </c>
      <c r="L32" s="1" t="s">
        <v>137</v>
      </c>
      <c r="M32" s="1" t="s">
        <v>424</v>
      </c>
      <c r="N32" s="4"/>
      <c r="O32" s="4"/>
      <c r="P32" s="4"/>
      <c r="Q32" s="4"/>
      <c r="R32" s="4"/>
      <c r="S32" s="4"/>
      <c r="T32" s="4"/>
      <c r="U32" s="4"/>
      <c r="V32" s="4"/>
      <c r="W32" s="4"/>
      <c r="X32" s="4"/>
      <c r="Y32" s="4"/>
      <c r="Z32" s="4"/>
    </row>
    <row r="33" hidden="1">
      <c r="A33" s="4">
        <v>33.0</v>
      </c>
      <c r="B33" s="2">
        <v>1.0</v>
      </c>
      <c r="C33" s="6" t="s">
        <v>468</v>
      </c>
      <c r="D33" s="6" t="s">
        <v>469</v>
      </c>
      <c r="E33" s="1">
        <v>2017.0</v>
      </c>
      <c r="F33" s="1" t="s">
        <v>18</v>
      </c>
      <c r="G33" s="6" t="s">
        <v>470</v>
      </c>
      <c r="H33" s="1" t="s">
        <v>155</v>
      </c>
      <c r="I33" s="1" t="s">
        <v>136</v>
      </c>
      <c r="J33" s="1" t="s">
        <v>143</v>
      </c>
      <c r="K33" s="1" t="s">
        <v>135</v>
      </c>
      <c r="L33" s="1" t="s">
        <v>186</v>
      </c>
      <c r="M33" s="1" t="s">
        <v>424</v>
      </c>
      <c r="N33" s="4"/>
      <c r="O33" s="4"/>
      <c r="P33" s="4"/>
      <c r="Q33" s="4"/>
      <c r="R33" s="4"/>
      <c r="S33" s="4"/>
      <c r="T33" s="4"/>
      <c r="U33" s="4"/>
      <c r="V33" s="4"/>
      <c r="W33" s="4"/>
      <c r="X33" s="4"/>
      <c r="Y33" s="4"/>
      <c r="Z33" s="4"/>
    </row>
    <row r="34" hidden="1">
      <c r="A34" s="4">
        <v>34.0</v>
      </c>
      <c r="B34" s="2">
        <v>2.0</v>
      </c>
      <c r="C34" s="6" t="s">
        <v>471</v>
      </c>
      <c r="D34" s="6" t="s">
        <v>472</v>
      </c>
      <c r="E34" s="1">
        <v>2017.0</v>
      </c>
      <c r="F34" s="1" t="s">
        <v>18</v>
      </c>
      <c r="G34" s="6" t="s">
        <v>473</v>
      </c>
      <c r="H34" s="1" t="s">
        <v>155</v>
      </c>
      <c r="I34" s="1" t="s">
        <v>136</v>
      </c>
      <c r="J34" s="1" t="s">
        <v>143</v>
      </c>
      <c r="K34" s="1" t="s">
        <v>135</v>
      </c>
      <c r="L34" s="1" t="s">
        <v>186</v>
      </c>
      <c r="M34" s="1" t="s">
        <v>424</v>
      </c>
      <c r="N34" s="4"/>
      <c r="O34" s="4"/>
      <c r="P34" s="4"/>
      <c r="Q34" s="4"/>
      <c r="R34" s="4"/>
      <c r="S34" s="4"/>
      <c r="T34" s="4"/>
      <c r="U34" s="4"/>
      <c r="V34" s="4"/>
      <c r="W34" s="4"/>
      <c r="X34" s="4"/>
      <c r="Y34" s="4"/>
      <c r="Z34" s="4"/>
    </row>
    <row r="35" ht="103.5" customHeight="1">
      <c r="A35" s="4">
        <v>35.0</v>
      </c>
      <c r="B35" s="2">
        <v>1.0</v>
      </c>
      <c r="C35" s="6" t="s">
        <v>474</v>
      </c>
      <c r="D35" s="6" t="s">
        <v>475</v>
      </c>
      <c r="E35" s="4">
        <v>2017.0</v>
      </c>
      <c r="F35" s="1" t="s">
        <v>18</v>
      </c>
      <c r="G35" s="10" t="s">
        <v>476</v>
      </c>
      <c r="H35" s="4" t="s">
        <v>477</v>
      </c>
      <c r="I35" s="11" t="s">
        <v>204</v>
      </c>
      <c r="J35" s="1" t="s">
        <v>478</v>
      </c>
      <c r="K35" s="1" t="s">
        <v>135</v>
      </c>
      <c r="L35" s="1" t="s">
        <v>186</v>
      </c>
      <c r="M35" s="1" t="s">
        <v>428</v>
      </c>
      <c r="N35" s="4"/>
      <c r="O35" s="4"/>
      <c r="P35" s="4"/>
      <c r="Q35" s="4"/>
      <c r="R35" s="4"/>
      <c r="S35" s="4"/>
      <c r="T35" s="4"/>
      <c r="U35" s="4"/>
      <c r="V35" s="4"/>
      <c r="W35" s="4"/>
      <c r="X35" s="4"/>
      <c r="Y35" s="4"/>
      <c r="Z35" s="4"/>
    </row>
    <row r="36" hidden="1">
      <c r="A36" s="4">
        <v>36.0</v>
      </c>
      <c r="B36" s="2">
        <v>2.0</v>
      </c>
      <c r="C36" s="6" t="s">
        <v>479</v>
      </c>
      <c r="D36" s="10" t="s">
        <v>480</v>
      </c>
      <c r="E36" s="4">
        <v>2017.0</v>
      </c>
      <c r="F36" s="1" t="s">
        <v>18</v>
      </c>
      <c r="G36" s="6" t="s">
        <v>481</v>
      </c>
      <c r="H36" s="4" t="s">
        <v>155</v>
      </c>
      <c r="I36" s="11" t="s">
        <v>204</v>
      </c>
      <c r="J36" s="11" t="s">
        <v>143</v>
      </c>
      <c r="K36" s="1" t="s">
        <v>135</v>
      </c>
      <c r="L36" s="1" t="s">
        <v>186</v>
      </c>
      <c r="M36" s="1" t="s">
        <v>424</v>
      </c>
      <c r="N36" s="4"/>
      <c r="O36" s="4"/>
      <c r="P36" s="4"/>
      <c r="Q36" s="4"/>
      <c r="R36" s="4"/>
      <c r="S36" s="4"/>
      <c r="T36" s="4"/>
      <c r="U36" s="4"/>
      <c r="V36" s="4"/>
      <c r="W36" s="4"/>
      <c r="X36" s="4"/>
      <c r="Y36" s="4"/>
      <c r="Z36" s="4"/>
    </row>
    <row r="37" hidden="1">
      <c r="A37" s="4">
        <v>37.0</v>
      </c>
      <c r="B37" s="2">
        <v>1.0</v>
      </c>
      <c r="C37" s="6" t="s">
        <v>482</v>
      </c>
      <c r="D37" s="10" t="s">
        <v>483</v>
      </c>
      <c r="E37" s="4">
        <v>2017.0</v>
      </c>
      <c r="F37" s="1" t="s">
        <v>18</v>
      </c>
      <c r="G37" s="10" t="s">
        <v>484</v>
      </c>
      <c r="H37" s="4" t="s">
        <v>330</v>
      </c>
      <c r="I37" s="11" t="s">
        <v>136</v>
      </c>
      <c r="J37" s="11" t="s">
        <v>143</v>
      </c>
      <c r="K37" s="1" t="s">
        <v>135</v>
      </c>
      <c r="L37" s="1" t="s">
        <v>50</v>
      </c>
      <c r="M37" s="1" t="s">
        <v>424</v>
      </c>
      <c r="N37" s="4"/>
      <c r="O37" s="4"/>
      <c r="P37" s="4"/>
      <c r="Q37" s="4"/>
      <c r="R37" s="4"/>
      <c r="S37" s="4"/>
      <c r="T37" s="4"/>
      <c r="U37" s="4"/>
      <c r="V37" s="4"/>
      <c r="W37" s="4"/>
      <c r="X37" s="4"/>
      <c r="Y37" s="4"/>
      <c r="Z37" s="4"/>
    </row>
    <row r="38">
      <c r="A38" s="4">
        <v>38.0</v>
      </c>
      <c r="B38" s="2">
        <v>1.0</v>
      </c>
      <c r="C38" s="10" t="s">
        <v>485</v>
      </c>
      <c r="D38" s="10" t="s">
        <v>486</v>
      </c>
      <c r="E38" s="4">
        <v>2017.0</v>
      </c>
      <c r="F38" s="1" t="s">
        <v>18</v>
      </c>
      <c r="G38" s="6" t="s">
        <v>487</v>
      </c>
      <c r="H38" s="4" t="s">
        <v>155</v>
      </c>
      <c r="I38" s="11" t="s">
        <v>204</v>
      </c>
      <c r="J38" s="11" t="s">
        <v>47</v>
      </c>
      <c r="K38" s="1" t="s">
        <v>199</v>
      </c>
      <c r="L38" s="1" t="s">
        <v>186</v>
      </c>
      <c r="M38" s="1" t="s">
        <v>434</v>
      </c>
      <c r="N38" s="4"/>
      <c r="O38" s="4"/>
      <c r="P38" s="4"/>
      <c r="Q38" s="4"/>
      <c r="R38" s="4"/>
      <c r="S38" s="4"/>
      <c r="T38" s="4"/>
      <c r="U38" s="4"/>
      <c r="V38" s="4"/>
      <c r="W38" s="4"/>
      <c r="X38" s="4"/>
      <c r="Y38" s="4"/>
      <c r="Z38" s="4"/>
    </row>
    <row r="39">
      <c r="A39" s="4">
        <v>39.0</v>
      </c>
      <c r="B39" s="2">
        <v>1.0</v>
      </c>
      <c r="C39" s="6" t="s">
        <v>488</v>
      </c>
      <c r="D39" s="10" t="s">
        <v>489</v>
      </c>
      <c r="E39" s="4">
        <v>2017.0</v>
      </c>
      <c r="F39" s="1" t="s">
        <v>18</v>
      </c>
      <c r="G39" s="10" t="s">
        <v>490</v>
      </c>
      <c r="H39" s="4" t="s">
        <v>155</v>
      </c>
      <c r="I39" s="11" t="s">
        <v>136</v>
      </c>
      <c r="J39" s="11" t="s">
        <v>47</v>
      </c>
      <c r="K39" s="1" t="s">
        <v>199</v>
      </c>
      <c r="L39" s="1" t="s">
        <v>186</v>
      </c>
      <c r="M39" s="1" t="s">
        <v>440</v>
      </c>
      <c r="N39" s="4"/>
      <c r="O39" s="4"/>
      <c r="P39" s="4"/>
      <c r="Q39" s="4"/>
      <c r="R39" s="4"/>
      <c r="S39" s="4"/>
      <c r="T39" s="4"/>
      <c r="U39" s="4"/>
      <c r="V39" s="4"/>
      <c r="W39" s="4"/>
      <c r="X39" s="4"/>
      <c r="Y39" s="4"/>
      <c r="Z39" s="4"/>
    </row>
    <row r="40">
      <c r="A40" s="4">
        <v>40.0</v>
      </c>
      <c r="B40" s="2">
        <v>2.0</v>
      </c>
      <c r="C40" s="10" t="s">
        <v>491</v>
      </c>
      <c r="D40" s="10" t="s">
        <v>492</v>
      </c>
      <c r="E40" s="4">
        <v>2017.0</v>
      </c>
      <c r="F40" s="1" t="s">
        <v>18</v>
      </c>
      <c r="G40" s="10" t="s">
        <v>493</v>
      </c>
      <c r="H40" s="4" t="s">
        <v>155</v>
      </c>
      <c r="I40" s="11" t="s">
        <v>136</v>
      </c>
      <c r="J40" s="11" t="s">
        <v>494</v>
      </c>
      <c r="K40" s="1" t="s">
        <v>135</v>
      </c>
      <c r="L40" s="1" t="s">
        <v>186</v>
      </c>
      <c r="M40" s="1" t="s">
        <v>424</v>
      </c>
      <c r="N40" s="4"/>
      <c r="O40" s="4"/>
      <c r="P40" s="4"/>
      <c r="Q40" s="4"/>
      <c r="R40" s="4"/>
      <c r="S40" s="4"/>
      <c r="T40" s="4"/>
      <c r="U40" s="4"/>
      <c r="V40" s="4"/>
      <c r="W40" s="4"/>
      <c r="X40" s="4"/>
      <c r="Y40" s="4"/>
      <c r="Z40" s="4"/>
    </row>
    <row r="41">
      <c r="A41" s="4">
        <v>41.0</v>
      </c>
      <c r="B41" s="2">
        <v>1.0</v>
      </c>
      <c r="C41" s="6" t="s">
        <v>495</v>
      </c>
      <c r="D41" s="10" t="s">
        <v>496</v>
      </c>
      <c r="E41" s="4">
        <v>2017.0</v>
      </c>
      <c r="F41" s="1" t="s">
        <v>18</v>
      </c>
      <c r="G41" s="6" t="s">
        <v>497</v>
      </c>
      <c r="H41" s="4" t="s">
        <v>155</v>
      </c>
      <c r="I41" s="11" t="s">
        <v>136</v>
      </c>
      <c r="J41" s="11" t="s">
        <v>47</v>
      </c>
      <c r="K41" s="1" t="s">
        <v>199</v>
      </c>
      <c r="L41" s="1" t="s">
        <v>186</v>
      </c>
      <c r="M41" s="1" t="s">
        <v>434</v>
      </c>
      <c r="N41" s="4"/>
      <c r="O41" s="4"/>
      <c r="P41" s="4"/>
      <c r="Q41" s="4"/>
      <c r="R41" s="4"/>
      <c r="S41" s="4"/>
      <c r="T41" s="4"/>
      <c r="U41" s="4"/>
      <c r="V41" s="4"/>
      <c r="W41" s="4"/>
      <c r="X41" s="4"/>
      <c r="Y41" s="4"/>
      <c r="Z41" s="4"/>
    </row>
    <row r="42">
      <c r="A42" s="4">
        <v>42.0</v>
      </c>
      <c r="B42" s="2">
        <v>2.0</v>
      </c>
      <c r="C42" s="10" t="s">
        <v>498</v>
      </c>
      <c r="D42" s="10" t="s">
        <v>499</v>
      </c>
      <c r="E42" s="4">
        <v>2017.0</v>
      </c>
      <c r="F42" s="1" t="s">
        <v>18</v>
      </c>
      <c r="G42" s="6" t="s">
        <v>500</v>
      </c>
      <c r="H42" s="4" t="s">
        <v>155</v>
      </c>
      <c r="I42" s="11" t="s">
        <v>136</v>
      </c>
      <c r="J42" s="11" t="s">
        <v>47</v>
      </c>
      <c r="K42" s="1" t="s">
        <v>135</v>
      </c>
      <c r="L42" s="1" t="s">
        <v>186</v>
      </c>
      <c r="M42" s="1" t="s">
        <v>501</v>
      </c>
      <c r="N42" s="4"/>
      <c r="O42" s="4"/>
      <c r="P42" s="4"/>
      <c r="Q42" s="4"/>
      <c r="R42" s="4"/>
      <c r="S42" s="4"/>
      <c r="T42" s="4"/>
      <c r="U42" s="4"/>
      <c r="V42" s="4"/>
      <c r="W42" s="4"/>
      <c r="X42" s="4"/>
      <c r="Y42" s="4"/>
      <c r="Z42" s="4"/>
    </row>
    <row r="43" hidden="1">
      <c r="A43" s="4">
        <v>43.0</v>
      </c>
      <c r="B43" s="2">
        <v>1.0</v>
      </c>
      <c r="C43" s="10" t="s">
        <v>502</v>
      </c>
      <c r="D43" s="10" t="s">
        <v>503</v>
      </c>
      <c r="E43" s="4">
        <v>2018.0</v>
      </c>
      <c r="F43" s="1" t="s">
        <v>18</v>
      </c>
      <c r="G43" s="10" t="s">
        <v>504</v>
      </c>
      <c r="H43" s="4" t="s">
        <v>65</v>
      </c>
      <c r="I43" s="1" t="s">
        <v>66</v>
      </c>
      <c r="J43" s="1" t="s">
        <v>21</v>
      </c>
      <c r="K43" s="1" t="s">
        <v>174</v>
      </c>
      <c r="L43" s="1" t="s">
        <v>58</v>
      </c>
      <c r="M43" s="1" t="s">
        <v>424</v>
      </c>
      <c r="N43" s="4"/>
      <c r="O43" s="4"/>
      <c r="P43" s="4"/>
      <c r="Q43" s="4"/>
      <c r="R43" s="4"/>
      <c r="S43" s="4"/>
      <c r="T43" s="4"/>
      <c r="U43" s="4"/>
      <c r="V43" s="4"/>
      <c r="W43" s="4"/>
      <c r="X43" s="4"/>
      <c r="Y43" s="4"/>
      <c r="Z43" s="4"/>
    </row>
    <row r="44" hidden="1">
      <c r="A44" s="4">
        <v>44.0</v>
      </c>
      <c r="B44" s="2">
        <v>1.0</v>
      </c>
      <c r="C44" s="10" t="s">
        <v>505</v>
      </c>
      <c r="D44" s="10" t="s">
        <v>506</v>
      </c>
      <c r="E44" s="4">
        <v>2018.0</v>
      </c>
      <c r="F44" s="1" t="s">
        <v>18</v>
      </c>
      <c r="G44" s="10" t="s">
        <v>507</v>
      </c>
      <c r="H44" s="4" t="s">
        <v>65</v>
      </c>
      <c r="I44" s="1" t="s">
        <v>66</v>
      </c>
      <c r="J44" s="1" t="s">
        <v>21</v>
      </c>
      <c r="K44" s="1" t="s">
        <v>135</v>
      </c>
      <c r="L44" s="1" t="s">
        <v>50</v>
      </c>
      <c r="M44" s="1" t="s">
        <v>424</v>
      </c>
      <c r="N44" s="4"/>
      <c r="O44" s="4"/>
      <c r="P44" s="4"/>
      <c r="Q44" s="4"/>
      <c r="R44" s="4"/>
      <c r="S44" s="4"/>
      <c r="T44" s="4"/>
      <c r="U44" s="4"/>
      <c r="V44" s="4"/>
      <c r="W44" s="4"/>
      <c r="X44" s="4"/>
      <c r="Y44" s="4"/>
      <c r="Z44" s="4"/>
    </row>
    <row r="45" hidden="1">
      <c r="A45" s="4">
        <v>45.0</v>
      </c>
      <c r="B45" s="2">
        <v>1.0</v>
      </c>
      <c r="C45" s="10" t="s">
        <v>359</v>
      </c>
      <c r="D45" s="6" t="s">
        <v>508</v>
      </c>
      <c r="E45" s="4">
        <v>2018.0</v>
      </c>
      <c r="F45" s="1" t="s">
        <v>18</v>
      </c>
      <c r="G45" s="6" t="s">
        <v>509</v>
      </c>
      <c r="H45" s="4" t="s">
        <v>28</v>
      </c>
      <c r="I45" s="4"/>
      <c r="J45" s="1" t="s">
        <v>21</v>
      </c>
      <c r="K45" s="1" t="s">
        <v>69</v>
      </c>
      <c r="L45" s="1" t="s">
        <v>58</v>
      </c>
      <c r="M45" s="1" t="s">
        <v>501</v>
      </c>
      <c r="N45" s="4"/>
      <c r="O45" s="4"/>
      <c r="P45" s="4"/>
      <c r="Q45" s="4"/>
      <c r="R45" s="4"/>
      <c r="S45" s="4"/>
      <c r="T45" s="4"/>
      <c r="U45" s="4"/>
      <c r="V45" s="4"/>
      <c r="W45" s="4"/>
      <c r="X45" s="4"/>
      <c r="Y45" s="4"/>
      <c r="Z45" s="4"/>
    </row>
    <row r="46" ht="187.5" hidden="1" customHeight="1">
      <c r="A46" s="4">
        <v>46.0</v>
      </c>
      <c r="B46" s="2">
        <v>3.0</v>
      </c>
      <c r="C46" s="10" t="s">
        <v>510</v>
      </c>
      <c r="D46" s="10" t="s">
        <v>511</v>
      </c>
      <c r="E46" s="4">
        <v>2018.0</v>
      </c>
      <c r="F46" s="1" t="s">
        <v>18</v>
      </c>
      <c r="G46" s="6" t="s">
        <v>512</v>
      </c>
      <c r="H46" s="4" t="s">
        <v>65</v>
      </c>
      <c r="I46" s="4"/>
      <c r="J46" s="1" t="s">
        <v>21</v>
      </c>
      <c r="K46" s="1" t="s">
        <v>135</v>
      </c>
      <c r="L46" s="1" t="s">
        <v>58</v>
      </c>
      <c r="M46" s="1" t="s">
        <v>424</v>
      </c>
      <c r="N46" s="4"/>
      <c r="O46" s="4"/>
      <c r="P46" s="4"/>
      <c r="Q46" s="4"/>
      <c r="R46" s="4"/>
      <c r="S46" s="4"/>
      <c r="T46" s="4"/>
      <c r="U46" s="4"/>
      <c r="V46" s="4"/>
      <c r="W46" s="4"/>
      <c r="X46" s="4"/>
      <c r="Y46" s="4"/>
      <c r="Z46" s="4"/>
    </row>
    <row r="47" hidden="1">
      <c r="A47" s="4">
        <v>47.0</v>
      </c>
      <c r="B47" s="2">
        <v>2.0</v>
      </c>
      <c r="C47" s="6" t="s">
        <v>513</v>
      </c>
      <c r="D47" s="6" t="s">
        <v>514</v>
      </c>
      <c r="E47" s="1">
        <v>2018.0</v>
      </c>
      <c r="F47" s="1" t="s">
        <v>18</v>
      </c>
      <c r="G47" s="6" t="s">
        <v>515</v>
      </c>
      <c r="H47" s="1" t="s">
        <v>155</v>
      </c>
      <c r="I47" s="1" t="s">
        <v>415</v>
      </c>
      <c r="J47" s="1" t="s">
        <v>21</v>
      </c>
      <c r="K47" s="1" t="s">
        <v>174</v>
      </c>
      <c r="L47" s="1" t="s">
        <v>58</v>
      </c>
      <c r="M47" s="1" t="s">
        <v>501</v>
      </c>
      <c r="N47" s="4"/>
      <c r="O47" s="4"/>
      <c r="P47" s="4"/>
      <c r="Q47" s="4"/>
      <c r="R47" s="4"/>
      <c r="S47" s="4"/>
      <c r="T47" s="4"/>
      <c r="U47" s="4"/>
      <c r="V47" s="4"/>
      <c r="W47" s="4"/>
      <c r="X47" s="4"/>
      <c r="Y47" s="4"/>
      <c r="Z47" s="4"/>
    </row>
    <row r="48" hidden="1">
      <c r="A48" s="4">
        <v>48.0</v>
      </c>
      <c r="B48" s="2">
        <v>2.0</v>
      </c>
      <c r="C48" s="6" t="s">
        <v>516</v>
      </c>
      <c r="D48" s="6" t="s">
        <v>517</v>
      </c>
      <c r="E48" s="1">
        <v>2018.0</v>
      </c>
      <c r="F48" s="1" t="s">
        <v>18</v>
      </c>
      <c r="G48" s="6" t="s">
        <v>518</v>
      </c>
      <c r="H48" s="4"/>
      <c r="I48" s="4"/>
      <c r="J48" s="1" t="s">
        <v>21</v>
      </c>
      <c r="K48" s="1" t="s">
        <v>49</v>
      </c>
      <c r="L48" s="1" t="s">
        <v>58</v>
      </c>
      <c r="M48" s="1" t="s">
        <v>424</v>
      </c>
      <c r="N48" s="4"/>
      <c r="O48" s="4"/>
      <c r="P48" s="4"/>
      <c r="Q48" s="4"/>
      <c r="R48" s="4"/>
      <c r="S48" s="4"/>
      <c r="T48" s="4"/>
      <c r="U48" s="4"/>
      <c r="V48" s="4"/>
      <c r="W48" s="4"/>
      <c r="X48" s="4"/>
      <c r="Y48" s="4"/>
      <c r="Z48" s="4"/>
    </row>
    <row r="49" ht="99.0" hidden="1" customHeight="1">
      <c r="A49" s="4">
        <v>49.0</v>
      </c>
      <c r="B49" s="2">
        <v>2.0</v>
      </c>
      <c r="C49" s="6" t="s">
        <v>519</v>
      </c>
      <c r="D49" s="6" t="s">
        <v>520</v>
      </c>
      <c r="E49" s="1">
        <v>2018.0</v>
      </c>
      <c r="F49" s="1" t="s">
        <v>18</v>
      </c>
      <c r="G49" s="6" t="s">
        <v>521</v>
      </c>
      <c r="H49" s="1" t="s">
        <v>65</v>
      </c>
      <c r="I49" s="1" t="s">
        <v>66</v>
      </c>
      <c r="J49" s="1" t="s">
        <v>21</v>
      </c>
      <c r="K49" s="1" t="s">
        <v>57</v>
      </c>
      <c r="L49" s="1" t="s">
        <v>58</v>
      </c>
      <c r="M49" s="1" t="s">
        <v>424</v>
      </c>
      <c r="N49" s="4"/>
      <c r="O49" s="4"/>
      <c r="P49" s="4"/>
      <c r="Q49" s="4"/>
      <c r="R49" s="4"/>
      <c r="S49" s="4"/>
      <c r="T49" s="4"/>
      <c r="U49" s="4"/>
      <c r="V49" s="4"/>
      <c r="W49" s="4"/>
      <c r="X49" s="4"/>
      <c r="Y49" s="4"/>
      <c r="Z49" s="4"/>
    </row>
    <row r="50" hidden="1">
      <c r="A50" s="4">
        <v>50.0</v>
      </c>
      <c r="B50" s="2">
        <v>1.0</v>
      </c>
      <c r="C50" s="6" t="s">
        <v>276</v>
      </c>
      <c r="D50" s="6" t="s">
        <v>522</v>
      </c>
      <c r="E50" s="1">
        <v>2018.0</v>
      </c>
      <c r="F50" s="1" t="s">
        <v>18</v>
      </c>
      <c r="G50" s="6" t="s">
        <v>523</v>
      </c>
      <c r="H50" s="1" t="s">
        <v>103</v>
      </c>
      <c r="I50" s="1" t="s">
        <v>415</v>
      </c>
      <c r="J50" s="1" t="s">
        <v>21</v>
      </c>
      <c r="K50" s="1" t="s">
        <v>49</v>
      </c>
      <c r="L50" s="1" t="s">
        <v>58</v>
      </c>
      <c r="M50" s="1" t="s">
        <v>424</v>
      </c>
      <c r="N50" s="4"/>
      <c r="O50" s="4"/>
      <c r="P50" s="4"/>
      <c r="Q50" s="4"/>
      <c r="R50" s="4"/>
      <c r="S50" s="4"/>
      <c r="T50" s="4"/>
      <c r="U50" s="4"/>
      <c r="V50" s="4"/>
      <c r="W50" s="4"/>
      <c r="X50" s="4"/>
      <c r="Y50" s="4"/>
      <c r="Z50" s="4"/>
    </row>
    <row r="51" hidden="1">
      <c r="A51" s="4">
        <v>51.0</v>
      </c>
      <c r="B51" s="2">
        <v>2.0</v>
      </c>
      <c r="C51" s="6" t="s">
        <v>524</v>
      </c>
      <c r="D51" s="6" t="s">
        <v>525</v>
      </c>
      <c r="E51" s="1">
        <v>2018.0</v>
      </c>
      <c r="F51" s="1" t="s">
        <v>18</v>
      </c>
      <c r="G51" s="6" t="s">
        <v>526</v>
      </c>
      <c r="H51" s="1" t="s">
        <v>155</v>
      </c>
      <c r="I51" s="1" t="s">
        <v>415</v>
      </c>
      <c r="J51" s="1" t="s">
        <v>21</v>
      </c>
      <c r="K51" s="1" t="s">
        <v>57</v>
      </c>
      <c r="L51" s="1" t="s">
        <v>58</v>
      </c>
      <c r="M51" s="1" t="s">
        <v>501</v>
      </c>
      <c r="N51" s="4"/>
      <c r="O51" s="4"/>
      <c r="P51" s="4"/>
      <c r="Q51" s="4"/>
      <c r="R51" s="4"/>
      <c r="S51" s="4"/>
      <c r="T51" s="4"/>
      <c r="U51" s="4"/>
      <c r="V51" s="4"/>
      <c r="W51" s="4"/>
      <c r="X51" s="4"/>
      <c r="Y51" s="4"/>
      <c r="Z51" s="4"/>
    </row>
    <row r="52" hidden="1">
      <c r="A52" s="4">
        <v>52.0</v>
      </c>
      <c r="B52" s="2">
        <v>1.0</v>
      </c>
      <c r="C52" s="6" t="s">
        <v>527</v>
      </c>
      <c r="D52" s="6" t="s">
        <v>528</v>
      </c>
      <c r="E52" s="1">
        <v>2018.0</v>
      </c>
      <c r="F52" s="1" t="s">
        <v>18</v>
      </c>
      <c r="G52" s="10"/>
      <c r="H52" s="1" t="s">
        <v>155</v>
      </c>
      <c r="I52" s="1" t="s">
        <v>415</v>
      </c>
      <c r="J52" s="1" t="s">
        <v>21</v>
      </c>
      <c r="K52" s="1" t="s">
        <v>57</v>
      </c>
      <c r="L52" s="1" t="s">
        <v>58</v>
      </c>
      <c r="M52" s="1" t="s">
        <v>424</v>
      </c>
      <c r="N52" s="4"/>
      <c r="O52" s="4"/>
      <c r="P52" s="4"/>
      <c r="Q52" s="4"/>
      <c r="R52" s="4"/>
      <c r="S52" s="4"/>
      <c r="T52" s="4"/>
      <c r="U52" s="4"/>
      <c r="V52" s="4"/>
      <c r="W52" s="4"/>
      <c r="X52" s="4"/>
      <c r="Y52" s="4"/>
      <c r="Z52" s="4"/>
    </row>
    <row r="53" hidden="1">
      <c r="A53" s="4">
        <v>53.0</v>
      </c>
      <c r="B53" s="2">
        <v>1.0</v>
      </c>
      <c r="C53" s="6" t="s">
        <v>529</v>
      </c>
      <c r="D53" s="6" t="s">
        <v>530</v>
      </c>
      <c r="E53" s="1">
        <v>2018.0</v>
      </c>
      <c r="F53" s="1" t="s">
        <v>18</v>
      </c>
      <c r="G53" s="10"/>
      <c r="H53" s="1" t="s">
        <v>155</v>
      </c>
      <c r="I53" s="1" t="s">
        <v>415</v>
      </c>
      <c r="J53" s="1" t="s">
        <v>21</v>
      </c>
      <c r="K53" s="1" t="s">
        <v>135</v>
      </c>
      <c r="L53" s="1" t="s">
        <v>58</v>
      </c>
      <c r="M53" s="1" t="s">
        <v>424</v>
      </c>
      <c r="N53" s="4"/>
      <c r="O53" s="4"/>
      <c r="P53" s="4"/>
      <c r="Q53" s="4"/>
      <c r="R53" s="4"/>
      <c r="S53" s="4"/>
      <c r="T53" s="4"/>
      <c r="U53" s="4"/>
      <c r="V53" s="4"/>
      <c r="W53" s="4"/>
      <c r="X53" s="4"/>
      <c r="Y53" s="4"/>
      <c r="Z53" s="4"/>
    </row>
    <row r="54" hidden="1">
      <c r="A54" s="4">
        <v>54.0</v>
      </c>
      <c r="B54" s="2">
        <v>1.0</v>
      </c>
      <c r="C54" s="6" t="s">
        <v>531</v>
      </c>
      <c r="D54" s="6" t="s">
        <v>532</v>
      </c>
      <c r="E54" s="1">
        <v>2018.0</v>
      </c>
      <c r="F54" s="1" t="s">
        <v>18</v>
      </c>
      <c r="G54" s="6" t="s">
        <v>533</v>
      </c>
      <c r="H54" s="1" t="s">
        <v>155</v>
      </c>
      <c r="I54" s="1" t="s">
        <v>415</v>
      </c>
      <c r="J54" s="1" t="s">
        <v>21</v>
      </c>
      <c r="K54" s="1" t="s">
        <v>57</v>
      </c>
      <c r="L54" s="1" t="s">
        <v>58</v>
      </c>
      <c r="M54" s="1" t="s">
        <v>424</v>
      </c>
      <c r="N54" s="4"/>
      <c r="O54" s="4"/>
      <c r="P54" s="4"/>
      <c r="Q54" s="4"/>
      <c r="R54" s="4"/>
      <c r="S54" s="4"/>
      <c r="T54" s="4"/>
      <c r="U54" s="4"/>
      <c r="V54" s="4"/>
      <c r="W54" s="4"/>
      <c r="X54" s="4"/>
      <c r="Y54" s="4"/>
      <c r="Z54" s="4"/>
    </row>
    <row r="55" hidden="1">
      <c r="A55" s="4">
        <v>55.0</v>
      </c>
      <c r="B55" s="2">
        <v>2.0</v>
      </c>
      <c r="C55" s="6" t="s">
        <v>534</v>
      </c>
      <c r="D55" s="6" t="s">
        <v>535</v>
      </c>
      <c r="E55" s="1">
        <v>2018.0</v>
      </c>
      <c r="F55" s="1" t="s">
        <v>18</v>
      </c>
      <c r="G55" s="6" t="s">
        <v>536</v>
      </c>
      <c r="H55" s="1" t="s">
        <v>103</v>
      </c>
      <c r="I55" s="1" t="s">
        <v>415</v>
      </c>
      <c r="J55" s="1" t="s">
        <v>21</v>
      </c>
      <c r="K55" s="1" t="s">
        <v>135</v>
      </c>
      <c r="L55" s="1" t="s">
        <v>58</v>
      </c>
      <c r="M55" s="1" t="s">
        <v>424</v>
      </c>
      <c r="N55" s="4"/>
      <c r="O55" s="4"/>
      <c r="P55" s="4"/>
      <c r="Q55" s="4"/>
      <c r="R55" s="4"/>
      <c r="S55" s="4"/>
      <c r="T55" s="4"/>
      <c r="U55" s="4"/>
      <c r="V55" s="4"/>
      <c r="W55" s="4"/>
      <c r="X55" s="4"/>
      <c r="Y55" s="4"/>
      <c r="Z55" s="4"/>
    </row>
    <row r="56" ht="15.75" hidden="1" customHeight="1">
      <c r="A56" s="4">
        <v>56.0</v>
      </c>
      <c r="B56" s="2">
        <v>1.0</v>
      </c>
      <c r="C56" s="6" t="s">
        <v>537</v>
      </c>
      <c r="D56" s="6" t="s">
        <v>538</v>
      </c>
      <c r="E56" s="1">
        <v>2018.0</v>
      </c>
      <c r="F56" s="1" t="s">
        <v>18</v>
      </c>
      <c r="G56" s="6" t="s">
        <v>539</v>
      </c>
      <c r="H56" s="1" t="s">
        <v>103</v>
      </c>
      <c r="I56" s="1" t="s">
        <v>415</v>
      </c>
      <c r="J56" s="1" t="s">
        <v>21</v>
      </c>
      <c r="K56" s="1" t="s">
        <v>57</v>
      </c>
      <c r="L56" s="1" t="s">
        <v>58</v>
      </c>
      <c r="M56" s="1" t="s">
        <v>501</v>
      </c>
      <c r="N56" s="4"/>
      <c r="O56" s="4"/>
      <c r="P56" s="4"/>
      <c r="Q56" s="4"/>
      <c r="R56" s="4"/>
      <c r="S56" s="4"/>
      <c r="T56" s="4"/>
      <c r="U56" s="4"/>
      <c r="V56" s="4"/>
      <c r="W56" s="4"/>
      <c r="X56" s="4"/>
      <c r="Y56" s="4"/>
      <c r="Z56" s="4"/>
    </row>
    <row r="57" ht="15.75" hidden="1" customHeight="1">
      <c r="A57" s="4">
        <v>57.0</v>
      </c>
      <c r="B57" s="2">
        <v>3.0</v>
      </c>
      <c r="C57" s="6" t="s">
        <v>540</v>
      </c>
      <c r="D57" s="6" t="s">
        <v>541</v>
      </c>
      <c r="E57" s="1">
        <v>2019.0</v>
      </c>
      <c r="F57" s="1" t="s">
        <v>18</v>
      </c>
      <c r="G57" s="6" t="s">
        <v>542</v>
      </c>
      <c r="H57" s="1" t="s">
        <v>103</v>
      </c>
      <c r="I57" s="1" t="s">
        <v>66</v>
      </c>
      <c r="J57" s="1" t="s">
        <v>21</v>
      </c>
      <c r="K57" s="1" t="s">
        <v>135</v>
      </c>
      <c r="L57" s="1" t="s">
        <v>58</v>
      </c>
      <c r="M57" s="1" t="s">
        <v>424</v>
      </c>
      <c r="N57" s="4"/>
      <c r="O57" s="4"/>
      <c r="P57" s="4"/>
      <c r="Q57" s="4"/>
      <c r="R57" s="4"/>
      <c r="S57" s="4"/>
      <c r="T57" s="4"/>
      <c r="U57" s="4"/>
      <c r="V57" s="4"/>
      <c r="W57" s="4"/>
      <c r="X57" s="4"/>
      <c r="Y57" s="4"/>
      <c r="Z57" s="4"/>
    </row>
    <row r="58" ht="15.75" hidden="1" customHeight="1">
      <c r="A58" s="4">
        <v>58.0</v>
      </c>
      <c r="B58" s="2">
        <v>1.0</v>
      </c>
      <c r="C58" s="6" t="s">
        <v>543</v>
      </c>
      <c r="D58" s="6" t="s">
        <v>544</v>
      </c>
      <c r="E58" s="1">
        <v>2019.0</v>
      </c>
      <c r="F58" s="1" t="s">
        <v>18</v>
      </c>
      <c r="G58" s="6" t="s">
        <v>545</v>
      </c>
      <c r="H58" s="1" t="s">
        <v>103</v>
      </c>
      <c r="I58" s="1" t="s">
        <v>66</v>
      </c>
      <c r="J58" s="1" t="s">
        <v>143</v>
      </c>
      <c r="K58" s="1" t="s">
        <v>49</v>
      </c>
      <c r="L58" s="1" t="s">
        <v>50</v>
      </c>
      <c r="M58" s="1" t="s">
        <v>434</v>
      </c>
      <c r="N58" s="1" t="s">
        <v>546</v>
      </c>
      <c r="O58" s="4"/>
      <c r="P58" s="4"/>
      <c r="Q58" s="4"/>
      <c r="R58" s="4"/>
      <c r="S58" s="4"/>
      <c r="T58" s="4"/>
      <c r="U58" s="4"/>
      <c r="V58" s="4"/>
      <c r="W58" s="4"/>
      <c r="X58" s="4"/>
      <c r="Y58" s="4"/>
      <c r="Z58" s="4"/>
    </row>
    <row r="59" ht="84.0" hidden="1" customHeight="1">
      <c r="A59" s="4">
        <v>59.0</v>
      </c>
      <c r="B59" s="2">
        <v>1.0</v>
      </c>
      <c r="C59" s="6" t="s">
        <v>547</v>
      </c>
      <c r="D59" s="6" t="s">
        <v>548</v>
      </c>
      <c r="E59" s="1">
        <v>2019.0</v>
      </c>
      <c r="F59" s="1" t="s">
        <v>18</v>
      </c>
      <c r="G59" s="6" t="s">
        <v>549</v>
      </c>
      <c r="H59" s="4" t="s">
        <v>103</v>
      </c>
      <c r="I59" s="4" t="s">
        <v>66</v>
      </c>
      <c r="J59" s="1" t="s">
        <v>143</v>
      </c>
      <c r="K59" s="1" t="s">
        <v>49</v>
      </c>
      <c r="L59" s="1" t="s">
        <v>58</v>
      </c>
      <c r="M59" s="1" t="s">
        <v>501</v>
      </c>
      <c r="N59" s="1" t="s">
        <v>546</v>
      </c>
      <c r="O59" s="4"/>
      <c r="P59" s="4"/>
      <c r="Q59" s="4"/>
      <c r="R59" s="4"/>
      <c r="S59" s="4"/>
      <c r="T59" s="4"/>
      <c r="U59" s="4"/>
      <c r="V59" s="4"/>
      <c r="W59" s="4"/>
      <c r="X59" s="4"/>
      <c r="Y59" s="4"/>
      <c r="Z59" s="4"/>
    </row>
    <row r="60" hidden="1">
      <c r="A60" s="4">
        <v>60.0</v>
      </c>
      <c r="B60" s="2">
        <v>2.0</v>
      </c>
      <c r="C60" s="6" t="s">
        <v>550</v>
      </c>
      <c r="D60" s="6" t="s">
        <v>551</v>
      </c>
      <c r="E60" s="1">
        <v>2016.0</v>
      </c>
      <c r="F60" s="1" t="s">
        <v>18</v>
      </c>
      <c r="G60" s="6" t="s">
        <v>552</v>
      </c>
      <c r="H60" s="1" t="s">
        <v>103</v>
      </c>
      <c r="I60" s="1" t="s">
        <v>553</v>
      </c>
      <c r="J60" s="1" t="s">
        <v>21</v>
      </c>
      <c r="K60" s="1" t="s">
        <v>135</v>
      </c>
      <c r="L60" s="1" t="s">
        <v>58</v>
      </c>
      <c r="M60" s="1" t="s">
        <v>424</v>
      </c>
      <c r="N60" s="4"/>
      <c r="O60" s="4"/>
      <c r="P60" s="4"/>
      <c r="Q60" s="4"/>
      <c r="R60" s="4"/>
      <c r="S60" s="4"/>
      <c r="T60" s="4"/>
      <c r="U60" s="4"/>
      <c r="V60" s="4"/>
      <c r="W60" s="4"/>
      <c r="X60" s="4"/>
      <c r="Y60" s="4"/>
      <c r="Z60" s="4"/>
    </row>
    <row r="61" hidden="1">
      <c r="A61" s="4">
        <v>61.0</v>
      </c>
      <c r="B61" s="2">
        <v>1.0</v>
      </c>
      <c r="C61" s="6" t="s">
        <v>554</v>
      </c>
      <c r="D61" s="6" t="s">
        <v>555</v>
      </c>
      <c r="E61" s="1">
        <v>2016.0</v>
      </c>
      <c r="F61" s="1" t="s">
        <v>18</v>
      </c>
      <c r="G61" s="6" t="s">
        <v>556</v>
      </c>
      <c r="H61" s="1" t="s">
        <v>103</v>
      </c>
      <c r="I61" s="1" t="s">
        <v>553</v>
      </c>
      <c r="J61" s="1" t="s">
        <v>21</v>
      </c>
      <c r="K61" s="1" t="s">
        <v>174</v>
      </c>
      <c r="L61" s="1" t="s">
        <v>58</v>
      </c>
      <c r="M61" s="1" t="s">
        <v>424</v>
      </c>
      <c r="N61" s="1" t="s">
        <v>546</v>
      </c>
      <c r="O61" s="4"/>
      <c r="P61" s="4"/>
      <c r="Q61" s="4"/>
      <c r="R61" s="4"/>
      <c r="S61" s="4"/>
      <c r="T61" s="4"/>
      <c r="U61" s="4"/>
      <c r="V61" s="4"/>
      <c r="W61" s="4"/>
      <c r="X61" s="4"/>
      <c r="Y61" s="4"/>
      <c r="Z61" s="4"/>
    </row>
    <row r="62" hidden="1">
      <c r="A62" s="4">
        <v>62.0</v>
      </c>
      <c r="B62" s="2">
        <v>2.0</v>
      </c>
      <c r="C62" s="6" t="s">
        <v>557</v>
      </c>
      <c r="D62" s="6" t="s">
        <v>558</v>
      </c>
      <c r="E62" s="4">
        <v>2016.0</v>
      </c>
      <c r="F62" s="1" t="s">
        <v>18</v>
      </c>
      <c r="G62" s="6" t="s">
        <v>559</v>
      </c>
      <c r="H62" s="1" t="s">
        <v>103</v>
      </c>
      <c r="I62" s="1" t="s">
        <v>553</v>
      </c>
      <c r="J62" s="1" t="s">
        <v>21</v>
      </c>
      <c r="K62" s="1" t="s">
        <v>135</v>
      </c>
      <c r="L62" s="1" t="s">
        <v>58</v>
      </c>
      <c r="M62" s="1" t="s">
        <v>424</v>
      </c>
      <c r="N62" s="4"/>
      <c r="O62" s="4"/>
      <c r="P62" s="4"/>
      <c r="Q62" s="4"/>
      <c r="R62" s="4"/>
      <c r="S62" s="4"/>
      <c r="T62" s="4"/>
      <c r="U62" s="4"/>
      <c r="V62" s="4"/>
      <c r="W62" s="4"/>
      <c r="X62" s="4"/>
      <c r="Y62" s="4"/>
      <c r="Z62" s="4"/>
    </row>
    <row r="63">
      <c r="A63" s="4">
        <v>63.0</v>
      </c>
      <c r="B63" s="2">
        <v>1.0</v>
      </c>
      <c r="C63" s="6" t="s">
        <v>560</v>
      </c>
      <c r="D63" s="6" t="s">
        <v>561</v>
      </c>
      <c r="E63" s="4">
        <v>2016.0</v>
      </c>
      <c r="F63" s="1" t="s">
        <v>18</v>
      </c>
      <c r="G63" s="6" t="s">
        <v>562</v>
      </c>
      <c r="H63" s="1" t="s">
        <v>103</v>
      </c>
      <c r="I63" s="1" t="s">
        <v>553</v>
      </c>
      <c r="J63" s="1" t="s">
        <v>563</v>
      </c>
      <c r="K63" s="1" t="s">
        <v>49</v>
      </c>
      <c r="L63" s="1" t="s">
        <v>58</v>
      </c>
      <c r="M63" s="1" t="s">
        <v>501</v>
      </c>
      <c r="N63" s="1" t="s">
        <v>546</v>
      </c>
      <c r="O63" s="4"/>
      <c r="P63" s="4"/>
      <c r="Q63" s="4"/>
      <c r="R63" s="4"/>
      <c r="S63" s="4"/>
      <c r="T63" s="4"/>
      <c r="U63" s="4"/>
      <c r="V63" s="4"/>
      <c r="W63" s="4"/>
      <c r="X63" s="4"/>
      <c r="Y63" s="4"/>
      <c r="Z63" s="4"/>
    </row>
    <row r="64" ht="15.75" hidden="1" customHeight="1">
      <c r="A64" s="4">
        <v>64.0</v>
      </c>
      <c r="B64" s="2">
        <v>1.0</v>
      </c>
      <c r="C64" s="6" t="s">
        <v>564</v>
      </c>
      <c r="D64" s="6" t="s">
        <v>565</v>
      </c>
      <c r="E64" s="4">
        <v>2016.0</v>
      </c>
      <c r="F64" s="1" t="s">
        <v>18</v>
      </c>
      <c r="G64" s="6" t="s">
        <v>566</v>
      </c>
      <c r="H64" s="1" t="s">
        <v>103</v>
      </c>
      <c r="I64" s="1" t="s">
        <v>553</v>
      </c>
      <c r="J64" s="1" t="s">
        <v>21</v>
      </c>
      <c r="K64" s="1" t="s">
        <v>57</v>
      </c>
      <c r="L64" s="1" t="s">
        <v>58</v>
      </c>
      <c r="M64" s="1" t="s">
        <v>501</v>
      </c>
      <c r="N64" s="1" t="s">
        <v>546</v>
      </c>
      <c r="O64" s="4"/>
      <c r="P64" s="4"/>
      <c r="Q64" s="4"/>
      <c r="R64" s="4"/>
      <c r="S64" s="4"/>
      <c r="T64" s="4"/>
      <c r="U64" s="4"/>
      <c r="V64" s="4"/>
      <c r="W64" s="4"/>
      <c r="X64" s="4"/>
      <c r="Y64" s="4"/>
      <c r="Z64" s="4"/>
    </row>
    <row r="65" hidden="1">
      <c r="A65" s="4">
        <v>65.0</v>
      </c>
      <c r="B65" s="2">
        <v>1.0</v>
      </c>
      <c r="C65" s="6" t="s">
        <v>567</v>
      </c>
      <c r="D65" s="6" t="s">
        <v>568</v>
      </c>
      <c r="E65" s="4">
        <v>2016.0</v>
      </c>
      <c r="F65" s="1" t="s">
        <v>18</v>
      </c>
      <c r="G65" s="6" t="s">
        <v>569</v>
      </c>
      <c r="H65" s="1" t="s">
        <v>103</v>
      </c>
      <c r="I65" s="1" t="s">
        <v>553</v>
      </c>
      <c r="J65" s="1" t="s">
        <v>21</v>
      </c>
      <c r="K65" s="1" t="s">
        <v>199</v>
      </c>
      <c r="L65" s="1" t="s">
        <v>58</v>
      </c>
      <c r="M65" s="1" t="s">
        <v>424</v>
      </c>
      <c r="N65" s="1" t="s">
        <v>570</v>
      </c>
      <c r="O65" s="4"/>
      <c r="P65" s="4"/>
      <c r="Q65" s="4"/>
      <c r="R65" s="4"/>
      <c r="S65" s="4"/>
      <c r="T65" s="4"/>
      <c r="U65" s="4"/>
      <c r="V65" s="4"/>
      <c r="W65" s="4"/>
      <c r="X65" s="4"/>
      <c r="Y65" s="4"/>
      <c r="Z65" s="4"/>
    </row>
    <row r="66" hidden="1">
      <c r="A66" s="4">
        <v>66.0</v>
      </c>
      <c r="B66" s="2">
        <v>1.0</v>
      </c>
      <c r="C66" s="6" t="s">
        <v>571</v>
      </c>
      <c r="D66" s="6" t="s">
        <v>572</v>
      </c>
      <c r="E66" s="4">
        <v>2016.0</v>
      </c>
      <c r="F66" s="1" t="s">
        <v>18</v>
      </c>
      <c r="G66" s="6" t="s">
        <v>573</v>
      </c>
      <c r="H66" s="1" t="s">
        <v>103</v>
      </c>
      <c r="I66" s="1" t="s">
        <v>553</v>
      </c>
      <c r="J66" s="1" t="s">
        <v>21</v>
      </c>
      <c r="K66" s="1" t="s">
        <v>49</v>
      </c>
      <c r="L66" s="1" t="s">
        <v>186</v>
      </c>
      <c r="M66" s="1" t="s">
        <v>424</v>
      </c>
      <c r="N66" s="1" t="s">
        <v>546</v>
      </c>
      <c r="O66" s="4"/>
      <c r="P66" s="4"/>
      <c r="Q66" s="4"/>
      <c r="R66" s="4"/>
      <c r="S66" s="4"/>
      <c r="T66" s="4"/>
      <c r="U66" s="4"/>
      <c r="V66" s="4"/>
      <c r="W66" s="4"/>
      <c r="X66" s="4"/>
      <c r="Y66" s="4"/>
      <c r="Z66" s="4"/>
    </row>
    <row r="67" hidden="1">
      <c r="A67" s="4">
        <v>67.0</v>
      </c>
      <c r="B67" s="2">
        <v>1.0</v>
      </c>
      <c r="C67" s="6" t="s">
        <v>574</v>
      </c>
      <c r="D67" s="6" t="s">
        <v>575</v>
      </c>
      <c r="E67" s="4">
        <v>2016.0</v>
      </c>
      <c r="F67" s="1" t="s">
        <v>18</v>
      </c>
      <c r="G67" s="6" t="s">
        <v>576</v>
      </c>
      <c r="H67" s="1" t="s">
        <v>103</v>
      </c>
      <c r="I67" s="1" t="s">
        <v>553</v>
      </c>
      <c r="J67" s="1" t="s">
        <v>21</v>
      </c>
      <c r="K67" s="1" t="s">
        <v>199</v>
      </c>
      <c r="L67" s="1" t="s">
        <v>58</v>
      </c>
      <c r="M67" s="1" t="s">
        <v>424</v>
      </c>
      <c r="N67" s="1" t="s">
        <v>546</v>
      </c>
      <c r="O67" s="4"/>
      <c r="P67" s="4"/>
      <c r="Q67" s="4"/>
      <c r="R67" s="4"/>
      <c r="S67" s="4"/>
      <c r="T67" s="4"/>
      <c r="U67" s="4"/>
      <c r="V67" s="4"/>
      <c r="W67" s="4"/>
      <c r="X67" s="4"/>
      <c r="Y67" s="4"/>
      <c r="Z67" s="4"/>
    </row>
    <row r="68" ht="67.5" hidden="1" customHeight="1">
      <c r="A68" s="4">
        <v>68.0</v>
      </c>
      <c r="B68" s="2">
        <v>1.0</v>
      </c>
      <c r="C68" s="6" t="s">
        <v>577</v>
      </c>
      <c r="D68" s="6" t="s">
        <v>578</v>
      </c>
      <c r="E68" s="1">
        <v>2015.0</v>
      </c>
      <c r="F68" s="1" t="s">
        <v>18</v>
      </c>
      <c r="G68" s="6" t="s">
        <v>579</v>
      </c>
      <c r="H68" s="1" t="s">
        <v>103</v>
      </c>
      <c r="I68" s="1" t="s">
        <v>125</v>
      </c>
      <c r="J68" s="1" t="s">
        <v>21</v>
      </c>
      <c r="K68" s="1" t="s">
        <v>69</v>
      </c>
      <c r="L68" s="1" t="s">
        <v>58</v>
      </c>
      <c r="M68" s="1" t="s">
        <v>424</v>
      </c>
      <c r="N68" s="1" t="s">
        <v>546</v>
      </c>
      <c r="O68" s="4"/>
      <c r="P68" s="4"/>
      <c r="Q68" s="4"/>
      <c r="R68" s="4"/>
      <c r="S68" s="4"/>
      <c r="T68" s="4"/>
      <c r="U68" s="4"/>
      <c r="V68" s="4"/>
      <c r="W68" s="4"/>
      <c r="X68" s="4"/>
      <c r="Y68" s="4"/>
      <c r="Z68" s="4"/>
    </row>
    <row r="69" ht="15.75" hidden="1" customHeight="1">
      <c r="A69" s="4">
        <v>69.0</v>
      </c>
      <c r="B69" s="2">
        <v>1.0</v>
      </c>
      <c r="C69" s="6" t="s">
        <v>580</v>
      </c>
      <c r="D69" s="6" t="s">
        <v>581</v>
      </c>
      <c r="E69" s="1">
        <v>2015.0</v>
      </c>
      <c r="F69" s="1" t="s">
        <v>18</v>
      </c>
      <c r="G69" s="6" t="s">
        <v>582</v>
      </c>
      <c r="H69" s="1" t="s">
        <v>103</v>
      </c>
      <c r="I69" s="1" t="s">
        <v>125</v>
      </c>
      <c r="J69" s="1" t="s">
        <v>21</v>
      </c>
      <c r="K69" s="1" t="s">
        <v>69</v>
      </c>
      <c r="L69" s="1" t="s">
        <v>58</v>
      </c>
      <c r="M69" s="1" t="s">
        <v>428</v>
      </c>
      <c r="N69" s="1" t="s">
        <v>546</v>
      </c>
      <c r="O69" s="4"/>
      <c r="P69" s="4"/>
      <c r="Q69" s="4"/>
      <c r="R69" s="4"/>
      <c r="S69" s="4"/>
      <c r="T69" s="4"/>
      <c r="U69" s="4"/>
      <c r="V69" s="4"/>
      <c r="W69" s="4"/>
      <c r="X69" s="4"/>
      <c r="Y69" s="4"/>
      <c r="Z69" s="4"/>
    </row>
    <row r="70" ht="15.75" hidden="1" customHeight="1">
      <c r="A70" s="4">
        <v>70.0</v>
      </c>
      <c r="B70" s="2">
        <v>1.0</v>
      </c>
      <c r="C70" s="6" t="s">
        <v>583</v>
      </c>
      <c r="D70" s="6" t="s">
        <v>584</v>
      </c>
      <c r="E70" s="1">
        <v>2015.0</v>
      </c>
      <c r="F70" s="1" t="s">
        <v>18</v>
      </c>
      <c r="G70" s="6" t="s">
        <v>585</v>
      </c>
      <c r="H70" s="1" t="s">
        <v>103</v>
      </c>
      <c r="I70" s="1" t="s">
        <v>125</v>
      </c>
      <c r="J70" s="1" t="s">
        <v>21</v>
      </c>
      <c r="K70" s="1" t="s">
        <v>69</v>
      </c>
      <c r="L70" s="1" t="s">
        <v>58</v>
      </c>
      <c r="M70" s="1" t="s">
        <v>424</v>
      </c>
      <c r="N70" s="1" t="s">
        <v>546</v>
      </c>
      <c r="O70" s="4"/>
      <c r="P70" s="4"/>
      <c r="Q70" s="4"/>
      <c r="R70" s="4"/>
      <c r="S70" s="4"/>
      <c r="T70" s="4"/>
      <c r="U70" s="4"/>
      <c r="V70" s="4"/>
      <c r="W70" s="4"/>
      <c r="X70" s="4"/>
      <c r="Y70" s="4"/>
      <c r="Z70" s="4"/>
    </row>
    <row r="71" ht="15.75" hidden="1" customHeight="1">
      <c r="A71" s="4">
        <v>71.0</v>
      </c>
      <c r="B71" s="2">
        <v>2.0</v>
      </c>
      <c r="C71" s="6" t="s">
        <v>586</v>
      </c>
      <c r="D71" s="6" t="s">
        <v>587</v>
      </c>
      <c r="E71" s="1">
        <v>2016.0</v>
      </c>
      <c r="F71" s="1" t="s">
        <v>18</v>
      </c>
      <c r="G71" s="6" t="s">
        <v>588</v>
      </c>
      <c r="H71" s="1" t="s">
        <v>103</v>
      </c>
      <c r="I71" s="1" t="s">
        <v>553</v>
      </c>
      <c r="J71" s="1" t="s">
        <v>21</v>
      </c>
      <c r="K71" s="1" t="s">
        <v>69</v>
      </c>
      <c r="L71" s="1" t="s">
        <v>58</v>
      </c>
      <c r="M71" s="1" t="s">
        <v>424</v>
      </c>
      <c r="N71" s="4"/>
      <c r="O71" s="4"/>
      <c r="P71" s="4"/>
      <c r="Q71" s="4"/>
      <c r="R71" s="4"/>
      <c r="S71" s="4"/>
      <c r="T71" s="4"/>
      <c r="U71" s="4"/>
      <c r="V71" s="4"/>
      <c r="W71" s="4"/>
      <c r="X71" s="4"/>
      <c r="Y71" s="4"/>
      <c r="Z71" s="4"/>
    </row>
    <row r="72" ht="15.75" hidden="1" customHeight="1">
      <c r="A72" s="4">
        <v>72.0</v>
      </c>
      <c r="B72" s="2">
        <v>2.0</v>
      </c>
      <c r="C72" s="6" t="s">
        <v>589</v>
      </c>
      <c r="D72" s="6" t="s">
        <v>590</v>
      </c>
      <c r="E72" s="1">
        <v>2015.0</v>
      </c>
      <c r="F72" s="1" t="s">
        <v>18</v>
      </c>
      <c r="G72" s="6" t="s">
        <v>591</v>
      </c>
      <c r="H72" s="1" t="s">
        <v>103</v>
      </c>
      <c r="I72" s="1" t="s">
        <v>125</v>
      </c>
      <c r="J72" s="1" t="s">
        <v>21</v>
      </c>
      <c r="K72" s="1" t="s">
        <v>49</v>
      </c>
      <c r="L72" s="1" t="s">
        <v>58</v>
      </c>
      <c r="M72" s="1" t="s">
        <v>424</v>
      </c>
      <c r="N72" s="4"/>
      <c r="O72" s="4"/>
      <c r="P72" s="4"/>
      <c r="Q72" s="4"/>
      <c r="R72" s="4"/>
      <c r="S72" s="4"/>
      <c r="T72" s="4"/>
      <c r="U72" s="4"/>
      <c r="V72" s="4"/>
      <c r="W72" s="4"/>
      <c r="X72" s="4"/>
      <c r="Y72" s="4"/>
      <c r="Z72" s="4"/>
    </row>
    <row r="73" ht="15.75" hidden="1" customHeight="1">
      <c r="A73" s="4">
        <v>73.0</v>
      </c>
      <c r="B73" s="2">
        <v>1.0</v>
      </c>
      <c r="C73" s="6" t="s">
        <v>592</v>
      </c>
      <c r="D73" s="6" t="s">
        <v>593</v>
      </c>
      <c r="E73" s="1">
        <v>2016.0</v>
      </c>
      <c r="F73" s="1" t="s">
        <v>18</v>
      </c>
      <c r="G73" s="6" t="s">
        <v>594</v>
      </c>
      <c r="H73" s="1" t="s">
        <v>103</v>
      </c>
      <c r="I73" s="1" t="s">
        <v>553</v>
      </c>
      <c r="J73" s="1" t="s">
        <v>21</v>
      </c>
      <c r="K73" s="1" t="s">
        <v>174</v>
      </c>
      <c r="L73" s="1" t="s">
        <v>58</v>
      </c>
      <c r="M73" s="1" t="s">
        <v>424</v>
      </c>
      <c r="N73" s="1" t="s">
        <v>570</v>
      </c>
      <c r="O73" s="4"/>
      <c r="P73" s="4"/>
      <c r="Q73" s="4"/>
      <c r="R73" s="4"/>
      <c r="S73" s="4"/>
      <c r="T73" s="4"/>
      <c r="U73" s="4"/>
      <c r="V73" s="4"/>
      <c r="W73" s="4"/>
      <c r="X73" s="4"/>
      <c r="Y73" s="4"/>
      <c r="Z73" s="4"/>
    </row>
    <row r="74" ht="15.75" hidden="1" customHeight="1">
      <c r="A74" s="4">
        <v>74.0</v>
      </c>
      <c r="B74" s="2">
        <v>1.0</v>
      </c>
      <c r="C74" s="6" t="s">
        <v>595</v>
      </c>
      <c r="D74" s="6" t="s">
        <v>596</v>
      </c>
      <c r="E74" s="1">
        <v>2016.0</v>
      </c>
      <c r="F74" s="1" t="s">
        <v>18</v>
      </c>
      <c r="G74" s="6" t="s">
        <v>597</v>
      </c>
      <c r="H74" s="1" t="s">
        <v>103</v>
      </c>
      <c r="I74" s="1" t="s">
        <v>553</v>
      </c>
      <c r="J74" s="1" t="s">
        <v>21</v>
      </c>
      <c r="K74" s="1" t="s">
        <v>69</v>
      </c>
      <c r="L74" s="1" t="s">
        <v>58</v>
      </c>
      <c r="M74" s="1" t="s">
        <v>501</v>
      </c>
      <c r="N74" s="4"/>
      <c r="O74" s="4"/>
      <c r="P74" s="4"/>
      <c r="Q74" s="4"/>
      <c r="R74" s="4"/>
      <c r="S74" s="4"/>
      <c r="T74" s="4"/>
      <c r="U74" s="4"/>
      <c r="V74" s="4"/>
      <c r="W74" s="4"/>
      <c r="X74" s="4"/>
      <c r="Y74" s="4"/>
      <c r="Z74" s="4"/>
    </row>
    <row r="75" ht="15.75" hidden="1" customHeight="1">
      <c r="A75" s="4">
        <v>75.0</v>
      </c>
      <c r="B75" s="2">
        <v>1.0</v>
      </c>
      <c r="C75" s="6" t="s">
        <v>598</v>
      </c>
      <c r="D75" s="6" t="s">
        <v>599</v>
      </c>
      <c r="E75" s="1">
        <v>2016.0</v>
      </c>
      <c r="F75" s="1" t="s">
        <v>18</v>
      </c>
      <c r="G75" s="6" t="s">
        <v>600</v>
      </c>
      <c r="H75" s="1" t="s">
        <v>103</v>
      </c>
      <c r="I75" s="1" t="s">
        <v>553</v>
      </c>
      <c r="J75" s="1" t="s">
        <v>21</v>
      </c>
      <c r="K75" s="1" t="s">
        <v>135</v>
      </c>
      <c r="L75" s="1" t="s">
        <v>186</v>
      </c>
      <c r="M75" s="1" t="s">
        <v>434</v>
      </c>
      <c r="N75" s="4"/>
      <c r="O75" s="4"/>
      <c r="P75" s="4"/>
      <c r="Q75" s="4"/>
      <c r="R75" s="4"/>
      <c r="S75" s="4"/>
      <c r="T75" s="4"/>
      <c r="U75" s="4"/>
      <c r="V75" s="4"/>
      <c r="W75" s="4"/>
      <c r="X75" s="4"/>
      <c r="Y75" s="4"/>
      <c r="Z75" s="4"/>
    </row>
    <row r="76" ht="15.75" hidden="1" customHeight="1">
      <c r="A76" s="4">
        <v>76.0</v>
      </c>
      <c r="B76" s="2">
        <v>1.0</v>
      </c>
      <c r="C76" s="6" t="s">
        <v>601</v>
      </c>
      <c r="D76" s="6" t="s">
        <v>602</v>
      </c>
      <c r="E76" s="1">
        <v>2016.0</v>
      </c>
      <c r="F76" s="1" t="s">
        <v>18</v>
      </c>
      <c r="G76" s="6" t="s">
        <v>603</v>
      </c>
      <c r="H76" s="1" t="s">
        <v>103</v>
      </c>
      <c r="I76" s="1" t="s">
        <v>553</v>
      </c>
      <c r="J76" s="1" t="s">
        <v>21</v>
      </c>
      <c r="K76" s="1" t="s">
        <v>49</v>
      </c>
      <c r="L76" s="1" t="s">
        <v>58</v>
      </c>
      <c r="M76" s="1" t="s">
        <v>428</v>
      </c>
      <c r="N76" s="4"/>
      <c r="O76" s="4"/>
      <c r="P76" s="4"/>
      <c r="Q76" s="4"/>
      <c r="R76" s="4"/>
      <c r="S76" s="4"/>
      <c r="T76" s="4"/>
      <c r="U76" s="4"/>
      <c r="V76" s="4"/>
      <c r="W76" s="4"/>
      <c r="X76" s="4"/>
      <c r="Y76" s="4"/>
      <c r="Z76" s="4"/>
    </row>
    <row r="77" ht="84.0" hidden="1" customHeight="1">
      <c r="A77" s="4">
        <v>77.0</v>
      </c>
      <c r="B77" s="2">
        <v>1.0</v>
      </c>
      <c r="C77" s="6" t="s">
        <v>604</v>
      </c>
      <c r="D77" s="6" t="s">
        <v>605</v>
      </c>
      <c r="E77" s="1">
        <v>2016.0</v>
      </c>
      <c r="F77" s="1" t="s">
        <v>18</v>
      </c>
      <c r="G77" s="6" t="s">
        <v>606</v>
      </c>
      <c r="H77" s="1" t="s">
        <v>103</v>
      </c>
      <c r="I77" s="1" t="s">
        <v>553</v>
      </c>
      <c r="J77" s="1" t="s">
        <v>21</v>
      </c>
      <c r="K77" s="1" t="s">
        <v>69</v>
      </c>
      <c r="L77" s="1" t="s">
        <v>58</v>
      </c>
      <c r="M77" s="1" t="s">
        <v>428</v>
      </c>
      <c r="N77" s="4"/>
      <c r="O77" s="4"/>
      <c r="P77" s="4"/>
      <c r="Q77" s="4"/>
      <c r="R77" s="4"/>
      <c r="S77" s="4"/>
      <c r="T77" s="4"/>
      <c r="U77" s="4"/>
      <c r="V77" s="4"/>
      <c r="W77" s="4"/>
      <c r="X77" s="4"/>
      <c r="Y77" s="4"/>
      <c r="Z77" s="4"/>
    </row>
    <row r="78" ht="15.75" hidden="1" customHeight="1">
      <c r="A78" s="4">
        <v>78.0</v>
      </c>
      <c r="B78" s="2">
        <v>1.0</v>
      </c>
      <c r="C78" s="6" t="s">
        <v>607</v>
      </c>
      <c r="D78" s="6" t="s">
        <v>608</v>
      </c>
      <c r="E78" s="1">
        <v>2016.0</v>
      </c>
      <c r="F78" s="1" t="s">
        <v>18</v>
      </c>
      <c r="G78" s="6" t="s">
        <v>609</v>
      </c>
      <c r="H78" s="1" t="s">
        <v>103</v>
      </c>
      <c r="I78" s="1" t="s">
        <v>553</v>
      </c>
      <c r="J78" s="1" t="s">
        <v>21</v>
      </c>
      <c r="K78" s="1" t="s">
        <v>57</v>
      </c>
      <c r="L78" s="1" t="s">
        <v>50</v>
      </c>
      <c r="M78" s="1" t="s">
        <v>424</v>
      </c>
      <c r="N78" s="4"/>
      <c r="O78" s="4"/>
      <c r="P78" s="4"/>
      <c r="Q78" s="4"/>
      <c r="R78" s="4"/>
      <c r="S78" s="4"/>
      <c r="T78" s="4"/>
      <c r="U78" s="4"/>
      <c r="V78" s="4"/>
      <c r="W78" s="4"/>
      <c r="X78" s="4"/>
      <c r="Y78" s="4"/>
      <c r="Z78" s="4"/>
    </row>
    <row r="79" ht="15.75" hidden="1" customHeight="1">
      <c r="A79" s="4">
        <v>79.0</v>
      </c>
      <c r="B79" s="2">
        <v>1.0</v>
      </c>
      <c r="C79" s="6" t="s">
        <v>610</v>
      </c>
      <c r="D79" s="6" t="s">
        <v>611</v>
      </c>
      <c r="E79" s="1">
        <v>2016.0</v>
      </c>
      <c r="F79" s="1" t="s">
        <v>18</v>
      </c>
      <c r="G79" s="6" t="s">
        <v>612</v>
      </c>
      <c r="H79" s="1" t="s">
        <v>103</v>
      </c>
      <c r="I79" s="1" t="s">
        <v>553</v>
      </c>
      <c r="J79" s="1" t="s">
        <v>21</v>
      </c>
      <c r="K79" s="1" t="s">
        <v>57</v>
      </c>
      <c r="L79" s="1" t="s">
        <v>58</v>
      </c>
      <c r="M79" s="1" t="s">
        <v>440</v>
      </c>
      <c r="N79" s="4"/>
      <c r="O79" s="4"/>
      <c r="P79" s="4"/>
      <c r="Q79" s="4"/>
      <c r="R79" s="4"/>
      <c r="S79" s="4"/>
      <c r="T79" s="4"/>
      <c r="U79" s="4"/>
      <c r="V79" s="4"/>
      <c r="W79" s="4"/>
      <c r="X79" s="4"/>
      <c r="Y79" s="4"/>
      <c r="Z79" s="4"/>
    </row>
    <row r="80" ht="15.75" hidden="1" customHeight="1">
      <c r="A80" s="4">
        <v>80.0</v>
      </c>
      <c r="B80" s="2">
        <v>2.0</v>
      </c>
      <c r="C80" s="6" t="s">
        <v>613</v>
      </c>
      <c r="D80" s="6" t="s">
        <v>614</v>
      </c>
      <c r="E80" s="1">
        <v>2016.0</v>
      </c>
      <c r="F80" s="1" t="s">
        <v>18</v>
      </c>
      <c r="G80" s="6" t="s">
        <v>615</v>
      </c>
      <c r="H80" s="1" t="s">
        <v>155</v>
      </c>
      <c r="I80" s="1" t="s">
        <v>306</v>
      </c>
      <c r="J80" s="1" t="s">
        <v>21</v>
      </c>
      <c r="K80" s="1" t="s">
        <v>57</v>
      </c>
      <c r="L80" s="1" t="s">
        <v>58</v>
      </c>
      <c r="M80" s="1" t="s">
        <v>501</v>
      </c>
      <c r="N80" s="4"/>
      <c r="O80" s="4"/>
      <c r="P80" s="4"/>
      <c r="Q80" s="4"/>
      <c r="R80" s="4"/>
      <c r="S80" s="4"/>
      <c r="T80" s="4"/>
      <c r="U80" s="4"/>
      <c r="V80" s="4"/>
      <c r="W80" s="4"/>
      <c r="X80" s="4"/>
      <c r="Y80" s="4"/>
      <c r="Z80" s="4"/>
    </row>
    <row r="81" ht="15.75" hidden="1" customHeight="1">
      <c r="A81" s="4">
        <v>81.0</v>
      </c>
      <c r="B81" s="2">
        <v>1.0</v>
      </c>
      <c r="C81" s="6" t="s">
        <v>616</v>
      </c>
      <c r="D81" s="6" t="s">
        <v>617</v>
      </c>
      <c r="E81" s="1">
        <v>2016.0</v>
      </c>
      <c r="F81" s="1" t="s">
        <v>18</v>
      </c>
      <c r="G81" s="6" t="s">
        <v>618</v>
      </c>
      <c r="H81" s="1" t="s">
        <v>155</v>
      </c>
      <c r="I81" s="1" t="s">
        <v>306</v>
      </c>
      <c r="J81" s="1" t="s">
        <v>21</v>
      </c>
      <c r="K81" s="1" t="s">
        <v>69</v>
      </c>
      <c r="L81" s="1" t="s">
        <v>58</v>
      </c>
      <c r="M81" s="1" t="s">
        <v>424</v>
      </c>
      <c r="N81" s="4"/>
      <c r="O81" s="4"/>
      <c r="P81" s="4"/>
      <c r="Q81" s="4"/>
      <c r="R81" s="4"/>
      <c r="S81" s="4"/>
      <c r="T81" s="4"/>
      <c r="U81" s="4"/>
      <c r="V81" s="4"/>
      <c r="W81" s="4"/>
      <c r="X81" s="4"/>
      <c r="Y81" s="4"/>
      <c r="Z81" s="4"/>
    </row>
    <row r="82" ht="15.75" hidden="1" customHeight="1">
      <c r="A82" s="4">
        <v>82.0</v>
      </c>
      <c r="B82" s="2">
        <v>2.0</v>
      </c>
      <c r="C82" s="6" t="s">
        <v>619</v>
      </c>
      <c r="D82" s="6" t="s">
        <v>620</v>
      </c>
      <c r="E82" s="1">
        <v>2016.0</v>
      </c>
      <c r="F82" s="1" t="s">
        <v>18</v>
      </c>
      <c r="G82" s="6" t="s">
        <v>621</v>
      </c>
      <c r="H82" s="1" t="s">
        <v>155</v>
      </c>
      <c r="I82" s="1" t="s">
        <v>306</v>
      </c>
      <c r="J82" s="1" t="s">
        <v>21</v>
      </c>
      <c r="K82" s="1" t="s">
        <v>57</v>
      </c>
      <c r="L82" s="1" t="s">
        <v>58</v>
      </c>
      <c r="M82" s="1" t="s">
        <v>424</v>
      </c>
      <c r="N82" s="4"/>
      <c r="O82" s="4"/>
      <c r="P82" s="4"/>
      <c r="Q82" s="4"/>
      <c r="R82" s="4"/>
      <c r="S82" s="4"/>
      <c r="T82" s="4"/>
      <c r="U82" s="4"/>
      <c r="V82" s="4"/>
      <c r="W82" s="4"/>
      <c r="X82" s="4"/>
      <c r="Y82" s="4"/>
      <c r="Z82" s="4"/>
    </row>
    <row r="83" ht="15.75" hidden="1" customHeight="1">
      <c r="A83" s="4">
        <v>83.0</v>
      </c>
      <c r="B83" s="2">
        <v>2.0</v>
      </c>
      <c r="C83" s="6" t="s">
        <v>622</v>
      </c>
      <c r="D83" s="6" t="s">
        <v>623</v>
      </c>
      <c r="E83" s="1">
        <v>2016.0</v>
      </c>
      <c r="F83" s="1" t="s">
        <v>18</v>
      </c>
      <c r="G83" s="6" t="s">
        <v>624</v>
      </c>
      <c r="H83" s="1" t="s">
        <v>155</v>
      </c>
      <c r="I83" s="1" t="s">
        <v>306</v>
      </c>
      <c r="J83" s="1" t="s">
        <v>21</v>
      </c>
      <c r="K83" s="1" t="s">
        <v>174</v>
      </c>
      <c r="L83" s="1" t="s">
        <v>58</v>
      </c>
      <c r="M83" s="1" t="s">
        <v>424</v>
      </c>
      <c r="N83" s="4"/>
      <c r="O83" s="4"/>
      <c r="P83" s="4"/>
      <c r="Q83" s="4"/>
      <c r="R83" s="4"/>
      <c r="S83" s="4"/>
      <c r="T83" s="4"/>
      <c r="U83" s="4"/>
      <c r="V83" s="4"/>
      <c r="W83" s="4"/>
      <c r="X83" s="4"/>
      <c r="Y83" s="4"/>
      <c r="Z83" s="4"/>
    </row>
    <row r="84" ht="15.75" hidden="1" customHeight="1">
      <c r="A84" s="4">
        <v>84.0</v>
      </c>
      <c r="B84" s="2">
        <v>1.0</v>
      </c>
      <c r="C84" s="6" t="s">
        <v>625</v>
      </c>
      <c r="D84" s="6" t="s">
        <v>626</v>
      </c>
      <c r="E84" s="1">
        <v>2016.0</v>
      </c>
      <c r="F84" s="1" t="s">
        <v>18</v>
      </c>
      <c r="G84" s="6" t="s">
        <v>627</v>
      </c>
      <c r="H84" s="1" t="s">
        <v>155</v>
      </c>
      <c r="I84" s="1" t="s">
        <v>306</v>
      </c>
      <c r="J84" s="1" t="s">
        <v>21</v>
      </c>
      <c r="K84" s="1" t="s">
        <v>57</v>
      </c>
      <c r="L84" s="1" t="s">
        <v>58</v>
      </c>
      <c r="M84" s="1" t="s">
        <v>424</v>
      </c>
      <c r="N84" s="4"/>
      <c r="O84" s="4"/>
      <c r="P84" s="4"/>
      <c r="Q84" s="4"/>
      <c r="R84" s="4"/>
      <c r="S84" s="4"/>
      <c r="T84" s="4"/>
      <c r="U84" s="4"/>
      <c r="V84" s="4"/>
      <c r="W84" s="4"/>
      <c r="X84" s="4"/>
      <c r="Y84" s="4"/>
      <c r="Z84" s="4"/>
    </row>
    <row r="85" ht="15.75" hidden="1" customHeight="1">
      <c r="A85" s="4">
        <v>85.0</v>
      </c>
      <c r="B85" s="2">
        <v>2.0</v>
      </c>
      <c r="C85" s="6" t="s">
        <v>628</v>
      </c>
      <c r="D85" s="6" t="s">
        <v>629</v>
      </c>
      <c r="E85" s="1">
        <v>2016.0</v>
      </c>
      <c r="F85" s="1" t="s">
        <v>18</v>
      </c>
      <c r="G85" s="6" t="s">
        <v>630</v>
      </c>
      <c r="H85" s="1" t="s">
        <v>155</v>
      </c>
      <c r="I85" s="1" t="s">
        <v>306</v>
      </c>
      <c r="J85" s="1" t="s">
        <v>21</v>
      </c>
      <c r="K85" s="1" t="s">
        <v>57</v>
      </c>
      <c r="L85" s="1" t="s">
        <v>58</v>
      </c>
      <c r="M85" s="1" t="s">
        <v>424</v>
      </c>
      <c r="N85" s="4"/>
      <c r="O85" s="4"/>
      <c r="P85" s="4"/>
      <c r="Q85" s="4"/>
      <c r="R85" s="4"/>
      <c r="S85" s="4"/>
      <c r="T85" s="4"/>
      <c r="U85" s="4"/>
      <c r="V85" s="4"/>
      <c r="W85" s="4"/>
      <c r="X85" s="4"/>
      <c r="Y85" s="4"/>
      <c r="Z85" s="4"/>
    </row>
    <row r="86" ht="15.75" hidden="1" customHeight="1">
      <c r="A86" s="4">
        <v>86.0</v>
      </c>
      <c r="B86" s="2">
        <v>3.0</v>
      </c>
      <c r="C86" s="6" t="s">
        <v>631</v>
      </c>
      <c r="D86" s="6" t="s">
        <v>632</v>
      </c>
      <c r="E86" s="1">
        <v>2016.0</v>
      </c>
      <c r="F86" s="1" t="s">
        <v>18</v>
      </c>
      <c r="G86" s="6" t="s">
        <v>633</v>
      </c>
      <c r="H86" s="1" t="s">
        <v>155</v>
      </c>
      <c r="I86" s="1" t="s">
        <v>306</v>
      </c>
      <c r="J86" s="1" t="s">
        <v>21</v>
      </c>
      <c r="K86" s="1" t="s">
        <v>49</v>
      </c>
      <c r="L86" s="1" t="s">
        <v>58</v>
      </c>
      <c r="M86" s="1" t="s">
        <v>424</v>
      </c>
      <c r="N86" s="4"/>
      <c r="O86" s="4"/>
      <c r="P86" s="4"/>
      <c r="Q86" s="4"/>
      <c r="R86" s="4"/>
      <c r="S86" s="4"/>
      <c r="T86" s="4"/>
      <c r="U86" s="4"/>
      <c r="V86" s="4"/>
      <c r="W86" s="4"/>
      <c r="X86" s="4"/>
      <c r="Y86" s="4"/>
      <c r="Z86" s="4"/>
    </row>
    <row r="87" ht="15.75" hidden="1" customHeight="1">
      <c r="A87" s="4">
        <v>87.0</v>
      </c>
      <c r="B87" s="2">
        <v>1.0</v>
      </c>
      <c r="C87" s="6" t="s">
        <v>634</v>
      </c>
      <c r="D87" s="6" t="s">
        <v>635</v>
      </c>
      <c r="E87" s="1">
        <v>2016.0</v>
      </c>
      <c r="F87" s="1" t="s">
        <v>18</v>
      </c>
      <c r="G87" s="6" t="s">
        <v>636</v>
      </c>
      <c r="H87" s="1" t="s">
        <v>155</v>
      </c>
      <c r="I87" s="1" t="s">
        <v>306</v>
      </c>
      <c r="J87" s="1" t="s">
        <v>21</v>
      </c>
      <c r="K87" s="1" t="s">
        <v>69</v>
      </c>
      <c r="L87" s="1" t="s">
        <v>58</v>
      </c>
      <c r="M87" s="1" t="s">
        <v>424</v>
      </c>
      <c r="N87" s="4"/>
      <c r="O87" s="4"/>
      <c r="P87" s="4"/>
      <c r="Q87" s="4"/>
      <c r="R87" s="4"/>
      <c r="S87" s="4"/>
      <c r="T87" s="4"/>
      <c r="U87" s="4"/>
      <c r="V87" s="4"/>
      <c r="W87" s="4"/>
      <c r="X87" s="4"/>
      <c r="Y87" s="4"/>
      <c r="Z87" s="4"/>
    </row>
    <row r="88" ht="15.75" hidden="1" customHeight="1">
      <c r="A88" s="4">
        <v>88.0</v>
      </c>
      <c r="B88" s="2">
        <v>2.0</v>
      </c>
      <c r="C88" s="6" t="s">
        <v>637</v>
      </c>
      <c r="D88" s="6" t="s">
        <v>638</v>
      </c>
      <c r="E88" s="1">
        <v>2016.0</v>
      </c>
      <c r="F88" s="1" t="s">
        <v>18</v>
      </c>
      <c r="G88" s="6" t="s">
        <v>639</v>
      </c>
      <c r="H88" s="1" t="s">
        <v>155</v>
      </c>
      <c r="I88" s="1" t="s">
        <v>306</v>
      </c>
      <c r="J88" s="1" t="s">
        <v>21</v>
      </c>
      <c r="K88" s="1" t="s">
        <v>69</v>
      </c>
      <c r="L88" s="1" t="s">
        <v>58</v>
      </c>
      <c r="M88" s="1" t="s">
        <v>424</v>
      </c>
      <c r="N88" s="4"/>
      <c r="O88" s="4"/>
      <c r="P88" s="4"/>
      <c r="Q88" s="4"/>
      <c r="R88" s="4"/>
      <c r="S88" s="4"/>
      <c r="T88" s="4"/>
      <c r="U88" s="4"/>
      <c r="V88" s="4"/>
      <c r="W88" s="4"/>
      <c r="X88" s="4"/>
      <c r="Y88" s="4"/>
      <c r="Z88" s="4"/>
    </row>
    <row r="89" ht="15.75" hidden="1" customHeight="1">
      <c r="A89" s="4">
        <v>89.0</v>
      </c>
      <c r="B89" s="2">
        <v>1.0</v>
      </c>
      <c r="C89" s="6" t="s">
        <v>640</v>
      </c>
      <c r="D89" s="6" t="s">
        <v>641</v>
      </c>
      <c r="E89" s="1">
        <v>2016.0</v>
      </c>
      <c r="F89" s="1" t="s">
        <v>303</v>
      </c>
      <c r="G89" s="6" t="s">
        <v>642</v>
      </c>
      <c r="H89" s="1" t="s">
        <v>330</v>
      </c>
      <c r="I89" s="1" t="s">
        <v>306</v>
      </c>
      <c r="J89" s="1" t="s">
        <v>447</v>
      </c>
      <c r="K89" s="1" t="s">
        <v>57</v>
      </c>
      <c r="L89" s="1" t="s">
        <v>58</v>
      </c>
      <c r="M89" s="1" t="s">
        <v>424</v>
      </c>
      <c r="N89" s="4"/>
      <c r="O89" s="4"/>
      <c r="P89" s="4"/>
      <c r="Q89" s="4"/>
      <c r="R89" s="4"/>
      <c r="S89" s="4"/>
      <c r="T89" s="4"/>
      <c r="U89" s="4"/>
      <c r="V89" s="4"/>
      <c r="W89" s="4"/>
      <c r="X89" s="4"/>
      <c r="Y89" s="4"/>
      <c r="Z89" s="4"/>
    </row>
    <row r="90" ht="15.75" hidden="1" customHeight="1">
      <c r="A90" s="4">
        <v>90.0</v>
      </c>
      <c r="B90" s="2">
        <v>1.0</v>
      </c>
      <c r="C90" s="6" t="s">
        <v>643</v>
      </c>
      <c r="D90" s="6" t="s">
        <v>644</v>
      </c>
      <c r="E90" s="1">
        <v>2016.0</v>
      </c>
      <c r="F90" s="1" t="s">
        <v>18</v>
      </c>
      <c r="G90" s="6"/>
      <c r="H90" s="1" t="s">
        <v>155</v>
      </c>
      <c r="I90" s="1" t="s">
        <v>306</v>
      </c>
      <c r="J90" s="1" t="s">
        <v>143</v>
      </c>
      <c r="K90" s="1" t="s">
        <v>135</v>
      </c>
      <c r="L90" s="1" t="s">
        <v>186</v>
      </c>
      <c r="M90" s="1" t="s">
        <v>424</v>
      </c>
      <c r="N90" s="4"/>
      <c r="O90" s="4"/>
      <c r="P90" s="4"/>
      <c r="Q90" s="4"/>
      <c r="R90" s="4"/>
      <c r="S90" s="4"/>
      <c r="T90" s="4"/>
      <c r="U90" s="4"/>
      <c r="V90" s="4"/>
      <c r="W90" s="4"/>
      <c r="X90" s="4"/>
      <c r="Y90" s="4"/>
      <c r="Z90" s="4"/>
    </row>
    <row r="91" ht="15.75" hidden="1" customHeight="1">
      <c r="A91" s="4">
        <v>91.0</v>
      </c>
      <c r="B91" s="2">
        <v>1.0</v>
      </c>
      <c r="C91" s="6" t="s">
        <v>645</v>
      </c>
      <c r="D91" s="6" t="s">
        <v>646</v>
      </c>
      <c r="E91" s="1">
        <v>2016.0</v>
      </c>
      <c r="F91" s="1" t="s">
        <v>18</v>
      </c>
      <c r="G91" s="6"/>
      <c r="H91" s="1" t="s">
        <v>155</v>
      </c>
      <c r="I91" s="1" t="s">
        <v>306</v>
      </c>
      <c r="J91" s="1" t="s">
        <v>143</v>
      </c>
      <c r="K91" s="1" t="s">
        <v>49</v>
      </c>
      <c r="L91" s="1" t="s">
        <v>186</v>
      </c>
      <c r="M91" s="1" t="s">
        <v>424</v>
      </c>
      <c r="N91" s="4"/>
      <c r="O91" s="4"/>
      <c r="P91" s="4"/>
      <c r="Q91" s="4"/>
      <c r="R91" s="4"/>
      <c r="S91" s="4"/>
      <c r="T91" s="4"/>
      <c r="U91" s="4"/>
      <c r="V91" s="4"/>
      <c r="W91" s="4"/>
      <c r="X91" s="4"/>
      <c r="Y91" s="4"/>
      <c r="Z91" s="4"/>
    </row>
    <row r="92" ht="15.75" hidden="1" customHeight="1">
      <c r="A92" s="4">
        <v>92.0</v>
      </c>
      <c r="B92" s="2">
        <v>1.0</v>
      </c>
      <c r="C92" s="6" t="s">
        <v>647</v>
      </c>
      <c r="D92" s="6" t="s">
        <v>648</v>
      </c>
      <c r="E92" s="1">
        <v>2016.0</v>
      </c>
      <c r="F92" s="1" t="s">
        <v>18</v>
      </c>
      <c r="G92" s="6"/>
      <c r="H92" s="1" t="s">
        <v>155</v>
      </c>
      <c r="I92" s="1" t="s">
        <v>306</v>
      </c>
      <c r="J92" s="1" t="s">
        <v>143</v>
      </c>
      <c r="K92" s="1" t="s">
        <v>135</v>
      </c>
      <c r="L92" s="1" t="s">
        <v>186</v>
      </c>
      <c r="M92" s="1" t="s">
        <v>424</v>
      </c>
      <c r="N92" s="4"/>
      <c r="O92" s="4"/>
      <c r="P92" s="4"/>
      <c r="Q92" s="4"/>
      <c r="R92" s="4"/>
      <c r="S92" s="4"/>
      <c r="T92" s="4"/>
      <c r="U92" s="4"/>
      <c r="V92" s="4"/>
      <c r="W92" s="4"/>
      <c r="X92" s="4"/>
      <c r="Y92" s="4"/>
      <c r="Z92" s="4"/>
    </row>
    <row r="93" ht="15.75" hidden="1" customHeight="1">
      <c r="A93" s="4">
        <v>93.0</v>
      </c>
      <c r="B93" s="2">
        <v>2.0</v>
      </c>
      <c r="C93" s="6" t="s">
        <v>649</v>
      </c>
      <c r="D93" s="6" t="s">
        <v>650</v>
      </c>
      <c r="E93" s="1">
        <v>2016.0</v>
      </c>
      <c r="F93" s="1" t="s">
        <v>18</v>
      </c>
      <c r="G93" s="6"/>
      <c r="H93" s="1" t="s">
        <v>155</v>
      </c>
      <c r="I93" s="1" t="s">
        <v>306</v>
      </c>
      <c r="J93" s="1" t="s">
        <v>143</v>
      </c>
      <c r="K93" s="1" t="s">
        <v>135</v>
      </c>
      <c r="L93" s="1" t="s">
        <v>186</v>
      </c>
      <c r="M93" s="1" t="s">
        <v>424</v>
      </c>
      <c r="N93" s="4"/>
      <c r="O93" s="4"/>
      <c r="P93" s="4"/>
      <c r="Q93" s="4"/>
      <c r="R93" s="4"/>
      <c r="S93" s="4"/>
      <c r="T93" s="4"/>
      <c r="U93" s="4"/>
      <c r="V93" s="4"/>
      <c r="W93" s="4"/>
      <c r="X93" s="4"/>
      <c r="Y93" s="4"/>
      <c r="Z93" s="4"/>
    </row>
    <row r="94" ht="15.75" hidden="1" customHeight="1">
      <c r="A94" s="4">
        <v>94.0</v>
      </c>
      <c r="B94" s="2">
        <v>2.0</v>
      </c>
      <c r="C94" s="6" t="s">
        <v>651</v>
      </c>
      <c r="D94" s="6" t="s">
        <v>652</v>
      </c>
      <c r="E94" s="1">
        <v>2016.0</v>
      </c>
      <c r="F94" s="1" t="s">
        <v>18</v>
      </c>
      <c r="G94" s="6"/>
      <c r="H94" s="1" t="s">
        <v>155</v>
      </c>
      <c r="I94" s="1" t="s">
        <v>306</v>
      </c>
      <c r="J94" s="1" t="s">
        <v>143</v>
      </c>
      <c r="K94" s="1" t="s">
        <v>135</v>
      </c>
      <c r="L94" s="1" t="s">
        <v>186</v>
      </c>
      <c r="M94" s="1" t="s">
        <v>424</v>
      </c>
      <c r="N94" s="4"/>
      <c r="O94" s="4"/>
      <c r="P94" s="4"/>
      <c r="Q94" s="4"/>
      <c r="R94" s="4"/>
      <c r="S94" s="4"/>
      <c r="T94" s="4"/>
      <c r="U94" s="4"/>
      <c r="V94" s="4"/>
      <c r="W94" s="4"/>
      <c r="X94" s="4"/>
      <c r="Y94" s="4"/>
      <c r="Z94" s="4"/>
    </row>
    <row r="95" ht="15.75" hidden="1" customHeight="1">
      <c r="A95" s="4">
        <v>95.0</v>
      </c>
      <c r="B95" s="2">
        <v>1.0</v>
      </c>
      <c r="C95" s="51" t="s">
        <v>653</v>
      </c>
      <c r="D95" s="51" t="s">
        <v>654</v>
      </c>
      <c r="E95" s="11">
        <v>2016.0</v>
      </c>
      <c r="F95" s="1" t="s">
        <v>18</v>
      </c>
      <c r="G95" s="52"/>
      <c r="H95" s="11" t="s">
        <v>330</v>
      </c>
      <c r="I95" s="11" t="s">
        <v>306</v>
      </c>
      <c r="J95" s="11" t="s">
        <v>143</v>
      </c>
      <c r="K95" s="1" t="s">
        <v>57</v>
      </c>
      <c r="L95" s="1" t="s">
        <v>186</v>
      </c>
      <c r="M95" s="1" t="s">
        <v>424</v>
      </c>
      <c r="N95" s="4"/>
      <c r="O95" s="4"/>
      <c r="P95" s="4"/>
      <c r="Q95" s="4"/>
      <c r="R95" s="4"/>
      <c r="S95" s="4"/>
      <c r="T95" s="4"/>
      <c r="U95" s="4"/>
      <c r="V95" s="4"/>
      <c r="W95" s="4"/>
      <c r="X95" s="4"/>
      <c r="Y95" s="4"/>
      <c r="Z95" s="4"/>
    </row>
    <row r="96" ht="15.75" customHeight="1">
      <c r="A96" s="4">
        <v>96.0</v>
      </c>
      <c r="B96" s="2">
        <v>2.0</v>
      </c>
      <c r="C96" s="51" t="s">
        <v>655</v>
      </c>
      <c r="D96" s="51" t="s">
        <v>656</v>
      </c>
      <c r="E96" s="11">
        <v>2016.0</v>
      </c>
      <c r="F96" s="1" t="s">
        <v>18</v>
      </c>
      <c r="G96" s="51" t="s">
        <v>476</v>
      </c>
      <c r="H96" s="11" t="s">
        <v>155</v>
      </c>
      <c r="I96" s="11" t="s">
        <v>306</v>
      </c>
      <c r="J96" s="11" t="s">
        <v>47</v>
      </c>
      <c r="K96" s="1" t="s">
        <v>135</v>
      </c>
      <c r="L96" s="1" t="s">
        <v>85</v>
      </c>
      <c r="M96" s="1" t="s">
        <v>434</v>
      </c>
      <c r="N96" s="4"/>
      <c r="O96" s="4"/>
      <c r="P96" s="4"/>
      <c r="Q96" s="4"/>
      <c r="R96" s="4"/>
      <c r="S96" s="4"/>
      <c r="T96" s="4"/>
      <c r="U96" s="4"/>
      <c r="V96" s="4"/>
      <c r="W96" s="4"/>
      <c r="X96" s="4"/>
      <c r="Y96" s="4"/>
      <c r="Z96" s="4"/>
    </row>
    <row r="97" ht="15.75" customHeight="1">
      <c r="A97" s="4">
        <v>97.0</v>
      </c>
      <c r="B97" s="2">
        <v>2.0</v>
      </c>
      <c r="C97" s="51" t="s">
        <v>657</v>
      </c>
      <c r="D97" s="51" t="s">
        <v>658</v>
      </c>
      <c r="E97" s="11">
        <v>2016.0</v>
      </c>
      <c r="F97" s="1" t="s">
        <v>18</v>
      </c>
      <c r="G97" s="51" t="s">
        <v>659</v>
      </c>
      <c r="H97" s="11" t="s">
        <v>155</v>
      </c>
      <c r="I97" s="11" t="s">
        <v>306</v>
      </c>
      <c r="J97" s="11" t="s">
        <v>47</v>
      </c>
      <c r="K97" s="1" t="s">
        <v>174</v>
      </c>
      <c r="L97" s="1" t="s">
        <v>186</v>
      </c>
      <c r="M97" s="1" t="s">
        <v>434</v>
      </c>
      <c r="N97" s="4"/>
      <c r="O97" s="4"/>
      <c r="P97" s="4"/>
      <c r="Q97" s="4"/>
      <c r="R97" s="4"/>
      <c r="S97" s="4"/>
      <c r="T97" s="4"/>
      <c r="U97" s="4"/>
      <c r="V97" s="4"/>
      <c r="W97" s="4"/>
      <c r="X97" s="4"/>
      <c r="Y97" s="4"/>
      <c r="Z97" s="4"/>
    </row>
    <row r="98" ht="15.75" customHeight="1">
      <c r="A98" s="4">
        <v>98.0</v>
      </c>
      <c r="B98" s="2">
        <v>2.0</v>
      </c>
      <c r="C98" s="51" t="s">
        <v>660</v>
      </c>
      <c r="D98" s="51" t="s">
        <v>661</v>
      </c>
      <c r="E98" s="11">
        <v>2016.0</v>
      </c>
      <c r="F98" s="1" t="s">
        <v>18</v>
      </c>
      <c r="G98" s="51" t="s">
        <v>662</v>
      </c>
      <c r="H98" s="11" t="s">
        <v>155</v>
      </c>
      <c r="I98" s="11" t="s">
        <v>306</v>
      </c>
      <c r="J98" s="11" t="s">
        <v>47</v>
      </c>
      <c r="K98" s="1" t="s">
        <v>135</v>
      </c>
      <c r="L98" s="1" t="s">
        <v>58</v>
      </c>
      <c r="M98" s="1" t="s">
        <v>440</v>
      </c>
      <c r="N98" s="4"/>
      <c r="O98" s="4"/>
      <c r="P98" s="4"/>
      <c r="Q98" s="4"/>
      <c r="R98" s="4"/>
      <c r="S98" s="4"/>
      <c r="T98" s="4"/>
      <c r="U98" s="4"/>
      <c r="V98" s="4"/>
      <c r="W98" s="4"/>
      <c r="X98" s="4"/>
      <c r="Y98" s="4"/>
      <c r="Z98" s="4"/>
    </row>
    <row r="99" ht="15.75" hidden="1" customHeight="1">
      <c r="A99" s="4">
        <v>99.0</v>
      </c>
      <c r="B99" s="2">
        <v>2.0</v>
      </c>
      <c r="C99" s="6" t="s">
        <v>663</v>
      </c>
      <c r="D99" s="6" t="s">
        <v>664</v>
      </c>
      <c r="E99" s="1">
        <v>2016.0</v>
      </c>
      <c r="F99" s="1" t="s">
        <v>18</v>
      </c>
      <c r="G99" s="6" t="s">
        <v>665</v>
      </c>
      <c r="H99" s="1" t="s">
        <v>330</v>
      </c>
      <c r="I99" s="1" t="s">
        <v>666</v>
      </c>
      <c r="J99" s="1" t="s">
        <v>21</v>
      </c>
      <c r="K99" s="1" t="s">
        <v>135</v>
      </c>
      <c r="L99" s="1" t="s">
        <v>58</v>
      </c>
      <c r="M99" s="1" t="s">
        <v>424</v>
      </c>
      <c r="N99" s="4"/>
      <c r="O99" s="4"/>
      <c r="P99" s="4"/>
      <c r="Q99" s="4"/>
      <c r="R99" s="4"/>
      <c r="S99" s="4"/>
      <c r="T99" s="4"/>
      <c r="U99" s="4"/>
      <c r="V99" s="4"/>
      <c r="W99" s="4"/>
      <c r="X99" s="4"/>
      <c r="Y99" s="4"/>
      <c r="Z99" s="4"/>
    </row>
    <row r="100" ht="15.75" hidden="1" customHeight="1">
      <c r="A100" s="4">
        <v>100.0</v>
      </c>
      <c r="B100" s="2">
        <v>2.0</v>
      </c>
      <c r="C100" s="6" t="s">
        <v>667</v>
      </c>
      <c r="D100" s="6" t="s">
        <v>668</v>
      </c>
      <c r="E100" s="1">
        <v>2016.0</v>
      </c>
      <c r="F100" s="1" t="s">
        <v>18</v>
      </c>
      <c r="G100" s="6" t="s">
        <v>669</v>
      </c>
      <c r="H100" s="1" t="s">
        <v>330</v>
      </c>
      <c r="I100" s="1" t="s">
        <v>666</v>
      </c>
      <c r="J100" s="1" t="s">
        <v>21</v>
      </c>
      <c r="K100" s="1" t="s">
        <v>57</v>
      </c>
      <c r="L100" s="1" t="s">
        <v>186</v>
      </c>
      <c r="M100" s="1" t="s">
        <v>424</v>
      </c>
      <c r="N100" s="4"/>
      <c r="O100" s="4"/>
      <c r="P100" s="4"/>
      <c r="Q100" s="4"/>
      <c r="R100" s="4"/>
      <c r="S100" s="4"/>
      <c r="T100" s="4"/>
      <c r="U100" s="4"/>
      <c r="V100" s="4"/>
      <c r="W100" s="4"/>
      <c r="X100" s="4"/>
      <c r="Y100" s="4"/>
      <c r="Z100" s="4"/>
    </row>
    <row r="101" ht="15.75" hidden="1" customHeight="1">
      <c r="A101" s="4">
        <v>101.0</v>
      </c>
      <c r="B101" s="2">
        <v>3.0</v>
      </c>
      <c r="C101" s="6" t="s">
        <v>670</v>
      </c>
      <c r="D101" s="6" t="s">
        <v>671</v>
      </c>
      <c r="E101" s="1">
        <v>2015.0</v>
      </c>
      <c r="F101" s="1" t="s">
        <v>18</v>
      </c>
      <c r="G101" s="6" t="s">
        <v>672</v>
      </c>
      <c r="H101" s="1" t="s">
        <v>155</v>
      </c>
      <c r="I101" s="1" t="s">
        <v>125</v>
      </c>
      <c r="J101" s="1" t="s">
        <v>21</v>
      </c>
      <c r="K101" s="1" t="s">
        <v>69</v>
      </c>
      <c r="L101" s="1" t="s">
        <v>58</v>
      </c>
      <c r="M101" s="1" t="s">
        <v>424</v>
      </c>
      <c r="N101" s="4"/>
      <c r="O101" s="4"/>
      <c r="P101" s="4"/>
      <c r="Q101" s="4"/>
      <c r="R101" s="4"/>
      <c r="S101" s="4"/>
      <c r="T101" s="4"/>
      <c r="U101" s="4"/>
      <c r="V101" s="4"/>
      <c r="W101" s="4"/>
      <c r="X101" s="4"/>
      <c r="Y101" s="4"/>
      <c r="Z101" s="4"/>
    </row>
    <row r="102" ht="15.75" hidden="1" customHeight="1">
      <c r="A102" s="4">
        <v>102.0</v>
      </c>
      <c r="B102" s="2">
        <v>2.0</v>
      </c>
      <c r="C102" s="6" t="s">
        <v>673</v>
      </c>
      <c r="D102" s="6" t="s">
        <v>674</v>
      </c>
      <c r="E102" s="1">
        <v>2015.0</v>
      </c>
      <c r="F102" s="1" t="s">
        <v>18</v>
      </c>
      <c r="G102" s="6" t="s">
        <v>675</v>
      </c>
      <c r="H102" s="1" t="s">
        <v>155</v>
      </c>
      <c r="I102" s="1" t="s">
        <v>125</v>
      </c>
      <c r="J102" s="1" t="s">
        <v>21</v>
      </c>
      <c r="K102" s="1" t="s">
        <v>57</v>
      </c>
      <c r="L102" s="1" t="s">
        <v>58</v>
      </c>
      <c r="M102" s="1" t="s">
        <v>434</v>
      </c>
      <c r="N102" s="4"/>
      <c r="O102" s="4"/>
      <c r="P102" s="4"/>
      <c r="Q102" s="4"/>
      <c r="R102" s="4"/>
      <c r="S102" s="4"/>
      <c r="T102" s="4"/>
      <c r="U102" s="4"/>
      <c r="V102" s="4"/>
      <c r="W102" s="4"/>
      <c r="X102" s="4"/>
      <c r="Y102" s="4"/>
      <c r="Z102" s="4"/>
    </row>
    <row r="103" ht="15.75" hidden="1" customHeight="1">
      <c r="A103" s="4">
        <v>103.0</v>
      </c>
      <c r="B103" s="2">
        <v>2.0</v>
      </c>
      <c r="C103" s="6" t="s">
        <v>676</v>
      </c>
      <c r="D103" s="6" t="s">
        <v>677</v>
      </c>
      <c r="E103" s="1">
        <v>2015.0</v>
      </c>
      <c r="F103" s="1" t="s">
        <v>18</v>
      </c>
      <c r="G103" s="6" t="s">
        <v>678</v>
      </c>
      <c r="H103" s="1" t="s">
        <v>155</v>
      </c>
      <c r="I103" s="1" t="s">
        <v>125</v>
      </c>
      <c r="J103" s="1" t="s">
        <v>21</v>
      </c>
      <c r="K103" s="1" t="s">
        <v>69</v>
      </c>
      <c r="L103" s="1" t="s">
        <v>58</v>
      </c>
      <c r="M103" s="1" t="s">
        <v>424</v>
      </c>
      <c r="N103" s="4"/>
      <c r="O103" s="4"/>
      <c r="P103" s="4"/>
      <c r="Q103" s="4"/>
      <c r="R103" s="4"/>
      <c r="S103" s="4"/>
      <c r="T103" s="4"/>
      <c r="U103" s="4"/>
      <c r="V103" s="4"/>
      <c r="W103" s="4"/>
      <c r="X103" s="4"/>
      <c r="Y103" s="4"/>
      <c r="Z103" s="4"/>
    </row>
    <row r="104" ht="15.75" hidden="1" customHeight="1">
      <c r="A104" s="4">
        <v>104.0</v>
      </c>
      <c r="B104" s="2">
        <v>2.0</v>
      </c>
      <c r="C104" s="6" t="s">
        <v>679</v>
      </c>
      <c r="D104" s="6" t="s">
        <v>680</v>
      </c>
      <c r="E104" s="1">
        <v>2015.0</v>
      </c>
      <c r="F104" s="1" t="s">
        <v>18</v>
      </c>
      <c r="G104" s="6" t="s">
        <v>681</v>
      </c>
      <c r="H104" s="1" t="s">
        <v>155</v>
      </c>
      <c r="I104" s="1" t="s">
        <v>125</v>
      </c>
      <c r="J104" s="1" t="s">
        <v>21</v>
      </c>
      <c r="K104" s="1" t="s">
        <v>135</v>
      </c>
      <c r="L104" s="1" t="s">
        <v>58</v>
      </c>
      <c r="M104" s="1" t="s">
        <v>428</v>
      </c>
      <c r="N104" s="4"/>
      <c r="O104" s="4"/>
      <c r="P104" s="4"/>
      <c r="Q104" s="4"/>
      <c r="R104" s="4"/>
      <c r="S104" s="4"/>
      <c r="T104" s="4"/>
      <c r="U104" s="4"/>
      <c r="V104" s="4"/>
      <c r="W104" s="4"/>
      <c r="X104" s="4"/>
      <c r="Y104" s="4"/>
      <c r="Z104" s="4"/>
    </row>
    <row r="105" ht="15.75" hidden="1" customHeight="1">
      <c r="A105" s="4">
        <v>105.0</v>
      </c>
      <c r="B105" s="2">
        <v>1.0</v>
      </c>
      <c r="C105" s="6" t="s">
        <v>682</v>
      </c>
      <c r="D105" s="6" t="s">
        <v>683</v>
      </c>
      <c r="E105" s="1">
        <v>2018.0</v>
      </c>
      <c r="F105" s="1" t="s">
        <v>18</v>
      </c>
      <c r="G105" s="6" t="s">
        <v>684</v>
      </c>
      <c r="H105" s="1" t="s">
        <v>685</v>
      </c>
      <c r="I105" s="1" t="s">
        <v>104</v>
      </c>
      <c r="J105" s="1" t="s">
        <v>21</v>
      </c>
      <c r="K105" s="1" t="s">
        <v>57</v>
      </c>
      <c r="L105" s="1" t="s">
        <v>58</v>
      </c>
      <c r="M105" s="1" t="s">
        <v>424</v>
      </c>
      <c r="N105" s="4"/>
      <c r="O105" s="4"/>
      <c r="P105" s="4"/>
      <c r="Q105" s="4"/>
      <c r="R105" s="4"/>
      <c r="S105" s="4"/>
      <c r="T105" s="4"/>
      <c r="U105" s="4"/>
      <c r="V105" s="4"/>
      <c r="W105" s="4"/>
      <c r="X105" s="4"/>
      <c r="Y105" s="4"/>
      <c r="Z105" s="4"/>
    </row>
    <row r="106" ht="15.75" hidden="1" customHeight="1">
      <c r="A106" s="4">
        <v>106.0</v>
      </c>
      <c r="B106" s="2">
        <v>2.0</v>
      </c>
      <c r="C106" s="6" t="s">
        <v>686</v>
      </c>
      <c r="D106" s="6" t="s">
        <v>687</v>
      </c>
      <c r="E106" s="1">
        <v>2018.0</v>
      </c>
      <c r="F106" s="1" t="s">
        <v>18</v>
      </c>
      <c r="G106" s="6" t="s">
        <v>688</v>
      </c>
      <c r="H106" s="1" t="s">
        <v>155</v>
      </c>
      <c r="I106" s="1" t="s">
        <v>104</v>
      </c>
      <c r="J106" s="1" t="s">
        <v>21</v>
      </c>
      <c r="K106" s="1" t="s">
        <v>135</v>
      </c>
      <c r="L106" s="1" t="s">
        <v>58</v>
      </c>
      <c r="M106" s="1" t="s">
        <v>501</v>
      </c>
      <c r="N106" s="4"/>
      <c r="O106" s="4"/>
      <c r="P106" s="4"/>
      <c r="Q106" s="4"/>
      <c r="R106" s="4"/>
      <c r="S106" s="4"/>
      <c r="T106" s="4"/>
      <c r="U106" s="4"/>
      <c r="V106" s="4"/>
      <c r="W106" s="4"/>
      <c r="X106" s="4"/>
      <c r="Y106" s="4"/>
      <c r="Z106" s="4"/>
    </row>
    <row r="107" ht="15.75" hidden="1" customHeight="1">
      <c r="A107" s="4">
        <v>107.0</v>
      </c>
      <c r="B107" s="2">
        <v>2.0</v>
      </c>
      <c r="C107" s="6" t="s">
        <v>689</v>
      </c>
      <c r="D107" s="6" t="s">
        <v>690</v>
      </c>
      <c r="E107" s="1">
        <v>2018.0</v>
      </c>
      <c r="F107" s="1" t="s">
        <v>18</v>
      </c>
      <c r="G107" s="6" t="s">
        <v>691</v>
      </c>
      <c r="H107" s="1" t="s">
        <v>155</v>
      </c>
      <c r="I107" s="1" t="s">
        <v>104</v>
      </c>
      <c r="J107" s="1" t="s">
        <v>21</v>
      </c>
      <c r="K107" s="1" t="s">
        <v>174</v>
      </c>
      <c r="L107" s="1" t="s">
        <v>58</v>
      </c>
      <c r="M107" s="1" t="s">
        <v>424</v>
      </c>
      <c r="N107" s="4"/>
      <c r="O107" s="4"/>
      <c r="P107" s="4"/>
      <c r="Q107" s="4"/>
      <c r="R107" s="4"/>
      <c r="S107" s="4"/>
      <c r="T107" s="4"/>
      <c r="U107" s="4"/>
      <c r="V107" s="4"/>
      <c r="W107" s="4"/>
      <c r="X107" s="4"/>
      <c r="Y107" s="4"/>
      <c r="Z107" s="4"/>
    </row>
    <row r="108" ht="15.75" hidden="1" customHeight="1">
      <c r="A108" s="4">
        <v>108.0</v>
      </c>
      <c r="B108" s="2">
        <v>2.0</v>
      </c>
      <c r="C108" s="6" t="s">
        <v>692</v>
      </c>
      <c r="D108" s="6" t="s">
        <v>693</v>
      </c>
      <c r="E108" s="1">
        <v>2018.0</v>
      </c>
      <c r="F108" s="1" t="s">
        <v>18</v>
      </c>
      <c r="G108" s="6" t="s">
        <v>694</v>
      </c>
      <c r="H108" s="1" t="s">
        <v>155</v>
      </c>
      <c r="I108" s="1" t="s">
        <v>104</v>
      </c>
      <c r="J108" s="1" t="s">
        <v>21</v>
      </c>
      <c r="K108" s="1" t="s">
        <v>199</v>
      </c>
      <c r="L108" s="1" t="s">
        <v>58</v>
      </c>
      <c r="M108" s="1" t="s">
        <v>424</v>
      </c>
      <c r="N108" s="4"/>
      <c r="O108" s="4"/>
      <c r="P108" s="4"/>
      <c r="Q108" s="4"/>
      <c r="R108" s="4"/>
      <c r="S108" s="4"/>
      <c r="T108" s="4"/>
      <c r="U108" s="4"/>
      <c r="V108" s="4"/>
      <c r="W108" s="4"/>
      <c r="X108" s="4"/>
      <c r="Y108" s="4"/>
      <c r="Z108" s="4"/>
    </row>
    <row r="109" ht="15.75" hidden="1" customHeight="1">
      <c r="A109" s="4">
        <v>109.0</v>
      </c>
      <c r="B109" s="2">
        <v>1.0</v>
      </c>
      <c r="C109" s="6" t="s">
        <v>74</v>
      </c>
      <c r="D109" s="6" t="s">
        <v>695</v>
      </c>
      <c r="E109" s="1">
        <v>2018.0</v>
      </c>
      <c r="F109" s="1" t="s">
        <v>18</v>
      </c>
      <c r="G109" s="6" t="s">
        <v>696</v>
      </c>
      <c r="H109" s="1" t="s">
        <v>155</v>
      </c>
      <c r="I109" s="1" t="s">
        <v>104</v>
      </c>
      <c r="J109" s="1" t="s">
        <v>21</v>
      </c>
      <c r="K109" s="1" t="s">
        <v>57</v>
      </c>
      <c r="L109" s="1" t="s">
        <v>58</v>
      </c>
      <c r="M109" s="1" t="s">
        <v>424</v>
      </c>
      <c r="N109" s="4"/>
      <c r="O109" s="4"/>
      <c r="P109" s="4"/>
      <c r="Q109" s="4"/>
      <c r="R109" s="4"/>
      <c r="S109" s="4"/>
      <c r="T109" s="4"/>
      <c r="U109" s="4"/>
      <c r="V109" s="4"/>
      <c r="W109" s="4"/>
      <c r="X109" s="4"/>
      <c r="Y109" s="4"/>
      <c r="Z109" s="4"/>
    </row>
    <row r="110" ht="15.75" hidden="1" customHeight="1">
      <c r="A110" s="4">
        <v>110.0</v>
      </c>
      <c r="B110" s="2">
        <v>1.0</v>
      </c>
      <c r="C110" s="6" t="s">
        <v>697</v>
      </c>
      <c r="D110" s="6" t="s">
        <v>698</v>
      </c>
      <c r="E110" s="1">
        <v>2018.0</v>
      </c>
      <c r="F110" s="1" t="s">
        <v>18</v>
      </c>
      <c r="G110" s="6" t="s">
        <v>699</v>
      </c>
      <c r="H110" s="1" t="s">
        <v>155</v>
      </c>
      <c r="I110" s="1" t="s">
        <v>104</v>
      </c>
      <c r="J110" s="1" t="s">
        <v>21</v>
      </c>
      <c r="K110" s="1" t="s">
        <v>57</v>
      </c>
      <c r="L110" s="1" t="s">
        <v>58</v>
      </c>
      <c r="M110" s="1" t="s">
        <v>424</v>
      </c>
      <c r="N110" s="4"/>
      <c r="O110" s="4"/>
      <c r="P110" s="4"/>
      <c r="Q110" s="4"/>
      <c r="R110" s="4"/>
      <c r="S110" s="4"/>
      <c r="T110" s="4"/>
      <c r="U110" s="4"/>
      <c r="V110" s="4"/>
      <c r="W110" s="4"/>
      <c r="X110" s="4"/>
      <c r="Y110" s="4"/>
      <c r="Z110" s="4"/>
    </row>
    <row r="111" ht="15.75" hidden="1" customHeight="1">
      <c r="A111" s="4">
        <v>111.0</v>
      </c>
      <c r="B111" s="2">
        <v>2.0</v>
      </c>
      <c r="C111" s="6" t="s">
        <v>700</v>
      </c>
      <c r="D111" s="6" t="s">
        <v>701</v>
      </c>
      <c r="E111" s="1">
        <v>2018.0</v>
      </c>
      <c r="F111" s="1" t="s">
        <v>18</v>
      </c>
      <c r="G111" s="6" t="s">
        <v>702</v>
      </c>
      <c r="H111" s="1" t="s">
        <v>155</v>
      </c>
      <c r="I111" s="1" t="s">
        <v>104</v>
      </c>
      <c r="J111" s="1" t="s">
        <v>21</v>
      </c>
      <c r="K111" s="1" t="s">
        <v>57</v>
      </c>
      <c r="L111" s="1" t="s">
        <v>58</v>
      </c>
      <c r="M111" s="1" t="s">
        <v>424</v>
      </c>
      <c r="N111" s="4"/>
      <c r="O111" s="4"/>
      <c r="P111" s="4"/>
      <c r="Q111" s="4"/>
      <c r="R111" s="4"/>
      <c r="S111" s="4"/>
      <c r="T111" s="4"/>
      <c r="U111" s="4"/>
      <c r="V111" s="4"/>
      <c r="W111" s="4"/>
      <c r="X111" s="4"/>
      <c r="Y111" s="4"/>
      <c r="Z111" s="4"/>
    </row>
    <row r="112" ht="15.75" hidden="1" customHeight="1">
      <c r="A112" s="4">
        <v>112.0</v>
      </c>
      <c r="B112" s="2">
        <v>2.0</v>
      </c>
      <c r="C112" s="6" t="s">
        <v>703</v>
      </c>
      <c r="D112" s="6" t="s">
        <v>704</v>
      </c>
      <c r="E112" s="1">
        <v>2018.0</v>
      </c>
      <c r="F112" s="1" t="s">
        <v>18</v>
      </c>
      <c r="G112" s="6" t="s">
        <v>705</v>
      </c>
      <c r="H112" s="1" t="s">
        <v>155</v>
      </c>
      <c r="I112" s="1" t="s">
        <v>104</v>
      </c>
      <c r="J112" s="1" t="s">
        <v>21</v>
      </c>
      <c r="K112" s="1" t="s">
        <v>135</v>
      </c>
      <c r="L112" s="1" t="s">
        <v>58</v>
      </c>
      <c r="M112" s="1" t="s">
        <v>434</v>
      </c>
      <c r="N112" s="4"/>
      <c r="O112" s="4"/>
      <c r="P112" s="4"/>
      <c r="Q112" s="4"/>
      <c r="R112" s="4"/>
      <c r="S112" s="4"/>
      <c r="T112" s="4"/>
      <c r="U112" s="4"/>
      <c r="V112" s="4"/>
      <c r="W112" s="4"/>
      <c r="X112" s="4"/>
      <c r="Y112" s="4"/>
      <c r="Z112" s="4"/>
    </row>
    <row r="113" ht="15.75" hidden="1" customHeight="1">
      <c r="A113" s="4">
        <v>113.0</v>
      </c>
      <c r="B113" s="2">
        <v>2.0</v>
      </c>
      <c r="C113" s="6" t="s">
        <v>706</v>
      </c>
      <c r="D113" s="6" t="s">
        <v>707</v>
      </c>
      <c r="E113" s="1">
        <v>2018.0</v>
      </c>
      <c r="F113" s="1" t="s">
        <v>18</v>
      </c>
      <c r="G113" s="6" t="s">
        <v>708</v>
      </c>
      <c r="H113" s="1" t="s">
        <v>155</v>
      </c>
      <c r="I113" s="1" t="s">
        <v>104</v>
      </c>
      <c r="J113" s="1" t="s">
        <v>21</v>
      </c>
      <c r="K113" s="1" t="s">
        <v>174</v>
      </c>
      <c r="L113" s="1" t="s">
        <v>58</v>
      </c>
      <c r="M113" s="1" t="s">
        <v>424</v>
      </c>
      <c r="N113" s="4"/>
      <c r="O113" s="4"/>
      <c r="P113" s="4"/>
      <c r="Q113" s="4"/>
      <c r="R113" s="4"/>
      <c r="S113" s="4"/>
      <c r="T113" s="4"/>
      <c r="U113" s="4"/>
      <c r="V113" s="4"/>
      <c r="W113" s="4"/>
      <c r="X113" s="4"/>
      <c r="Y113" s="4"/>
      <c r="Z113" s="4"/>
    </row>
    <row r="114" ht="15.75" hidden="1" customHeight="1">
      <c r="A114" s="4">
        <v>114.0</v>
      </c>
      <c r="B114" s="2">
        <v>2.0</v>
      </c>
      <c r="C114" s="6" t="s">
        <v>709</v>
      </c>
      <c r="D114" s="6" t="s">
        <v>710</v>
      </c>
      <c r="E114" s="1">
        <v>2018.0</v>
      </c>
      <c r="F114" s="1" t="s">
        <v>18</v>
      </c>
      <c r="G114" s="6" t="s">
        <v>711</v>
      </c>
      <c r="H114" s="1" t="s">
        <v>712</v>
      </c>
      <c r="I114" s="1" t="s">
        <v>104</v>
      </c>
      <c r="J114" s="1" t="s">
        <v>21</v>
      </c>
      <c r="K114" s="1" t="s">
        <v>135</v>
      </c>
      <c r="L114" s="1" t="s">
        <v>58</v>
      </c>
      <c r="M114" s="1" t="s">
        <v>424</v>
      </c>
      <c r="N114" s="4"/>
      <c r="O114" s="4"/>
      <c r="P114" s="4"/>
      <c r="Q114" s="4"/>
      <c r="R114" s="4"/>
      <c r="S114" s="4"/>
      <c r="T114" s="4"/>
      <c r="U114" s="4"/>
      <c r="V114" s="4"/>
      <c r="W114" s="4"/>
      <c r="X114" s="4"/>
      <c r="Y114" s="4"/>
      <c r="Z114" s="4"/>
    </row>
    <row r="115" ht="15.75" hidden="1" customHeight="1">
      <c r="A115" s="4">
        <v>115.0</v>
      </c>
      <c r="B115" s="2">
        <v>1.0</v>
      </c>
      <c r="C115" s="6" t="s">
        <v>713</v>
      </c>
      <c r="D115" s="6" t="s">
        <v>714</v>
      </c>
      <c r="E115" s="1">
        <v>2018.0</v>
      </c>
      <c r="F115" s="1" t="s">
        <v>18</v>
      </c>
      <c r="G115" s="6" t="s">
        <v>715</v>
      </c>
      <c r="H115" s="1" t="s">
        <v>155</v>
      </c>
      <c r="I115" s="1" t="s">
        <v>104</v>
      </c>
      <c r="J115" s="1" t="s">
        <v>21</v>
      </c>
      <c r="K115" s="1" t="s">
        <v>69</v>
      </c>
      <c r="L115" s="1" t="s">
        <v>85</v>
      </c>
      <c r="M115" s="1" t="s">
        <v>424</v>
      </c>
      <c r="N115" s="4"/>
      <c r="O115" s="4"/>
      <c r="P115" s="4"/>
      <c r="Q115" s="4"/>
      <c r="R115" s="4"/>
      <c r="S115" s="4"/>
      <c r="T115" s="4"/>
      <c r="U115" s="4"/>
      <c r="V115" s="4"/>
      <c r="W115" s="4"/>
      <c r="X115" s="4"/>
      <c r="Y115" s="4"/>
      <c r="Z115" s="4"/>
    </row>
    <row r="116" ht="15.75" hidden="1" customHeight="1">
      <c r="A116" s="4">
        <v>116.0</v>
      </c>
      <c r="B116" s="2">
        <v>2.0</v>
      </c>
      <c r="C116" s="6" t="s">
        <v>716</v>
      </c>
      <c r="D116" s="6" t="s">
        <v>717</v>
      </c>
      <c r="E116" s="1">
        <v>2018.0</v>
      </c>
      <c r="F116" s="1" t="s">
        <v>18</v>
      </c>
      <c r="G116" s="6" t="s">
        <v>718</v>
      </c>
      <c r="H116" s="1" t="s">
        <v>719</v>
      </c>
      <c r="I116" s="1" t="s">
        <v>104</v>
      </c>
      <c r="J116" s="1" t="s">
        <v>21</v>
      </c>
      <c r="K116" s="1" t="s">
        <v>57</v>
      </c>
      <c r="L116" s="1" t="s">
        <v>58</v>
      </c>
      <c r="M116" s="1" t="s">
        <v>501</v>
      </c>
      <c r="N116" s="4"/>
      <c r="O116" s="4"/>
      <c r="P116" s="4"/>
      <c r="Q116" s="4"/>
      <c r="R116" s="4"/>
      <c r="S116" s="4"/>
      <c r="T116" s="4"/>
      <c r="U116" s="4"/>
      <c r="V116" s="4"/>
      <c r="W116" s="4"/>
      <c r="X116" s="4"/>
      <c r="Y116" s="4"/>
      <c r="Z116" s="4"/>
    </row>
    <row r="117" ht="15.75" hidden="1" customHeight="1">
      <c r="A117" s="4">
        <v>117.0</v>
      </c>
      <c r="B117" s="2">
        <v>2.0</v>
      </c>
      <c r="C117" s="6" t="s">
        <v>720</v>
      </c>
      <c r="D117" s="6" t="s">
        <v>721</v>
      </c>
      <c r="E117" s="1">
        <v>2018.0</v>
      </c>
      <c r="F117" s="1" t="s">
        <v>18</v>
      </c>
      <c r="G117" s="6" t="s">
        <v>722</v>
      </c>
      <c r="H117" s="1" t="s">
        <v>155</v>
      </c>
      <c r="I117" s="1" t="s">
        <v>104</v>
      </c>
      <c r="J117" s="1" t="s">
        <v>21</v>
      </c>
      <c r="K117" s="1" t="s">
        <v>57</v>
      </c>
      <c r="L117" s="1" t="s">
        <v>58</v>
      </c>
      <c r="M117" s="1" t="s">
        <v>424</v>
      </c>
      <c r="N117" s="4"/>
      <c r="O117" s="4"/>
      <c r="P117" s="4"/>
      <c r="Q117" s="4"/>
      <c r="R117" s="4"/>
      <c r="S117" s="4"/>
      <c r="T117" s="4"/>
      <c r="U117" s="4"/>
      <c r="V117" s="4"/>
      <c r="W117" s="4"/>
      <c r="X117" s="4"/>
      <c r="Y117" s="4"/>
      <c r="Z117" s="4"/>
    </row>
    <row r="118" ht="15.75" hidden="1" customHeight="1">
      <c r="A118" s="4">
        <v>118.0</v>
      </c>
      <c r="B118" s="2">
        <v>1.0</v>
      </c>
      <c r="C118" s="6" t="s">
        <v>723</v>
      </c>
      <c r="D118" s="6" t="s">
        <v>724</v>
      </c>
      <c r="E118" s="1">
        <v>2018.0</v>
      </c>
      <c r="F118" s="1" t="s">
        <v>18</v>
      </c>
      <c r="G118" s="6" t="s">
        <v>725</v>
      </c>
      <c r="H118" s="1" t="s">
        <v>155</v>
      </c>
      <c r="I118" s="1" t="s">
        <v>104</v>
      </c>
      <c r="J118" s="1" t="s">
        <v>21</v>
      </c>
      <c r="K118" s="1" t="s">
        <v>57</v>
      </c>
      <c r="L118" s="1" t="s">
        <v>58</v>
      </c>
      <c r="M118" s="1" t="s">
        <v>424</v>
      </c>
      <c r="N118" s="4"/>
      <c r="O118" s="4"/>
      <c r="P118" s="4"/>
      <c r="Q118" s="4"/>
      <c r="R118" s="4"/>
      <c r="S118" s="4"/>
      <c r="T118" s="4"/>
      <c r="U118" s="4"/>
      <c r="V118" s="4"/>
      <c r="W118" s="4"/>
      <c r="X118" s="4"/>
      <c r="Y118" s="4"/>
      <c r="Z118" s="4"/>
    </row>
    <row r="119" ht="15.75" hidden="1" customHeight="1">
      <c r="A119" s="4">
        <v>119.0</v>
      </c>
      <c r="B119" s="2">
        <v>1.0</v>
      </c>
      <c r="C119" s="6" t="s">
        <v>726</v>
      </c>
      <c r="D119" s="6" t="s">
        <v>727</v>
      </c>
      <c r="E119" s="1">
        <v>2018.0</v>
      </c>
      <c r="F119" s="1" t="s">
        <v>18</v>
      </c>
      <c r="G119" s="6" t="s">
        <v>728</v>
      </c>
      <c r="H119" s="1" t="s">
        <v>155</v>
      </c>
      <c r="I119" s="1" t="s">
        <v>104</v>
      </c>
      <c r="J119" s="1" t="s">
        <v>21</v>
      </c>
      <c r="K119" s="1" t="s">
        <v>57</v>
      </c>
      <c r="L119" s="1" t="s">
        <v>58</v>
      </c>
      <c r="M119" s="1" t="s">
        <v>424</v>
      </c>
      <c r="N119" s="4"/>
      <c r="O119" s="4"/>
      <c r="P119" s="4"/>
      <c r="Q119" s="4"/>
      <c r="R119" s="4"/>
      <c r="S119" s="4"/>
      <c r="T119" s="4"/>
      <c r="U119" s="4"/>
      <c r="V119" s="4"/>
      <c r="W119" s="4"/>
      <c r="X119" s="4"/>
      <c r="Y119" s="4"/>
      <c r="Z119" s="4"/>
    </row>
    <row r="120" ht="15.75" hidden="1" customHeight="1">
      <c r="A120" s="53">
        <v>120.0</v>
      </c>
      <c r="B120" s="2">
        <v>1.0</v>
      </c>
      <c r="C120" s="6" t="s">
        <v>729</v>
      </c>
      <c r="D120" s="6" t="s">
        <v>730</v>
      </c>
      <c r="E120" s="1">
        <v>2018.0</v>
      </c>
      <c r="F120" s="1" t="s">
        <v>18</v>
      </c>
      <c r="G120" s="6" t="s">
        <v>731</v>
      </c>
      <c r="H120" s="1" t="s">
        <v>155</v>
      </c>
      <c r="I120" s="1" t="s">
        <v>104</v>
      </c>
      <c r="J120" s="1" t="s">
        <v>21</v>
      </c>
      <c r="K120" s="1" t="s">
        <v>199</v>
      </c>
      <c r="L120" s="1" t="s">
        <v>58</v>
      </c>
      <c r="M120" s="1" t="s">
        <v>424</v>
      </c>
      <c r="N120" s="4"/>
      <c r="O120" s="4"/>
      <c r="P120" s="4"/>
      <c r="Q120" s="4"/>
      <c r="R120" s="4"/>
      <c r="S120" s="4"/>
      <c r="T120" s="4"/>
      <c r="U120" s="4"/>
      <c r="V120" s="4"/>
      <c r="W120" s="4"/>
      <c r="X120" s="4"/>
      <c r="Y120" s="4"/>
      <c r="Z120" s="4"/>
    </row>
    <row r="121" ht="15.75" hidden="1" customHeight="1">
      <c r="A121" s="4">
        <v>121.0</v>
      </c>
      <c r="B121" s="2">
        <v>2.0</v>
      </c>
      <c r="C121" s="6" t="s">
        <v>732</v>
      </c>
      <c r="D121" s="6" t="s">
        <v>733</v>
      </c>
      <c r="E121" s="1">
        <v>2018.0</v>
      </c>
      <c r="F121" s="1" t="s">
        <v>18</v>
      </c>
      <c r="G121" s="6" t="s">
        <v>734</v>
      </c>
      <c r="H121" s="1" t="s">
        <v>155</v>
      </c>
      <c r="I121" s="1" t="s">
        <v>104</v>
      </c>
      <c r="J121" s="1" t="s">
        <v>21</v>
      </c>
      <c r="K121" s="1" t="s">
        <v>49</v>
      </c>
      <c r="L121" s="1" t="s">
        <v>50</v>
      </c>
      <c r="M121" s="1" t="s">
        <v>428</v>
      </c>
      <c r="N121" s="4"/>
      <c r="O121" s="4"/>
      <c r="P121" s="4"/>
      <c r="Q121" s="4"/>
      <c r="R121" s="4"/>
      <c r="S121" s="4"/>
      <c r="T121" s="4"/>
      <c r="U121" s="4"/>
      <c r="V121" s="4"/>
      <c r="W121" s="4"/>
      <c r="X121" s="4"/>
      <c r="Y121" s="4"/>
      <c r="Z121" s="4"/>
    </row>
    <row r="122" ht="15.75" customHeight="1">
      <c r="A122" s="4">
        <v>122.0</v>
      </c>
      <c r="B122" s="2">
        <v>2.0</v>
      </c>
      <c r="C122" s="6" t="s">
        <v>735</v>
      </c>
      <c r="D122" s="51" t="s">
        <v>736</v>
      </c>
      <c r="E122" s="11">
        <v>2018.0</v>
      </c>
      <c r="F122" s="1" t="s">
        <v>18</v>
      </c>
      <c r="G122" s="6" t="s">
        <v>737</v>
      </c>
      <c r="H122" s="11" t="s">
        <v>155</v>
      </c>
      <c r="I122" s="11" t="s">
        <v>104</v>
      </c>
      <c r="J122" s="4" t="s">
        <v>47</v>
      </c>
      <c r="K122" s="4"/>
      <c r="L122" s="1" t="s">
        <v>186</v>
      </c>
      <c r="M122" s="4"/>
      <c r="N122" s="1" t="s">
        <v>738</v>
      </c>
      <c r="O122" s="4"/>
      <c r="P122" s="4"/>
      <c r="Q122" s="4"/>
      <c r="R122" s="4"/>
      <c r="S122" s="4"/>
      <c r="T122" s="4"/>
      <c r="U122" s="4"/>
      <c r="V122" s="4"/>
      <c r="W122" s="4"/>
      <c r="X122" s="4"/>
      <c r="Y122" s="4"/>
      <c r="Z122" s="4"/>
    </row>
    <row r="123" ht="15.75" customHeight="1">
      <c r="A123" s="4">
        <v>123.0</v>
      </c>
      <c r="B123" s="2">
        <v>1.0</v>
      </c>
      <c r="C123" s="6" t="s">
        <v>739</v>
      </c>
      <c r="D123" s="51" t="s">
        <v>740</v>
      </c>
      <c r="E123" s="11">
        <v>2018.0</v>
      </c>
      <c r="F123" s="1" t="s">
        <v>18</v>
      </c>
      <c r="G123" s="6" t="s">
        <v>741</v>
      </c>
      <c r="H123" s="11" t="s">
        <v>155</v>
      </c>
      <c r="I123" s="11" t="s">
        <v>104</v>
      </c>
      <c r="J123" s="4" t="s">
        <v>47</v>
      </c>
      <c r="K123" s="1" t="s">
        <v>49</v>
      </c>
      <c r="L123" s="1" t="s">
        <v>186</v>
      </c>
      <c r="M123" s="1" t="s">
        <v>434</v>
      </c>
      <c r="N123" s="4"/>
      <c r="O123" s="4"/>
      <c r="P123" s="4"/>
      <c r="Q123" s="4"/>
      <c r="R123" s="4"/>
      <c r="S123" s="4"/>
      <c r="T123" s="4"/>
      <c r="U123" s="4"/>
      <c r="V123" s="4"/>
      <c r="W123" s="4"/>
      <c r="X123" s="4"/>
      <c r="Y123" s="4"/>
      <c r="Z123" s="4"/>
    </row>
    <row r="124" ht="15.75" customHeight="1">
      <c r="A124" s="4">
        <v>124.0</v>
      </c>
      <c r="B124" s="2">
        <v>1.0</v>
      </c>
      <c r="C124" s="51" t="s">
        <v>742</v>
      </c>
      <c r="D124" s="51" t="s">
        <v>743</v>
      </c>
      <c r="E124" s="11">
        <v>2018.0</v>
      </c>
      <c r="F124" s="1" t="s">
        <v>18</v>
      </c>
      <c r="G124" s="6" t="s">
        <v>744</v>
      </c>
      <c r="H124" s="11" t="s">
        <v>155</v>
      </c>
      <c r="I124" s="11" t="s">
        <v>104</v>
      </c>
      <c r="J124" s="4" t="s">
        <v>47</v>
      </c>
      <c r="K124" s="4"/>
      <c r="L124" s="1" t="s">
        <v>186</v>
      </c>
      <c r="M124" s="1" t="s">
        <v>745</v>
      </c>
      <c r="N124" s="4"/>
      <c r="O124" s="4"/>
      <c r="P124" s="4"/>
      <c r="Q124" s="4"/>
      <c r="R124" s="4"/>
      <c r="S124" s="4"/>
      <c r="T124" s="4"/>
      <c r="U124" s="4"/>
      <c r="V124" s="4"/>
      <c r="W124" s="4"/>
      <c r="X124" s="4"/>
      <c r="Y124" s="4"/>
      <c r="Z124" s="4"/>
    </row>
    <row r="125" ht="15.75" customHeight="1">
      <c r="A125" s="4">
        <v>125.0</v>
      </c>
      <c r="B125" s="2">
        <v>1.0</v>
      </c>
      <c r="C125" s="51" t="s">
        <v>746</v>
      </c>
      <c r="D125" s="51" t="s">
        <v>747</v>
      </c>
      <c r="E125" s="11">
        <v>2018.0</v>
      </c>
      <c r="F125" s="1" t="s">
        <v>18</v>
      </c>
      <c r="G125" s="6" t="s">
        <v>748</v>
      </c>
      <c r="H125" s="11" t="s">
        <v>155</v>
      </c>
      <c r="I125" s="11" t="s">
        <v>104</v>
      </c>
      <c r="J125" s="4" t="s">
        <v>47</v>
      </c>
      <c r="K125" s="4"/>
      <c r="L125" s="1" t="s">
        <v>186</v>
      </c>
      <c r="M125" s="1" t="s">
        <v>434</v>
      </c>
      <c r="N125" s="4"/>
      <c r="O125" s="4"/>
      <c r="P125" s="4"/>
      <c r="Q125" s="4"/>
      <c r="R125" s="4"/>
      <c r="S125" s="4"/>
      <c r="T125" s="4"/>
      <c r="U125" s="4"/>
      <c r="V125" s="4"/>
      <c r="W125" s="4"/>
      <c r="X125" s="4"/>
      <c r="Y125" s="4"/>
      <c r="Z125" s="4"/>
    </row>
    <row r="126" ht="15.75" customHeight="1">
      <c r="A126" s="4">
        <v>126.0</v>
      </c>
      <c r="B126" s="2">
        <v>2.0</v>
      </c>
      <c r="C126" s="51" t="s">
        <v>749</v>
      </c>
      <c r="D126" s="51" t="s">
        <v>750</v>
      </c>
      <c r="E126" s="11">
        <v>2018.0</v>
      </c>
      <c r="F126" s="1" t="s">
        <v>18</v>
      </c>
      <c r="G126" s="6" t="s">
        <v>751</v>
      </c>
      <c r="H126" s="11" t="s">
        <v>155</v>
      </c>
      <c r="I126" s="11" t="s">
        <v>104</v>
      </c>
      <c r="J126" s="4" t="s">
        <v>47</v>
      </c>
      <c r="K126" s="4"/>
      <c r="L126" s="1" t="s">
        <v>186</v>
      </c>
      <c r="M126" s="4"/>
      <c r="N126" s="4"/>
      <c r="O126" s="4"/>
      <c r="P126" s="4"/>
      <c r="Q126" s="4"/>
      <c r="R126" s="4"/>
      <c r="S126" s="4"/>
      <c r="T126" s="4"/>
      <c r="U126" s="4"/>
      <c r="V126" s="4"/>
      <c r="W126" s="4"/>
      <c r="X126" s="4"/>
      <c r="Y126" s="4"/>
      <c r="Z126" s="4"/>
    </row>
    <row r="127" ht="15.75" customHeight="1">
      <c r="A127" s="4">
        <v>127.0</v>
      </c>
      <c r="B127" s="2">
        <v>1.0</v>
      </c>
      <c r="C127" s="51" t="s">
        <v>752</v>
      </c>
      <c r="D127" s="51" t="s">
        <v>753</v>
      </c>
      <c r="E127" s="11">
        <v>2018.0</v>
      </c>
      <c r="F127" s="1" t="s">
        <v>18</v>
      </c>
      <c r="G127" s="6" t="s">
        <v>754</v>
      </c>
      <c r="H127" s="11" t="s">
        <v>155</v>
      </c>
      <c r="I127" s="11" t="s">
        <v>104</v>
      </c>
      <c r="J127" s="4" t="s">
        <v>47</v>
      </c>
      <c r="K127" s="4"/>
      <c r="L127" s="1" t="s">
        <v>186</v>
      </c>
      <c r="M127" s="1" t="s">
        <v>440</v>
      </c>
      <c r="N127" s="4"/>
      <c r="O127" s="4"/>
      <c r="P127" s="4"/>
      <c r="Q127" s="4"/>
      <c r="R127" s="4"/>
      <c r="S127" s="4"/>
      <c r="T127" s="4"/>
      <c r="U127" s="4"/>
      <c r="V127" s="4"/>
      <c r="W127" s="4"/>
      <c r="X127" s="4"/>
      <c r="Y127" s="4"/>
      <c r="Z127" s="4"/>
    </row>
    <row r="128" ht="15.75" hidden="1" customHeight="1">
      <c r="A128" s="4">
        <v>128.0</v>
      </c>
      <c r="B128" s="2">
        <v>1.0</v>
      </c>
      <c r="C128" s="51" t="s">
        <v>755</v>
      </c>
      <c r="D128" s="51" t="s">
        <v>756</v>
      </c>
      <c r="E128" s="11">
        <v>2018.0</v>
      </c>
      <c r="F128" s="1" t="s">
        <v>18</v>
      </c>
      <c r="G128" s="6" t="s">
        <v>757</v>
      </c>
      <c r="H128" s="11" t="s">
        <v>155</v>
      </c>
      <c r="I128" s="11" t="s">
        <v>104</v>
      </c>
      <c r="J128" s="4" t="s">
        <v>143</v>
      </c>
      <c r="K128" s="1" t="s">
        <v>69</v>
      </c>
      <c r="L128" s="1" t="s">
        <v>186</v>
      </c>
      <c r="M128" s="4"/>
      <c r="N128" s="4"/>
      <c r="O128" s="4"/>
      <c r="P128" s="4"/>
      <c r="Q128" s="4"/>
      <c r="R128" s="4"/>
      <c r="S128" s="4"/>
      <c r="T128" s="4"/>
      <c r="U128" s="4"/>
      <c r="V128" s="4"/>
      <c r="W128" s="4"/>
      <c r="X128" s="4"/>
      <c r="Y128" s="4"/>
      <c r="Z128" s="4"/>
    </row>
    <row r="129" ht="15.75" customHeight="1">
      <c r="A129" s="4">
        <v>129.0</v>
      </c>
      <c r="B129" s="2">
        <v>1.0</v>
      </c>
      <c r="C129" s="6" t="s">
        <v>758</v>
      </c>
      <c r="D129" s="6" t="s">
        <v>759</v>
      </c>
      <c r="E129" s="11">
        <v>2018.0</v>
      </c>
      <c r="F129" s="1" t="s">
        <v>18</v>
      </c>
      <c r="G129" s="6" t="s">
        <v>760</v>
      </c>
      <c r="H129" s="11" t="s">
        <v>155</v>
      </c>
      <c r="I129" s="11" t="s">
        <v>104</v>
      </c>
      <c r="J129" s="4" t="s">
        <v>47</v>
      </c>
      <c r="K129" s="1" t="s">
        <v>49</v>
      </c>
      <c r="L129" s="1" t="s">
        <v>50</v>
      </c>
      <c r="M129" s="4"/>
      <c r="N129" s="4"/>
      <c r="O129" s="4"/>
      <c r="P129" s="4"/>
      <c r="Q129" s="4"/>
      <c r="R129" s="4"/>
      <c r="S129" s="4"/>
      <c r="T129" s="4"/>
      <c r="U129" s="4"/>
      <c r="V129" s="4"/>
      <c r="W129" s="4"/>
      <c r="X129" s="4"/>
      <c r="Y129" s="4"/>
      <c r="Z129" s="4"/>
    </row>
    <row r="130" ht="15.75" hidden="1" customHeight="1">
      <c r="A130" s="4">
        <v>130.0</v>
      </c>
      <c r="B130" s="2">
        <v>1.0</v>
      </c>
      <c r="C130" s="51" t="s">
        <v>761</v>
      </c>
      <c r="D130" s="51" t="s">
        <v>762</v>
      </c>
      <c r="E130" s="11">
        <v>2018.0</v>
      </c>
      <c r="F130" s="1" t="s">
        <v>18</v>
      </c>
      <c r="G130" s="51"/>
      <c r="H130" s="11" t="s">
        <v>155</v>
      </c>
      <c r="I130" s="11" t="s">
        <v>104</v>
      </c>
      <c r="J130" s="4" t="s">
        <v>143</v>
      </c>
      <c r="K130" s="4"/>
      <c r="L130" s="1" t="s">
        <v>186</v>
      </c>
      <c r="M130" s="4"/>
      <c r="N130" s="4"/>
      <c r="O130" s="4"/>
      <c r="P130" s="4"/>
      <c r="Q130" s="4"/>
      <c r="R130" s="4"/>
      <c r="S130" s="4"/>
      <c r="T130" s="4"/>
      <c r="U130" s="4"/>
      <c r="V130" s="4"/>
      <c r="W130" s="4"/>
      <c r="X130" s="4"/>
      <c r="Y130" s="4"/>
      <c r="Z130" s="4"/>
    </row>
    <row r="131" ht="15.75" hidden="1" customHeight="1">
      <c r="A131" s="4">
        <v>131.0</v>
      </c>
      <c r="B131" s="2">
        <v>1.0</v>
      </c>
      <c r="C131" s="6" t="s">
        <v>763</v>
      </c>
      <c r="D131" s="51" t="s">
        <v>764</v>
      </c>
      <c r="E131" s="11">
        <v>2018.0</v>
      </c>
      <c r="F131" s="1" t="s">
        <v>18</v>
      </c>
      <c r="G131" s="6" t="s">
        <v>765</v>
      </c>
      <c r="H131" s="11" t="s">
        <v>155</v>
      </c>
      <c r="I131" s="11" t="s">
        <v>104</v>
      </c>
      <c r="J131" s="4" t="s">
        <v>143</v>
      </c>
      <c r="K131" s="4"/>
      <c r="L131" s="1" t="s">
        <v>186</v>
      </c>
      <c r="M131" s="1" t="s">
        <v>424</v>
      </c>
      <c r="N131" s="4"/>
      <c r="O131" s="4"/>
      <c r="P131" s="4"/>
      <c r="Q131" s="4"/>
      <c r="R131" s="4"/>
      <c r="S131" s="4"/>
      <c r="T131" s="4"/>
      <c r="U131" s="4"/>
      <c r="V131" s="4"/>
      <c r="W131" s="4"/>
      <c r="X131" s="4"/>
      <c r="Y131" s="4"/>
      <c r="Z131" s="4"/>
    </row>
    <row r="132" ht="15.75" hidden="1" customHeight="1">
      <c r="A132" s="4">
        <v>132.0</v>
      </c>
      <c r="B132" s="2">
        <v>2.0</v>
      </c>
      <c r="C132" s="51" t="s">
        <v>766</v>
      </c>
      <c r="D132" s="51" t="s">
        <v>767</v>
      </c>
      <c r="E132" s="11">
        <v>2018.0</v>
      </c>
      <c r="F132" s="1" t="s">
        <v>18</v>
      </c>
      <c r="G132" s="6" t="s">
        <v>768</v>
      </c>
      <c r="H132" s="11" t="s">
        <v>155</v>
      </c>
      <c r="I132" s="11" t="s">
        <v>104</v>
      </c>
      <c r="J132" s="4" t="s">
        <v>143</v>
      </c>
      <c r="K132" s="4"/>
      <c r="L132" s="1" t="s">
        <v>58</v>
      </c>
      <c r="M132" s="1" t="s">
        <v>424</v>
      </c>
      <c r="N132" s="4"/>
      <c r="O132" s="4"/>
      <c r="P132" s="4"/>
      <c r="Q132" s="4"/>
      <c r="R132" s="4"/>
      <c r="S132" s="4"/>
      <c r="T132" s="4"/>
      <c r="U132" s="4"/>
      <c r="V132" s="4"/>
      <c r="W132" s="4"/>
      <c r="X132" s="4"/>
      <c r="Y132" s="4"/>
      <c r="Z132" s="4"/>
    </row>
    <row r="133" ht="15.75" hidden="1" customHeight="1">
      <c r="A133" s="4">
        <v>133.0</v>
      </c>
      <c r="B133" s="2">
        <v>1.0</v>
      </c>
      <c r="C133" s="6" t="s">
        <v>769</v>
      </c>
      <c r="D133" s="6" t="s">
        <v>770</v>
      </c>
      <c r="E133" s="1">
        <v>2018.0</v>
      </c>
      <c r="F133" s="1" t="s">
        <v>18</v>
      </c>
      <c r="G133" s="6" t="s">
        <v>771</v>
      </c>
      <c r="H133" s="1" t="s">
        <v>155</v>
      </c>
      <c r="I133" s="1" t="s">
        <v>415</v>
      </c>
      <c r="J133" s="1" t="s">
        <v>21</v>
      </c>
      <c r="K133" s="4"/>
      <c r="L133" s="1" t="s">
        <v>58</v>
      </c>
      <c r="M133" s="4"/>
      <c r="N133" s="4"/>
      <c r="O133" s="4"/>
      <c r="P133" s="4"/>
      <c r="Q133" s="4"/>
      <c r="R133" s="4"/>
      <c r="S133" s="4"/>
      <c r="T133" s="4"/>
      <c r="U133" s="4"/>
      <c r="V133" s="4"/>
      <c r="W133" s="4"/>
      <c r="X133" s="4"/>
      <c r="Y133" s="4"/>
      <c r="Z133" s="4"/>
    </row>
    <row r="134" ht="15.75" hidden="1" customHeight="1">
      <c r="A134" s="4">
        <v>134.0</v>
      </c>
      <c r="B134" s="2">
        <v>1.0</v>
      </c>
      <c r="C134" s="6" t="s">
        <v>772</v>
      </c>
      <c r="D134" s="6" t="s">
        <v>773</v>
      </c>
      <c r="E134" s="1">
        <v>2018.0</v>
      </c>
      <c r="F134" s="1" t="s">
        <v>18</v>
      </c>
      <c r="G134" s="6" t="s">
        <v>774</v>
      </c>
      <c r="H134" s="1" t="s">
        <v>155</v>
      </c>
      <c r="I134" s="1" t="s">
        <v>415</v>
      </c>
      <c r="J134" s="1" t="s">
        <v>21</v>
      </c>
      <c r="K134" s="1" t="s">
        <v>69</v>
      </c>
      <c r="L134" s="1" t="s">
        <v>58</v>
      </c>
      <c r="M134" s="4"/>
      <c r="N134" s="4"/>
      <c r="O134" s="4"/>
      <c r="P134" s="4"/>
      <c r="Q134" s="4"/>
      <c r="R134" s="4"/>
      <c r="S134" s="4"/>
      <c r="T134" s="4"/>
      <c r="U134" s="4"/>
      <c r="V134" s="4"/>
      <c r="W134" s="4"/>
      <c r="X134" s="4"/>
      <c r="Y134" s="4"/>
      <c r="Z134" s="4"/>
    </row>
    <row r="135" ht="15.75" hidden="1" customHeight="1">
      <c r="A135" s="4">
        <v>135.0</v>
      </c>
      <c r="B135" s="2">
        <v>2.0</v>
      </c>
      <c r="C135" s="6" t="s">
        <v>775</v>
      </c>
      <c r="D135" s="6" t="s">
        <v>776</v>
      </c>
      <c r="E135" s="1">
        <v>2018.0</v>
      </c>
      <c r="F135" s="1" t="s">
        <v>18</v>
      </c>
      <c r="G135" s="6" t="s">
        <v>777</v>
      </c>
      <c r="H135" s="1" t="s">
        <v>155</v>
      </c>
      <c r="I135" s="1" t="s">
        <v>415</v>
      </c>
      <c r="J135" s="1" t="s">
        <v>21</v>
      </c>
      <c r="K135" s="1" t="s">
        <v>199</v>
      </c>
      <c r="L135" s="1" t="s">
        <v>58</v>
      </c>
      <c r="M135" s="1"/>
      <c r="N135" s="4"/>
      <c r="O135" s="4"/>
      <c r="P135" s="4"/>
      <c r="Q135" s="4"/>
      <c r="R135" s="4"/>
      <c r="S135" s="4"/>
      <c r="T135" s="4"/>
      <c r="U135" s="4"/>
      <c r="V135" s="4"/>
      <c r="W135" s="4"/>
      <c r="X135" s="4"/>
      <c r="Y135" s="4"/>
      <c r="Z135" s="4"/>
    </row>
    <row r="136" ht="15.75" hidden="1" customHeight="1">
      <c r="A136" s="4">
        <v>136.0</v>
      </c>
      <c r="B136" s="2">
        <v>2.0</v>
      </c>
      <c r="C136" s="6" t="s">
        <v>778</v>
      </c>
      <c r="D136" s="6" t="s">
        <v>779</v>
      </c>
      <c r="E136" s="1">
        <v>2018.0</v>
      </c>
      <c r="F136" s="1" t="s">
        <v>18</v>
      </c>
      <c r="G136" s="6" t="s">
        <v>780</v>
      </c>
      <c r="H136" s="1" t="s">
        <v>155</v>
      </c>
      <c r="I136" s="1" t="s">
        <v>415</v>
      </c>
      <c r="J136" s="1" t="s">
        <v>21</v>
      </c>
      <c r="K136" s="1" t="s">
        <v>69</v>
      </c>
      <c r="L136" s="1" t="s">
        <v>58</v>
      </c>
      <c r="M136" s="4"/>
      <c r="N136" s="4"/>
      <c r="O136" s="4"/>
      <c r="P136" s="4"/>
      <c r="Q136" s="4"/>
      <c r="R136" s="4"/>
      <c r="S136" s="4"/>
      <c r="T136" s="4"/>
      <c r="U136" s="4"/>
      <c r="V136" s="4"/>
      <c r="W136" s="4"/>
      <c r="X136" s="4"/>
      <c r="Y136" s="4"/>
      <c r="Z136" s="4"/>
    </row>
    <row r="137" ht="15.75" hidden="1" customHeight="1">
      <c r="A137" s="4">
        <v>137.0</v>
      </c>
      <c r="B137" s="2">
        <v>1.0</v>
      </c>
      <c r="C137" s="6" t="s">
        <v>781</v>
      </c>
      <c r="D137" s="6" t="s">
        <v>782</v>
      </c>
      <c r="E137" s="1">
        <v>2018.0</v>
      </c>
      <c r="F137" s="1" t="s">
        <v>18</v>
      </c>
      <c r="G137" s="6" t="s">
        <v>783</v>
      </c>
      <c r="H137" s="1" t="s">
        <v>155</v>
      </c>
      <c r="I137" s="1" t="s">
        <v>415</v>
      </c>
      <c r="J137" s="1" t="s">
        <v>21</v>
      </c>
      <c r="K137" s="1" t="s">
        <v>57</v>
      </c>
      <c r="L137" s="1" t="s">
        <v>58</v>
      </c>
      <c r="M137" s="4"/>
      <c r="N137" s="4"/>
      <c r="O137" s="4"/>
      <c r="P137" s="4"/>
      <c r="Q137" s="4"/>
      <c r="R137" s="4"/>
      <c r="S137" s="4"/>
      <c r="T137" s="4"/>
      <c r="U137" s="4"/>
      <c r="V137" s="4"/>
      <c r="W137" s="4"/>
      <c r="X137" s="4"/>
      <c r="Y137" s="4"/>
      <c r="Z137" s="4"/>
    </row>
    <row r="138" ht="15.75" hidden="1" customHeight="1">
      <c r="A138" s="4">
        <v>138.0</v>
      </c>
      <c r="B138" s="2">
        <v>1.0</v>
      </c>
      <c r="C138" s="6" t="s">
        <v>784</v>
      </c>
      <c r="D138" s="6" t="s">
        <v>785</v>
      </c>
      <c r="E138" s="1">
        <v>2018.0</v>
      </c>
      <c r="F138" s="1" t="s">
        <v>18</v>
      </c>
      <c r="G138" s="6" t="s">
        <v>786</v>
      </c>
      <c r="H138" s="1" t="s">
        <v>155</v>
      </c>
      <c r="I138" s="1" t="s">
        <v>415</v>
      </c>
      <c r="J138" s="1" t="s">
        <v>21</v>
      </c>
      <c r="K138" s="1" t="s">
        <v>57</v>
      </c>
      <c r="L138" s="1" t="s">
        <v>58</v>
      </c>
      <c r="M138" s="4"/>
      <c r="N138" s="4"/>
      <c r="O138" s="4"/>
      <c r="P138" s="4"/>
      <c r="Q138" s="4"/>
      <c r="R138" s="4"/>
      <c r="S138" s="4"/>
      <c r="T138" s="4"/>
      <c r="U138" s="4"/>
      <c r="V138" s="4"/>
      <c r="W138" s="4"/>
      <c r="X138" s="4"/>
      <c r="Y138" s="4"/>
      <c r="Z138" s="4"/>
    </row>
    <row r="139" ht="15.75" hidden="1" customHeight="1">
      <c r="A139" s="4">
        <v>139.0</v>
      </c>
      <c r="B139" s="2">
        <v>2.0</v>
      </c>
      <c r="C139" s="6" t="s">
        <v>787</v>
      </c>
      <c r="D139" s="6" t="s">
        <v>788</v>
      </c>
      <c r="E139" s="1">
        <v>2015.0</v>
      </c>
      <c r="F139" s="1" t="s">
        <v>18</v>
      </c>
      <c r="G139" s="6" t="s">
        <v>789</v>
      </c>
      <c r="H139" s="1" t="s">
        <v>155</v>
      </c>
      <c r="I139" s="1" t="s">
        <v>125</v>
      </c>
      <c r="J139" s="1" t="s">
        <v>21</v>
      </c>
      <c r="K139" s="4"/>
      <c r="L139" s="1" t="s">
        <v>58</v>
      </c>
      <c r="M139" s="1" t="s">
        <v>501</v>
      </c>
      <c r="N139" s="4"/>
      <c r="O139" s="4"/>
      <c r="P139" s="4"/>
      <c r="Q139" s="4"/>
      <c r="R139" s="4"/>
      <c r="S139" s="4"/>
      <c r="T139" s="4"/>
      <c r="U139" s="4"/>
      <c r="V139" s="4"/>
      <c r="W139" s="4"/>
      <c r="X139" s="4"/>
      <c r="Y139" s="4"/>
      <c r="Z139" s="4"/>
    </row>
    <row r="140" ht="15.75" hidden="1" customHeight="1">
      <c r="A140" s="4">
        <v>140.0</v>
      </c>
      <c r="B140" s="2">
        <v>2.0</v>
      </c>
      <c r="C140" s="6" t="s">
        <v>790</v>
      </c>
      <c r="D140" s="6" t="s">
        <v>791</v>
      </c>
      <c r="E140" s="1">
        <v>2015.0</v>
      </c>
      <c r="F140" s="1" t="s">
        <v>18</v>
      </c>
      <c r="G140" s="6" t="s">
        <v>792</v>
      </c>
      <c r="H140" s="1" t="s">
        <v>155</v>
      </c>
      <c r="I140" s="1" t="s">
        <v>125</v>
      </c>
      <c r="J140" s="1" t="s">
        <v>21</v>
      </c>
      <c r="K140" s="1" t="s">
        <v>57</v>
      </c>
      <c r="L140" s="1" t="s">
        <v>58</v>
      </c>
      <c r="M140" s="4"/>
      <c r="N140" s="4"/>
      <c r="O140" s="4"/>
      <c r="P140" s="4"/>
      <c r="Q140" s="4"/>
      <c r="R140" s="4"/>
      <c r="S140" s="4"/>
      <c r="T140" s="4"/>
      <c r="U140" s="4"/>
      <c r="V140" s="4"/>
      <c r="W140" s="4"/>
      <c r="X140" s="4"/>
      <c r="Y140" s="4"/>
      <c r="Z140" s="4"/>
    </row>
    <row r="141" ht="15.75" hidden="1" customHeight="1">
      <c r="A141" s="4">
        <v>141.0</v>
      </c>
      <c r="B141" s="2">
        <v>1.0</v>
      </c>
      <c r="C141" s="6" t="s">
        <v>793</v>
      </c>
      <c r="D141" s="6" t="s">
        <v>794</v>
      </c>
      <c r="E141" s="1">
        <v>2015.0</v>
      </c>
      <c r="F141" s="1" t="s">
        <v>18</v>
      </c>
      <c r="G141" s="6" t="s">
        <v>795</v>
      </c>
      <c r="H141" s="1" t="s">
        <v>155</v>
      </c>
      <c r="I141" s="1" t="s">
        <v>125</v>
      </c>
      <c r="J141" s="1" t="s">
        <v>21</v>
      </c>
      <c r="K141" s="1" t="s">
        <v>174</v>
      </c>
      <c r="L141" s="1" t="s">
        <v>58</v>
      </c>
      <c r="M141" s="4"/>
      <c r="N141" s="4"/>
      <c r="O141" s="4"/>
      <c r="P141" s="4"/>
      <c r="Q141" s="4"/>
      <c r="R141" s="4"/>
      <c r="S141" s="4"/>
      <c r="T141" s="4"/>
      <c r="U141" s="4"/>
      <c r="V141" s="4"/>
      <c r="W141" s="4"/>
      <c r="X141" s="4"/>
      <c r="Y141" s="4"/>
      <c r="Z141" s="4"/>
    </row>
    <row r="142" ht="15.75" hidden="1" customHeight="1">
      <c r="A142" s="4">
        <v>142.0</v>
      </c>
      <c r="B142" s="2">
        <v>2.0</v>
      </c>
      <c r="C142" s="6" t="s">
        <v>796</v>
      </c>
      <c r="D142" s="6" t="s">
        <v>797</v>
      </c>
      <c r="E142" s="1">
        <v>2018.0</v>
      </c>
      <c r="F142" s="1" t="s">
        <v>18</v>
      </c>
      <c r="G142" s="6" t="s">
        <v>798</v>
      </c>
      <c r="H142" s="1" t="s">
        <v>155</v>
      </c>
      <c r="I142" s="1" t="s">
        <v>415</v>
      </c>
      <c r="J142" s="1" t="s">
        <v>21</v>
      </c>
      <c r="K142" s="1" t="s">
        <v>57</v>
      </c>
      <c r="L142" s="1" t="s">
        <v>58</v>
      </c>
      <c r="M142" s="1" t="s">
        <v>424</v>
      </c>
      <c r="N142" s="4"/>
      <c r="O142" s="4"/>
      <c r="P142" s="4"/>
      <c r="Q142" s="4"/>
      <c r="R142" s="4"/>
      <c r="S142" s="4"/>
      <c r="T142" s="4"/>
      <c r="U142" s="4"/>
      <c r="V142" s="4"/>
      <c r="W142" s="4"/>
      <c r="X142" s="4"/>
      <c r="Y142" s="4"/>
      <c r="Z142" s="4"/>
    </row>
    <row r="143" ht="15.75" hidden="1" customHeight="1">
      <c r="A143" s="4">
        <v>143.0</v>
      </c>
      <c r="B143" s="2">
        <v>1.0</v>
      </c>
      <c r="C143" s="6" t="s">
        <v>799</v>
      </c>
      <c r="D143" s="6" t="s">
        <v>800</v>
      </c>
      <c r="E143" s="1">
        <v>2018.0</v>
      </c>
      <c r="F143" s="1" t="s">
        <v>18</v>
      </c>
      <c r="G143" s="6" t="s">
        <v>801</v>
      </c>
      <c r="H143" s="1" t="s">
        <v>155</v>
      </c>
      <c r="I143" s="1" t="s">
        <v>415</v>
      </c>
      <c r="J143" s="1" t="s">
        <v>21</v>
      </c>
      <c r="K143" s="1" t="s">
        <v>57</v>
      </c>
      <c r="L143" s="1" t="s">
        <v>58</v>
      </c>
      <c r="M143" s="1" t="s">
        <v>440</v>
      </c>
      <c r="N143" s="1" t="s">
        <v>546</v>
      </c>
      <c r="O143" s="4"/>
      <c r="P143" s="4"/>
      <c r="Q143" s="4"/>
      <c r="R143" s="4"/>
      <c r="S143" s="4"/>
      <c r="T143" s="4"/>
      <c r="U143" s="4"/>
      <c r="V143" s="4"/>
      <c r="W143" s="4"/>
      <c r="X143" s="4"/>
      <c r="Y143" s="4"/>
      <c r="Z143" s="4"/>
    </row>
    <row r="144" ht="15.75" hidden="1" customHeight="1">
      <c r="A144" s="4">
        <v>144.0</v>
      </c>
      <c r="B144" s="2">
        <v>1.0</v>
      </c>
      <c r="C144" s="6" t="s">
        <v>402</v>
      </c>
      <c r="D144" s="6" t="s">
        <v>802</v>
      </c>
      <c r="E144" s="1">
        <v>2018.0</v>
      </c>
      <c r="F144" s="1" t="s">
        <v>18</v>
      </c>
      <c r="G144" s="6" t="s">
        <v>803</v>
      </c>
      <c r="H144" s="1" t="s">
        <v>155</v>
      </c>
      <c r="I144" s="1" t="s">
        <v>415</v>
      </c>
      <c r="J144" s="1" t="s">
        <v>143</v>
      </c>
      <c r="K144" s="1" t="s">
        <v>57</v>
      </c>
      <c r="L144" s="1" t="s">
        <v>58</v>
      </c>
      <c r="M144" s="4"/>
      <c r="N144" s="1" t="s">
        <v>546</v>
      </c>
      <c r="O144" s="4"/>
      <c r="P144" s="4"/>
      <c r="Q144" s="4"/>
      <c r="R144" s="4"/>
      <c r="S144" s="4"/>
      <c r="T144" s="4"/>
      <c r="U144" s="4"/>
      <c r="V144" s="4"/>
      <c r="W144" s="4"/>
      <c r="X144" s="4"/>
      <c r="Y144" s="4"/>
      <c r="Z144" s="4"/>
    </row>
    <row r="145" ht="15.75" hidden="1" customHeight="1">
      <c r="A145" s="4">
        <v>145.0</v>
      </c>
      <c r="B145" s="2">
        <v>1.0</v>
      </c>
      <c r="C145" s="6" t="s">
        <v>407</v>
      </c>
      <c r="D145" s="6" t="s">
        <v>804</v>
      </c>
      <c r="E145" s="1">
        <v>2018.0</v>
      </c>
      <c r="F145" s="1" t="s">
        <v>18</v>
      </c>
      <c r="G145" s="6" t="s">
        <v>805</v>
      </c>
      <c r="H145" s="1" t="s">
        <v>155</v>
      </c>
      <c r="I145" s="1" t="s">
        <v>415</v>
      </c>
      <c r="J145" s="1" t="s">
        <v>806</v>
      </c>
      <c r="K145" s="1" t="s">
        <v>57</v>
      </c>
      <c r="L145" s="1" t="s">
        <v>58</v>
      </c>
      <c r="M145" s="1" t="s">
        <v>434</v>
      </c>
      <c r="N145" s="1" t="s">
        <v>546</v>
      </c>
      <c r="O145" s="4"/>
      <c r="P145" s="4"/>
      <c r="Q145" s="4"/>
      <c r="R145" s="4"/>
      <c r="S145" s="4"/>
      <c r="T145" s="4"/>
      <c r="U145" s="4"/>
      <c r="V145" s="4"/>
      <c r="W145" s="4"/>
      <c r="X145" s="4"/>
      <c r="Y145" s="4"/>
      <c r="Z145" s="4"/>
    </row>
    <row r="146" ht="15.75" hidden="1" customHeight="1">
      <c r="A146" s="4">
        <v>146.0</v>
      </c>
      <c r="B146" s="2">
        <v>2.0</v>
      </c>
      <c r="C146" s="6" t="s">
        <v>807</v>
      </c>
      <c r="D146" s="6" t="s">
        <v>808</v>
      </c>
      <c r="E146" s="1">
        <v>2018.0</v>
      </c>
      <c r="F146" s="1" t="s">
        <v>18</v>
      </c>
      <c r="G146" s="6" t="s">
        <v>809</v>
      </c>
      <c r="H146" s="1" t="s">
        <v>810</v>
      </c>
      <c r="I146" s="1" t="s">
        <v>415</v>
      </c>
      <c r="J146" s="1" t="s">
        <v>21</v>
      </c>
      <c r="K146" s="1" t="s">
        <v>57</v>
      </c>
      <c r="L146" s="1"/>
      <c r="M146" s="4"/>
      <c r="N146" s="4"/>
      <c r="O146" s="4"/>
      <c r="P146" s="4"/>
      <c r="Q146" s="4"/>
      <c r="R146" s="4"/>
      <c r="S146" s="4"/>
      <c r="T146" s="4"/>
      <c r="U146" s="4"/>
      <c r="V146" s="4"/>
      <c r="W146" s="4"/>
      <c r="X146" s="4"/>
      <c r="Y146" s="4"/>
      <c r="Z146" s="4"/>
    </row>
    <row r="147" ht="15.75" hidden="1" customHeight="1">
      <c r="A147" s="4">
        <v>147.0</v>
      </c>
      <c r="B147" s="2">
        <v>1.0</v>
      </c>
      <c r="C147" s="6" t="s">
        <v>814</v>
      </c>
      <c r="D147" s="6" t="s">
        <v>815</v>
      </c>
      <c r="E147" s="1">
        <v>2018.0</v>
      </c>
      <c r="F147" s="1" t="s">
        <v>18</v>
      </c>
      <c r="G147" s="6" t="s">
        <v>816</v>
      </c>
      <c r="H147" s="1" t="s">
        <v>810</v>
      </c>
      <c r="I147" s="1" t="s">
        <v>415</v>
      </c>
      <c r="J147" s="1" t="s">
        <v>447</v>
      </c>
      <c r="K147" s="1" t="s">
        <v>49</v>
      </c>
      <c r="L147" s="1" t="s">
        <v>186</v>
      </c>
      <c r="M147" s="4"/>
      <c r="N147" s="1" t="s">
        <v>546</v>
      </c>
      <c r="O147" s="4"/>
      <c r="P147" s="4"/>
      <c r="Q147" s="4"/>
      <c r="R147" s="4"/>
      <c r="S147" s="4"/>
      <c r="T147" s="4"/>
      <c r="U147" s="4"/>
      <c r="V147" s="4"/>
      <c r="W147" s="4"/>
      <c r="X147" s="4"/>
      <c r="Y147" s="4"/>
      <c r="Z147" s="4"/>
    </row>
    <row r="148" ht="15.75" hidden="1" customHeight="1">
      <c r="A148" s="4">
        <v>148.0</v>
      </c>
      <c r="B148" s="2">
        <v>2.0</v>
      </c>
      <c r="C148" s="6" t="s">
        <v>818</v>
      </c>
      <c r="D148" s="6" t="s">
        <v>819</v>
      </c>
      <c r="E148" s="1">
        <v>2018.0</v>
      </c>
      <c r="F148" s="1" t="s">
        <v>18</v>
      </c>
      <c r="G148" s="6" t="s">
        <v>820</v>
      </c>
      <c r="H148" s="1" t="s">
        <v>810</v>
      </c>
      <c r="I148" s="1" t="s">
        <v>415</v>
      </c>
      <c r="J148" s="1" t="s">
        <v>21</v>
      </c>
      <c r="K148" s="1" t="s">
        <v>57</v>
      </c>
      <c r="L148" s="1"/>
      <c r="M148" s="4"/>
      <c r="N148" s="4"/>
      <c r="O148" s="4"/>
      <c r="P148" s="4"/>
      <c r="Q148" s="4"/>
      <c r="R148" s="4"/>
      <c r="S148" s="4"/>
      <c r="T148" s="4"/>
      <c r="U148" s="4"/>
      <c r="V148" s="4"/>
      <c r="W148" s="4"/>
      <c r="X148" s="4"/>
      <c r="Y148" s="4"/>
      <c r="Z148" s="4"/>
    </row>
    <row r="149" ht="77.25" hidden="1" customHeight="1">
      <c r="A149" s="4">
        <v>149.0</v>
      </c>
      <c r="B149" s="2">
        <v>2.0</v>
      </c>
      <c r="C149" s="6" t="s">
        <v>823</v>
      </c>
      <c r="D149" s="6" t="s">
        <v>824</v>
      </c>
      <c r="E149" s="1">
        <v>2016.0</v>
      </c>
      <c r="F149" s="1" t="s">
        <v>18</v>
      </c>
      <c r="G149" s="6" t="s">
        <v>825</v>
      </c>
      <c r="H149" s="1" t="s">
        <v>826</v>
      </c>
      <c r="I149" s="1" t="s">
        <v>666</v>
      </c>
      <c r="J149" s="1" t="s">
        <v>143</v>
      </c>
      <c r="K149" s="4"/>
      <c r="L149" s="1" t="s">
        <v>58</v>
      </c>
      <c r="M149" s="4"/>
      <c r="N149" s="4"/>
      <c r="O149" s="4"/>
      <c r="P149" s="4"/>
      <c r="Q149" s="4"/>
      <c r="R149" s="4"/>
      <c r="S149" s="4"/>
      <c r="T149" s="4"/>
      <c r="U149" s="4"/>
      <c r="V149" s="4"/>
      <c r="W149" s="4"/>
      <c r="X149" s="4"/>
      <c r="Y149" s="4"/>
      <c r="Z149" s="4"/>
    </row>
    <row r="150" ht="79.5" hidden="1" customHeight="1">
      <c r="A150" s="4">
        <v>150.0</v>
      </c>
      <c r="B150" s="2">
        <v>1.0</v>
      </c>
      <c r="C150" s="6" t="s">
        <v>827</v>
      </c>
      <c r="D150" s="6" t="s">
        <v>828</v>
      </c>
      <c r="E150" s="1">
        <v>2016.0</v>
      </c>
      <c r="F150" s="1" t="s">
        <v>829</v>
      </c>
      <c r="G150" s="6" t="s">
        <v>830</v>
      </c>
      <c r="H150" s="1" t="s">
        <v>826</v>
      </c>
      <c r="I150" s="1" t="s">
        <v>666</v>
      </c>
      <c r="J150" s="1" t="s">
        <v>143</v>
      </c>
      <c r="K150" s="4"/>
      <c r="L150" s="1" t="s">
        <v>186</v>
      </c>
      <c r="M150" s="1" t="s">
        <v>424</v>
      </c>
      <c r="N150" s="1" t="s">
        <v>546</v>
      </c>
      <c r="O150" s="4"/>
      <c r="P150" s="4"/>
      <c r="Q150" s="4"/>
      <c r="R150" s="4"/>
      <c r="S150" s="4"/>
      <c r="T150" s="4"/>
      <c r="U150" s="4"/>
      <c r="V150" s="4"/>
      <c r="W150" s="4"/>
      <c r="X150" s="4"/>
      <c r="Y150" s="4"/>
      <c r="Z150" s="4"/>
    </row>
    <row r="151" ht="15.75" hidden="1" customHeight="1">
      <c r="A151" s="4">
        <v>151.0</v>
      </c>
      <c r="B151" s="2">
        <v>2.0</v>
      </c>
      <c r="C151" s="6" t="s">
        <v>831</v>
      </c>
      <c r="D151" s="6" t="s">
        <v>832</v>
      </c>
      <c r="E151" s="1">
        <v>2016.0</v>
      </c>
      <c r="F151" s="1" t="s">
        <v>18</v>
      </c>
      <c r="G151" s="6" t="s">
        <v>834</v>
      </c>
      <c r="H151" s="1" t="s">
        <v>826</v>
      </c>
      <c r="I151" s="1" t="s">
        <v>666</v>
      </c>
      <c r="J151" s="1" t="s">
        <v>143</v>
      </c>
      <c r="K151" s="4"/>
      <c r="L151" s="1" t="s">
        <v>58</v>
      </c>
      <c r="M151" s="1" t="s">
        <v>424</v>
      </c>
      <c r="N151" s="4"/>
      <c r="O151" s="4"/>
      <c r="P151" s="4"/>
      <c r="Q151" s="4"/>
      <c r="R151" s="4"/>
      <c r="S151" s="4"/>
      <c r="T151" s="4"/>
      <c r="U151" s="4"/>
      <c r="V151" s="4"/>
      <c r="W151" s="4"/>
      <c r="X151" s="4"/>
      <c r="Y151" s="4"/>
      <c r="Z151" s="4"/>
    </row>
    <row r="152" ht="15.75" customHeight="1">
      <c r="A152" s="4">
        <v>152.0</v>
      </c>
      <c r="B152" s="2">
        <v>2.0</v>
      </c>
      <c r="C152" s="6" t="s">
        <v>840</v>
      </c>
      <c r="D152" s="6" t="s">
        <v>841</v>
      </c>
      <c r="E152" s="1">
        <v>2015.0</v>
      </c>
      <c r="F152" s="1" t="s">
        <v>18</v>
      </c>
      <c r="G152" s="6" t="s">
        <v>842</v>
      </c>
      <c r="H152" s="1" t="s">
        <v>155</v>
      </c>
      <c r="I152" s="1" t="s">
        <v>843</v>
      </c>
      <c r="J152" s="1" t="s">
        <v>47</v>
      </c>
      <c r="K152" s="4"/>
      <c r="L152" s="1" t="s">
        <v>186</v>
      </c>
      <c r="M152" s="1" t="s">
        <v>440</v>
      </c>
      <c r="N152" s="4"/>
      <c r="O152" s="4"/>
      <c r="P152" s="4"/>
      <c r="Q152" s="4"/>
      <c r="R152" s="4"/>
      <c r="S152" s="4"/>
      <c r="T152" s="4"/>
      <c r="U152" s="4"/>
      <c r="V152" s="4"/>
      <c r="W152" s="4"/>
      <c r="X152" s="4"/>
      <c r="Y152" s="4"/>
      <c r="Z152" s="4"/>
    </row>
    <row r="153" ht="15.75" customHeight="1">
      <c r="A153" s="4">
        <v>153.0</v>
      </c>
      <c r="B153" s="2">
        <v>2.0</v>
      </c>
      <c r="C153" s="6" t="s">
        <v>845</v>
      </c>
      <c r="D153" s="6" t="s">
        <v>846</v>
      </c>
      <c r="E153" s="1">
        <v>2015.0</v>
      </c>
      <c r="F153" s="1" t="s">
        <v>18</v>
      </c>
      <c r="G153" s="6" t="s">
        <v>847</v>
      </c>
      <c r="H153" s="1" t="s">
        <v>155</v>
      </c>
      <c r="I153" s="1" t="s">
        <v>848</v>
      </c>
      <c r="J153" s="1" t="s">
        <v>47</v>
      </c>
      <c r="K153" s="4"/>
      <c r="L153" s="1" t="s">
        <v>186</v>
      </c>
      <c r="M153" s="4"/>
      <c r="N153" s="4"/>
      <c r="O153" s="4"/>
      <c r="P153" s="4"/>
      <c r="Q153" s="4"/>
      <c r="R153" s="4"/>
      <c r="S153" s="4"/>
      <c r="T153" s="4"/>
      <c r="U153" s="4"/>
      <c r="V153" s="4"/>
      <c r="W153" s="4"/>
      <c r="X153" s="4"/>
      <c r="Y153" s="4"/>
      <c r="Z153" s="4"/>
    </row>
    <row r="154" ht="15.75" hidden="1" customHeight="1">
      <c r="A154" s="4">
        <v>154.0</v>
      </c>
      <c r="B154" s="2">
        <v>2.0</v>
      </c>
      <c r="C154" s="6" t="s">
        <v>849</v>
      </c>
      <c r="D154" s="6" t="s">
        <v>850</v>
      </c>
      <c r="E154" s="1">
        <v>2015.0</v>
      </c>
      <c r="F154" s="1" t="s">
        <v>18</v>
      </c>
      <c r="G154" s="6" t="s">
        <v>851</v>
      </c>
      <c r="H154" s="1" t="s">
        <v>155</v>
      </c>
      <c r="I154" s="1" t="s">
        <v>848</v>
      </c>
      <c r="J154" s="1" t="s">
        <v>143</v>
      </c>
      <c r="K154" s="4"/>
      <c r="L154" s="1" t="s">
        <v>186</v>
      </c>
      <c r="M154" s="4"/>
      <c r="N154" s="4"/>
      <c r="O154" s="4"/>
      <c r="P154" s="4"/>
      <c r="Q154" s="4"/>
      <c r="R154" s="4"/>
      <c r="S154" s="4"/>
      <c r="T154" s="4"/>
      <c r="U154" s="4"/>
      <c r="V154" s="4"/>
      <c r="W154" s="4"/>
      <c r="X154" s="4"/>
      <c r="Y154" s="4"/>
      <c r="Z154" s="4"/>
    </row>
    <row r="155" ht="15.75" hidden="1" customHeight="1">
      <c r="A155" s="4">
        <v>155.0</v>
      </c>
      <c r="B155" s="2">
        <v>1.0</v>
      </c>
      <c r="C155" s="6" t="s">
        <v>855</v>
      </c>
      <c r="D155" s="6" t="s">
        <v>856</v>
      </c>
      <c r="E155" s="1">
        <v>2015.0</v>
      </c>
      <c r="F155" s="1" t="s">
        <v>18</v>
      </c>
      <c r="G155" s="6" t="s">
        <v>857</v>
      </c>
      <c r="H155" s="1" t="s">
        <v>155</v>
      </c>
      <c r="I155" s="1" t="s">
        <v>848</v>
      </c>
      <c r="J155" s="1" t="s">
        <v>143</v>
      </c>
      <c r="K155" s="1"/>
      <c r="L155" s="1" t="s">
        <v>186</v>
      </c>
      <c r="M155" s="1" t="s">
        <v>434</v>
      </c>
      <c r="N155" s="1" t="s">
        <v>546</v>
      </c>
      <c r="O155" s="4"/>
      <c r="P155" s="4"/>
      <c r="Q155" s="4"/>
      <c r="R155" s="4"/>
      <c r="S155" s="4"/>
      <c r="T155" s="4"/>
      <c r="U155" s="4"/>
      <c r="V155" s="4"/>
      <c r="W155" s="4"/>
      <c r="X155" s="4"/>
      <c r="Y155" s="4"/>
      <c r="Z155" s="4"/>
    </row>
    <row r="156" ht="15.75" hidden="1" customHeight="1">
      <c r="A156" s="4">
        <v>156.0</v>
      </c>
      <c r="B156" s="2">
        <v>2.0</v>
      </c>
      <c r="C156" s="6" t="s">
        <v>858</v>
      </c>
      <c r="D156" s="6" t="s">
        <v>859</v>
      </c>
      <c r="E156" s="1">
        <v>2015.0</v>
      </c>
      <c r="F156" s="1" t="s">
        <v>18</v>
      </c>
      <c r="G156" s="6" t="s">
        <v>860</v>
      </c>
      <c r="H156" s="1" t="s">
        <v>155</v>
      </c>
      <c r="I156" s="1" t="s">
        <v>848</v>
      </c>
      <c r="J156" s="1" t="s">
        <v>143</v>
      </c>
      <c r="K156" s="4"/>
      <c r="L156" s="1" t="s">
        <v>186</v>
      </c>
      <c r="M156" s="4"/>
      <c r="N156" s="4"/>
      <c r="O156" s="4"/>
      <c r="P156" s="4"/>
      <c r="Q156" s="4"/>
      <c r="R156" s="4"/>
      <c r="S156" s="4"/>
      <c r="T156" s="4"/>
      <c r="U156" s="4"/>
      <c r="V156" s="4"/>
      <c r="W156" s="4"/>
      <c r="X156" s="4"/>
      <c r="Y156" s="4"/>
      <c r="Z156" s="4"/>
    </row>
    <row r="157" ht="15.75" hidden="1" customHeight="1">
      <c r="A157" s="4">
        <v>157.0</v>
      </c>
      <c r="B157" s="2">
        <v>1.0</v>
      </c>
      <c r="C157" s="6" t="s">
        <v>861</v>
      </c>
      <c r="D157" s="6" t="s">
        <v>862</v>
      </c>
      <c r="E157" s="1">
        <v>2018.0</v>
      </c>
      <c r="F157" s="1" t="s">
        <v>18</v>
      </c>
      <c r="G157" s="10"/>
      <c r="H157" s="1" t="s">
        <v>155</v>
      </c>
      <c r="I157" s="1" t="s">
        <v>415</v>
      </c>
      <c r="J157" s="1" t="s">
        <v>863</v>
      </c>
      <c r="K157" s="4"/>
      <c r="L157" s="1" t="s">
        <v>58</v>
      </c>
      <c r="M157" s="4"/>
      <c r="N157" s="4"/>
      <c r="O157" s="4"/>
      <c r="P157" s="4"/>
      <c r="Q157" s="4"/>
      <c r="R157" s="4"/>
      <c r="S157" s="4"/>
      <c r="T157" s="4"/>
      <c r="U157" s="4"/>
      <c r="V157" s="4"/>
      <c r="W157" s="4"/>
      <c r="X157" s="4"/>
      <c r="Y157" s="4"/>
      <c r="Z157" s="4"/>
    </row>
    <row r="158" hidden="1">
      <c r="A158" s="4">
        <v>158.0</v>
      </c>
      <c r="B158" s="2">
        <v>1.0</v>
      </c>
      <c r="C158" s="6" t="s">
        <v>864</v>
      </c>
      <c r="D158" s="6" t="s">
        <v>865</v>
      </c>
      <c r="E158" s="1">
        <v>2016.0</v>
      </c>
      <c r="F158" s="1" t="s">
        <v>18</v>
      </c>
      <c r="G158" s="6" t="s">
        <v>866</v>
      </c>
      <c r="H158" s="1" t="s">
        <v>155</v>
      </c>
      <c r="I158" s="1" t="s">
        <v>666</v>
      </c>
      <c r="J158" s="1" t="s">
        <v>143</v>
      </c>
      <c r="K158" s="4"/>
      <c r="L158" s="1" t="s">
        <v>186</v>
      </c>
      <c r="M158" s="4"/>
      <c r="N158" s="4"/>
      <c r="O158" s="4"/>
      <c r="P158" s="4"/>
      <c r="Q158" s="4"/>
      <c r="R158" s="4"/>
      <c r="S158" s="4"/>
      <c r="T158" s="4"/>
      <c r="U158" s="4"/>
      <c r="V158" s="4"/>
      <c r="W158" s="4"/>
      <c r="X158" s="4"/>
      <c r="Y158" s="4"/>
      <c r="Z158" s="4"/>
    </row>
    <row r="159" ht="54.0" customHeight="1">
      <c r="A159" s="4">
        <v>159.0</v>
      </c>
      <c r="B159" s="2">
        <v>2.0</v>
      </c>
      <c r="C159" s="6" t="s">
        <v>867</v>
      </c>
      <c r="D159" s="6" t="s">
        <v>868</v>
      </c>
      <c r="E159" s="1">
        <v>2015.0</v>
      </c>
      <c r="F159" s="1" t="s">
        <v>18</v>
      </c>
      <c r="G159" s="6" t="s">
        <v>870</v>
      </c>
      <c r="H159" s="1" t="s">
        <v>155</v>
      </c>
      <c r="I159" s="1" t="s">
        <v>125</v>
      </c>
      <c r="J159" s="1" t="s">
        <v>47</v>
      </c>
      <c r="K159" s="4"/>
      <c r="L159" s="1" t="s">
        <v>186</v>
      </c>
      <c r="M159" s="4"/>
      <c r="N159" s="4"/>
      <c r="O159" s="4"/>
      <c r="P159" s="4"/>
      <c r="Q159" s="4"/>
      <c r="R159" s="4"/>
      <c r="S159" s="4"/>
      <c r="T159" s="4"/>
      <c r="U159" s="4"/>
      <c r="V159" s="4"/>
      <c r="W159" s="4"/>
      <c r="X159" s="4"/>
      <c r="Y159" s="4"/>
      <c r="Z159" s="4"/>
    </row>
    <row r="160" ht="15.75" customHeight="1">
      <c r="A160" s="4">
        <v>160.0</v>
      </c>
      <c r="B160" s="2">
        <v>2.0</v>
      </c>
      <c r="C160" s="6" t="s">
        <v>873</v>
      </c>
      <c r="D160" s="6" t="s">
        <v>874</v>
      </c>
      <c r="E160" s="1">
        <v>2015.0</v>
      </c>
      <c r="F160" s="1" t="s">
        <v>18</v>
      </c>
      <c r="G160" s="6" t="s">
        <v>875</v>
      </c>
      <c r="H160" s="1" t="s">
        <v>155</v>
      </c>
      <c r="I160" s="1" t="s">
        <v>125</v>
      </c>
      <c r="J160" s="1" t="s">
        <v>47</v>
      </c>
      <c r="K160" s="4"/>
      <c r="L160" s="1" t="s">
        <v>186</v>
      </c>
      <c r="M160" s="4"/>
      <c r="N160" s="4"/>
      <c r="O160" s="4"/>
      <c r="P160" s="4"/>
      <c r="Q160" s="4"/>
      <c r="R160" s="4"/>
      <c r="S160" s="4"/>
      <c r="T160" s="4"/>
      <c r="U160" s="4"/>
      <c r="V160" s="4"/>
      <c r="W160" s="4"/>
      <c r="X160" s="4"/>
      <c r="Y160" s="4"/>
      <c r="Z160" s="4"/>
    </row>
    <row r="161" ht="15.75" customHeight="1">
      <c r="A161" s="4">
        <v>161.0</v>
      </c>
      <c r="B161" s="2">
        <v>2.0</v>
      </c>
      <c r="C161" s="6" t="s">
        <v>876</v>
      </c>
      <c r="D161" s="6" t="s">
        <v>877</v>
      </c>
      <c r="E161" s="1">
        <v>2015.0</v>
      </c>
      <c r="F161" s="1" t="s">
        <v>18</v>
      </c>
      <c r="G161" s="6" t="s">
        <v>878</v>
      </c>
      <c r="H161" s="1" t="s">
        <v>155</v>
      </c>
      <c r="I161" s="1" t="s">
        <v>125</v>
      </c>
      <c r="J161" s="1" t="s">
        <v>47</v>
      </c>
      <c r="K161" s="4"/>
      <c r="L161" s="1" t="s">
        <v>186</v>
      </c>
      <c r="M161" s="4"/>
      <c r="N161" s="4"/>
      <c r="O161" s="4"/>
      <c r="P161" s="4"/>
      <c r="Q161" s="4"/>
      <c r="R161" s="4"/>
      <c r="S161" s="4"/>
      <c r="T161" s="4"/>
      <c r="U161" s="4"/>
      <c r="V161" s="4"/>
      <c r="W161" s="4"/>
      <c r="X161" s="4"/>
      <c r="Y161" s="4"/>
      <c r="Z161" s="4"/>
    </row>
    <row r="162" ht="15.75" customHeight="1">
      <c r="A162" s="4">
        <v>162.0</v>
      </c>
      <c r="B162" s="2">
        <v>1.0</v>
      </c>
      <c r="C162" s="6" t="s">
        <v>178</v>
      </c>
      <c r="D162" s="51" t="s">
        <v>879</v>
      </c>
      <c r="E162" s="11">
        <v>2015.0</v>
      </c>
      <c r="F162" s="1" t="s">
        <v>18</v>
      </c>
      <c r="G162" s="6" t="s">
        <v>880</v>
      </c>
      <c r="H162" s="11" t="s">
        <v>155</v>
      </c>
      <c r="I162" s="11" t="s">
        <v>125</v>
      </c>
      <c r="J162" s="11" t="s">
        <v>47</v>
      </c>
      <c r="K162" s="4"/>
      <c r="L162" s="1" t="s">
        <v>186</v>
      </c>
      <c r="M162" s="4"/>
      <c r="N162" s="1" t="s">
        <v>546</v>
      </c>
      <c r="O162" s="4"/>
      <c r="P162" s="4"/>
      <c r="Q162" s="4"/>
      <c r="R162" s="4"/>
      <c r="S162" s="4"/>
      <c r="T162" s="4"/>
      <c r="U162" s="4"/>
      <c r="V162" s="4"/>
      <c r="W162" s="4"/>
      <c r="X162" s="4"/>
      <c r="Y162" s="4"/>
      <c r="Z162" s="4"/>
    </row>
    <row r="163" ht="15.75" customHeight="1">
      <c r="A163" s="4">
        <v>163.0</v>
      </c>
      <c r="B163" s="2">
        <v>1.0</v>
      </c>
      <c r="C163" s="6" t="s">
        <v>191</v>
      </c>
      <c r="D163" s="6" t="s">
        <v>883</v>
      </c>
      <c r="E163" s="1">
        <v>2015.0</v>
      </c>
      <c r="F163" s="1" t="s">
        <v>18</v>
      </c>
      <c r="G163" s="6" t="s">
        <v>884</v>
      </c>
      <c r="H163" s="1" t="s">
        <v>155</v>
      </c>
      <c r="I163" s="1" t="s">
        <v>125</v>
      </c>
      <c r="J163" s="1" t="s">
        <v>47</v>
      </c>
      <c r="K163" s="1" t="s">
        <v>199</v>
      </c>
      <c r="L163" s="1" t="s">
        <v>186</v>
      </c>
      <c r="M163" s="1" t="s">
        <v>434</v>
      </c>
      <c r="N163" s="1" t="s">
        <v>546</v>
      </c>
      <c r="O163" s="4"/>
      <c r="P163" s="4"/>
      <c r="Q163" s="4"/>
      <c r="R163" s="4"/>
      <c r="S163" s="4"/>
      <c r="T163" s="4"/>
      <c r="U163" s="4"/>
      <c r="V163" s="4"/>
      <c r="W163" s="4"/>
      <c r="X163" s="4"/>
      <c r="Y163" s="4"/>
      <c r="Z163" s="4"/>
    </row>
    <row r="164" ht="15.75" customHeight="1">
      <c r="A164" s="4">
        <v>164.0</v>
      </c>
      <c r="B164" s="2">
        <v>1.0</v>
      </c>
      <c r="C164" s="6" t="s">
        <v>887</v>
      </c>
      <c r="D164" s="6" t="s">
        <v>888</v>
      </c>
      <c r="E164" s="1">
        <v>2015.0</v>
      </c>
      <c r="F164" s="1" t="s">
        <v>18</v>
      </c>
      <c r="G164" s="6" t="s">
        <v>889</v>
      </c>
      <c r="H164" s="1" t="s">
        <v>155</v>
      </c>
      <c r="I164" s="1" t="s">
        <v>125</v>
      </c>
      <c r="J164" s="1" t="s">
        <v>47</v>
      </c>
      <c r="K164" s="4"/>
      <c r="L164" s="1"/>
      <c r="M164" s="4"/>
      <c r="N164" s="1" t="s">
        <v>546</v>
      </c>
      <c r="O164" s="4"/>
      <c r="P164" s="4"/>
      <c r="Q164" s="4"/>
      <c r="R164" s="4"/>
      <c r="S164" s="4"/>
      <c r="T164" s="4"/>
      <c r="U164" s="4"/>
      <c r="V164" s="4"/>
      <c r="W164" s="4"/>
      <c r="X164" s="4"/>
      <c r="Y164" s="4"/>
      <c r="Z164" s="4"/>
    </row>
    <row r="165" ht="15.75" customHeight="1">
      <c r="A165" s="4">
        <v>165.0</v>
      </c>
      <c r="B165" s="2">
        <v>2.0</v>
      </c>
      <c r="C165" s="6" t="s">
        <v>890</v>
      </c>
      <c r="D165" s="6" t="s">
        <v>891</v>
      </c>
      <c r="E165" s="1">
        <v>2015.0</v>
      </c>
      <c r="F165" s="1" t="s">
        <v>18</v>
      </c>
      <c r="G165" s="6" t="s">
        <v>892</v>
      </c>
      <c r="H165" s="1" t="s">
        <v>155</v>
      </c>
      <c r="I165" s="1" t="s">
        <v>125</v>
      </c>
      <c r="J165" s="1" t="s">
        <v>47</v>
      </c>
      <c r="K165" s="4"/>
      <c r="L165" s="1" t="s">
        <v>186</v>
      </c>
      <c r="M165" s="4"/>
      <c r="N165" s="4"/>
      <c r="O165" s="4"/>
      <c r="P165" s="4"/>
      <c r="Q165" s="4"/>
      <c r="R165" s="4"/>
      <c r="S165" s="4"/>
      <c r="T165" s="4"/>
      <c r="U165" s="4"/>
      <c r="V165" s="4"/>
      <c r="W165" s="4"/>
      <c r="X165" s="4"/>
      <c r="Y165" s="4"/>
      <c r="Z165" s="4"/>
    </row>
    <row r="166" ht="15.75" customHeight="1">
      <c r="A166" s="4">
        <v>166.0</v>
      </c>
      <c r="B166" s="2">
        <v>2.0</v>
      </c>
      <c r="C166" s="6" t="s">
        <v>896</v>
      </c>
      <c r="D166" s="6" t="s">
        <v>898</v>
      </c>
      <c r="E166" s="1">
        <v>2015.0</v>
      </c>
      <c r="F166" s="1" t="s">
        <v>18</v>
      </c>
      <c r="G166" s="6" t="s">
        <v>900</v>
      </c>
      <c r="H166" s="1" t="s">
        <v>155</v>
      </c>
      <c r="I166" s="1" t="s">
        <v>125</v>
      </c>
      <c r="J166" s="1" t="s">
        <v>47</v>
      </c>
      <c r="K166" s="4"/>
      <c r="L166" s="1" t="s">
        <v>186</v>
      </c>
      <c r="M166" s="1" t="s">
        <v>424</v>
      </c>
      <c r="N166" s="4"/>
      <c r="O166" s="4"/>
      <c r="P166" s="4"/>
      <c r="Q166" s="4"/>
      <c r="R166" s="4"/>
      <c r="S166" s="4"/>
      <c r="T166" s="4"/>
      <c r="U166" s="4"/>
      <c r="V166" s="4"/>
      <c r="W166" s="4"/>
      <c r="X166" s="4"/>
      <c r="Y166" s="4"/>
      <c r="Z166" s="4"/>
    </row>
    <row r="167" ht="15.75" customHeight="1">
      <c r="A167" s="4">
        <v>167.0</v>
      </c>
      <c r="B167" s="2">
        <v>2.0</v>
      </c>
      <c r="C167" s="6" t="s">
        <v>901</v>
      </c>
      <c r="D167" s="10" t="s">
        <v>902</v>
      </c>
      <c r="E167" s="62">
        <v>2016.0</v>
      </c>
      <c r="F167" s="1" t="s">
        <v>18</v>
      </c>
      <c r="G167" s="63" t="s">
        <v>903</v>
      </c>
      <c r="H167" s="62" t="s">
        <v>155</v>
      </c>
      <c r="I167" s="62" t="s">
        <v>53</v>
      </c>
      <c r="J167" s="62" t="s">
        <v>478</v>
      </c>
      <c r="K167" s="4"/>
      <c r="L167" s="1" t="s">
        <v>186</v>
      </c>
      <c r="M167" s="1"/>
      <c r="N167" s="4"/>
      <c r="O167" s="4"/>
      <c r="P167" s="4"/>
      <c r="Q167" s="4"/>
      <c r="R167" s="4"/>
      <c r="S167" s="4"/>
      <c r="T167" s="4"/>
      <c r="U167" s="4"/>
      <c r="V167" s="4"/>
      <c r="W167" s="4"/>
      <c r="X167" s="4"/>
      <c r="Y167" s="4"/>
      <c r="Z167" s="4"/>
    </row>
    <row r="168" ht="15.75" hidden="1" customHeight="1">
      <c r="A168" s="4">
        <v>168.0</v>
      </c>
      <c r="B168" s="2">
        <v>1.0</v>
      </c>
      <c r="C168" s="6" t="s">
        <v>908</v>
      </c>
      <c r="D168" s="6" t="s">
        <v>909</v>
      </c>
      <c r="E168" s="62">
        <v>2016.0</v>
      </c>
      <c r="F168" s="1" t="s">
        <v>18</v>
      </c>
      <c r="G168" s="63" t="s">
        <v>910</v>
      </c>
      <c r="H168" s="62" t="s">
        <v>155</v>
      </c>
      <c r="I168" s="62" t="s">
        <v>53</v>
      </c>
      <c r="J168" s="62" t="s">
        <v>143</v>
      </c>
      <c r="K168" s="4"/>
      <c r="L168" s="1" t="s">
        <v>186</v>
      </c>
      <c r="M168" s="1"/>
      <c r="N168" s="4"/>
      <c r="O168" s="4"/>
      <c r="P168" s="4"/>
      <c r="Q168" s="4"/>
      <c r="R168" s="4"/>
      <c r="S168" s="4"/>
      <c r="T168" s="4"/>
      <c r="U168" s="4"/>
      <c r="V168" s="4"/>
      <c r="W168" s="4"/>
      <c r="X168" s="4"/>
      <c r="Y168" s="4"/>
      <c r="Z168" s="4"/>
    </row>
    <row r="169" ht="15.75" hidden="1" customHeight="1">
      <c r="A169" s="4">
        <v>169.0</v>
      </c>
      <c r="B169" s="2">
        <v>2.0</v>
      </c>
      <c r="C169" s="10" t="s">
        <v>911</v>
      </c>
      <c r="D169" s="6" t="s">
        <v>912</v>
      </c>
      <c r="E169" s="4">
        <v>2015.0</v>
      </c>
      <c r="F169" s="1" t="s">
        <v>18</v>
      </c>
      <c r="G169" s="6" t="s">
        <v>914</v>
      </c>
      <c r="H169" s="4" t="s">
        <v>915</v>
      </c>
      <c r="I169" s="62" t="s">
        <v>916</v>
      </c>
      <c r="J169" s="62" t="s">
        <v>21</v>
      </c>
      <c r="K169" s="1" t="s">
        <v>57</v>
      </c>
      <c r="L169" s="1" t="s">
        <v>58</v>
      </c>
      <c r="M169" s="1"/>
      <c r="N169" s="4"/>
      <c r="O169" s="4"/>
      <c r="P169" s="4"/>
      <c r="Q169" s="4"/>
      <c r="R169" s="4"/>
      <c r="S169" s="4"/>
      <c r="T169" s="4"/>
      <c r="U169" s="4"/>
      <c r="V169" s="4"/>
      <c r="W169" s="4"/>
      <c r="X169" s="4"/>
      <c r="Y169" s="4"/>
      <c r="Z169" s="4"/>
    </row>
    <row r="170" ht="15.75" hidden="1" customHeight="1">
      <c r="A170" s="4">
        <v>170.0</v>
      </c>
      <c r="B170" s="2">
        <v>2.0</v>
      </c>
      <c r="C170" s="10" t="s">
        <v>919</v>
      </c>
      <c r="D170" s="6" t="s">
        <v>920</v>
      </c>
      <c r="E170" s="4">
        <v>2015.0</v>
      </c>
      <c r="F170" s="1" t="s">
        <v>18</v>
      </c>
      <c r="G170" s="10" t="s">
        <v>921</v>
      </c>
      <c r="H170" s="4" t="s">
        <v>915</v>
      </c>
      <c r="I170" s="4" t="s">
        <v>916</v>
      </c>
      <c r="J170" s="4" t="s">
        <v>21</v>
      </c>
      <c r="K170" s="4"/>
      <c r="L170" s="1" t="s">
        <v>58</v>
      </c>
      <c r="M170" s="1"/>
      <c r="N170" s="4"/>
      <c r="O170" s="4"/>
      <c r="P170" s="4"/>
      <c r="Q170" s="4"/>
      <c r="R170" s="4"/>
      <c r="S170" s="4"/>
      <c r="T170" s="4"/>
      <c r="U170" s="4"/>
      <c r="V170" s="4"/>
      <c r="W170" s="4"/>
      <c r="X170" s="4"/>
      <c r="Y170" s="4"/>
      <c r="Z170" s="4"/>
    </row>
    <row r="171" ht="15.75" hidden="1" customHeight="1">
      <c r="A171" s="4">
        <v>171.0</v>
      </c>
      <c r="B171" s="2">
        <v>2.0</v>
      </c>
      <c r="C171" s="6" t="s">
        <v>922</v>
      </c>
      <c r="D171" s="10" t="s">
        <v>923</v>
      </c>
      <c r="E171" s="4">
        <v>2015.0</v>
      </c>
      <c r="F171" s="1" t="s">
        <v>18</v>
      </c>
      <c r="G171" s="10" t="s">
        <v>924</v>
      </c>
      <c r="H171" s="4" t="s">
        <v>915</v>
      </c>
      <c r="I171" s="4" t="s">
        <v>916</v>
      </c>
      <c r="J171" s="4" t="s">
        <v>21</v>
      </c>
      <c r="K171" s="4"/>
      <c r="L171" s="1" t="s">
        <v>58</v>
      </c>
      <c r="M171" s="1"/>
      <c r="N171" s="4"/>
      <c r="O171" s="4"/>
      <c r="P171" s="4"/>
      <c r="Q171" s="4"/>
      <c r="R171" s="4"/>
      <c r="S171" s="4"/>
      <c r="T171" s="4"/>
      <c r="U171" s="4"/>
      <c r="V171" s="4"/>
      <c r="W171" s="4"/>
      <c r="X171" s="4"/>
      <c r="Y171" s="4"/>
      <c r="Z171" s="4"/>
    </row>
    <row r="172" ht="15.75" hidden="1" customHeight="1">
      <c r="A172" s="4">
        <v>172.0</v>
      </c>
      <c r="B172" s="2">
        <v>3.0</v>
      </c>
      <c r="C172" s="10" t="s">
        <v>925</v>
      </c>
      <c r="D172" s="10" t="s">
        <v>926</v>
      </c>
      <c r="E172" s="4">
        <v>2015.0</v>
      </c>
      <c r="F172" s="1" t="s">
        <v>18</v>
      </c>
      <c r="G172" s="6" t="s">
        <v>927</v>
      </c>
      <c r="H172" s="4" t="s">
        <v>915</v>
      </c>
      <c r="I172" s="4" t="s">
        <v>916</v>
      </c>
      <c r="J172" s="4" t="s">
        <v>21</v>
      </c>
      <c r="K172" s="4"/>
      <c r="L172" s="1" t="s">
        <v>58</v>
      </c>
      <c r="M172" s="1"/>
      <c r="N172" s="4"/>
      <c r="O172" s="4"/>
      <c r="P172" s="4"/>
      <c r="Q172" s="4"/>
      <c r="R172" s="4"/>
      <c r="S172" s="4"/>
      <c r="T172" s="4"/>
      <c r="U172" s="4"/>
      <c r="V172" s="4"/>
      <c r="W172" s="4"/>
      <c r="X172" s="4"/>
      <c r="Y172" s="4"/>
      <c r="Z172" s="4"/>
    </row>
    <row r="173" ht="15.75" hidden="1" customHeight="1">
      <c r="A173" s="4">
        <v>173.0</v>
      </c>
      <c r="B173" s="2">
        <v>2.0</v>
      </c>
      <c r="C173" s="10" t="s">
        <v>929</v>
      </c>
      <c r="D173" s="6" t="s">
        <v>930</v>
      </c>
      <c r="E173" s="4">
        <v>2016.0</v>
      </c>
      <c r="F173" s="1" t="s">
        <v>931</v>
      </c>
      <c r="G173" s="63" t="s">
        <v>932</v>
      </c>
      <c r="H173" s="4" t="s">
        <v>933</v>
      </c>
      <c r="I173" s="62" t="s">
        <v>53</v>
      </c>
      <c r="J173" s="62" t="s">
        <v>143</v>
      </c>
      <c r="K173" s="4"/>
      <c r="L173" s="1" t="s">
        <v>186</v>
      </c>
      <c r="M173" s="1"/>
      <c r="N173" s="4"/>
      <c r="O173" s="4"/>
      <c r="P173" s="4"/>
      <c r="Q173" s="4"/>
      <c r="R173" s="4"/>
      <c r="S173" s="4"/>
      <c r="T173" s="4"/>
      <c r="U173" s="4"/>
      <c r="V173" s="4"/>
      <c r="W173" s="4"/>
      <c r="X173" s="4"/>
      <c r="Y173" s="4"/>
      <c r="Z173" s="4"/>
    </row>
    <row r="174" ht="15.75" hidden="1" customHeight="1">
      <c r="A174" s="4">
        <v>174.0</v>
      </c>
      <c r="B174" s="2">
        <v>2.0</v>
      </c>
      <c r="C174" s="10" t="s">
        <v>934</v>
      </c>
      <c r="D174" s="6" t="s">
        <v>935</v>
      </c>
      <c r="E174" s="62">
        <v>2016.0</v>
      </c>
      <c r="F174" s="1" t="s">
        <v>18</v>
      </c>
      <c r="G174" s="63" t="s">
        <v>936</v>
      </c>
      <c r="H174" s="4" t="s">
        <v>933</v>
      </c>
      <c r="I174" s="62" t="s">
        <v>53</v>
      </c>
      <c r="J174" s="62" t="s">
        <v>143</v>
      </c>
      <c r="K174" s="4"/>
      <c r="L174" s="1" t="s">
        <v>186</v>
      </c>
      <c r="M174" s="1"/>
      <c r="N174" s="4"/>
      <c r="O174" s="4"/>
      <c r="P174" s="4"/>
      <c r="Q174" s="4"/>
      <c r="R174" s="4"/>
      <c r="S174" s="4"/>
      <c r="T174" s="4"/>
      <c r="U174" s="4"/>
      <c r="V174" s="4"/>
      <c r="W174" s="4"/>
      <c r="X174" s="4"/>
      <c r="Y174" s="4"/>
      <c r="Z174" s="4"/>
    </row>
    <row r="175" ht="15.75" hidden="1" customHeight="1">
      <c r="A175" s="4">
        <v>175.0</v>
      </c>
      <c r="B175" s="2">
        <v>1.0</v>
      </c>
      <c r="C175" s="6" t="s">
        <v>937</v>
      </c>
      <c r="D175" s="6" t="s">
        <v>938</v>
      </c>
      <c r="E175" s="62">
        <v>2016.0</v>
      </c>
      <c r="F175" s="1" t="s">
        <v>18</v>
      </c>
      <c r="G175" s="63" t="s">
        <v>939</v>
      </c>
      <c r="H175" s="4" t="s">
        <v>933</v>
      </c>
      <c r="I175" s="62" t="s">
        <v>53</v>
      </c>
      <c r="J175" s="62" t="s">
        <v>143</v>
      </c>
      <c r="K175" s="1" t="s">
        <v>49</v>
      </c>
      <c r="L175" s="1" t="s">
        <v>186</v>
      </c>
      <c r="M175" s="1"/>
      <c r="N175" s="4"/>
      <c r="O175" s="4"/>
      <c r="P175" s="4"/>
      <c r="Q175" s="4"/>
      <c r="R175" s="4"/>
      <c r="S175" s="4"/>
      <c r="T175" s="4"/>
      <c r="U175" s="4"/>
      <c r="V175" s="4"/>
      <c r="W175" s="4"/>
      <c r="X175" s="4"/>
      <c r="Y175" s="4"/>
      <c r="Z175" s="4"/>
    </row>
    <row r="176" ht="15.75" hidden="1" customHeight="1">
      <c r="A176" s="4">
        <v>176.0</v>
      </c>
      <c r="B176" s="2">
        <v>1.0</v>
      </c>
      <c r="C176" s="6" t="s">
        <v>941</v>
      </c>
      <c r="D176" s="6" t="s">
        <v>942</v>
      </c>
      <c r="E176" s="62">
        <v>2016.0</v>
      </c>
      <c r="F176" s="1" t="s">
        <v>18</v>
      </c>
      <c r="G176" s="63" t="s">
        <v>943</v>
      </c>
      <c r="H176" s="4" t="s">
        <v>933</v>
      </c>
      <c r="I176" s="62" t="s">
        <v>53</v>
      </c>
      <c r="J176" s="62" t="s">
        <v>143</v>
      </c>
      <c r="K176" s="1" t="s">
        <v>49</v>
      </c>
      <c r="L176" s="1" t="s">
        <v>85</v>
      </c>
      <c r="M176" s="1" t="s">
        <v>424</v>
      </c>
      <c r="N176" s="4"/>
      <c r="O176" s="4"/>
      <c r="P176" s="4"/>
      <c r="Q176" s="4"/>
      <c r="R176" s="4"/>
      <c r="S176" s="4"/>
      <c r="T176" s="4"/>
      <c r="U176" s="4"/>
      <c r="V176" s="4"/>
      <c r="W176" s="4"/>
      <c r="X176" s="4"/>
      <c r="Y176" s="4"/>
      <c r="Z176" s="4"/>
    </row>
    <row r="177" ht="15.75" customHeight="1">
      <c r="A177" s="4">
        <v>177.0</v>
      </c>
      <c r="B177" s="2">
        <v>1.0</v>
      </c>
      <c r="C177" s="6" t="s">
        <v>945</v>
      </c>
      <c r="D177" s="6" t="s">
        <v>946</v>
      </c>
      <c r="E177" s="62">
        <v>2016.0</v>
      </c>
      <c r="F177" s="1" t="s">
        <v>18</v>
      </c>
      <c r="G177" s="63" t="s">
        <v>947</v>
      </c>
      <c r="H177" s="4" t="s">
        <v>933</v>
      </c>
      <c r="I177" s="62" t="s">
        <v>53</v>
      </c>
      <c r="J177" s="62" t="s">
        <v>47</v>
      </c>
      <c r="K177" s="1"/>
      <c r="L177" s="1" t="s">
        <v>50</v>
      </c>
      <c r="M177" s="1" t="s">
        <v>501</v>
      </c>
      <c r="N177" s="4"/>
      <c r="O177" s="4"/>
      <c r="P177" s="4"/>
      <c r="Q177" s="4"/>
      <c r="R177" s="4"/>
      <c r="S177" s="4"/>
      <c r="T177" s="4"/>
      <c r="U177" s="4"/>
      <c r="V177" s="4"/>
      <c r="W177" s="4"/>
      <c r="X177" s="4"/>
      <c r="Y177" s="4"/>
      <c r="Z177" s="4"/>
    </row>
    <row r="178" ht="15.75" customHeight="1">
      <c r="A178" s="4">
        <v>178.0</v>
      </c>
      <c r="B178" s="2">
        <v>1.0</v>
      </c>
      <c r="C178" s="10" t="s">
        <v>948</v>
      </c>
      <c r="D178" s="6" t="s">
        <v>949</v>
      </c>
      <c r="E178" s="62">
        <v>2016.0</v>
      </c>
      <c r="F178" s="1" t="s">
        <v>18</v>
      </c>
      <c r="G178" s="63" t="s">
        <v>950</v>
      </c>
      <c r="H178" s="62" t="s">
        <v>155</v>
      </c>
      <c r="I178" s="62" t="s">
        <v>53</v>
      </c>
      <c r="J178" s="62" t="s">
        <v>47</v>
      </c>
      <c r="K178" s="1" t="s">
        <v>49</v>
      </c>
      <c r="L178" s="1" t="s">
        <v>186</v>
      </c>
      <c r="M178" s="1" t="s">
        <v>424</v>
      </c>
      <c r="N178" s="4"/>
      <c r="O178" s="4"/>
      <c r="P178" s="4"/>
      <c r="Q178" s="4"/>
      <c r="R178" s="4"/>
      <c r="S178" s="4"/>
      <c r="T178" s="4"/>
      <c r="U178" s="4"/>
      <c r="V178" s="4"/>
      <c r="W178" s="4"/>
      <c r="X178" s="4"/>
      <c r="Y178" s="4"/>
      <c r="Z178" s="4"/>
    </row>
    <row r="179" ht="15.75" customHeight="1">
      <c r="A179" s="4">
        <v>179.0</v>
      </c>
      <c r="B179" s="2">
        <v>1.0</v>
      </c>
      <c r="C179" s="10" t="s">
        <v>953</v>
      </c>
      <c r="D179" s="6" t="s">
        <v>955</v>
      </c>
      <c r="E179" s="62">
        <v>2016.0</v>
      </c>
      <c r="F179" s="1" t="s">
        <v>18</v>
      </c>
      <c r="G179" s="63" t="s">
        <v>956</v>
      </c>
      <c r="H179" s="62" t="s">
        <v>155</v>
      </c>
      <c r="I179" s="62" t="s">
        <v>53</v>
      </c>
      <c r="J179" s="62" t="s">
        <v>47</v>
      </c>
      <c r="K179" s="1"/>
      <c r="L179" s="1" t="s">
        <v>186</v>
      </c>
      <c r="M179" s="1" t="s">
        <v>501</v>
      </c>
      <c r="N179" s="4"/>
      <c r="O179" s="4"/>
      <c r="P179" s="4"/>
      <c r="Q179" s="4"/>
      <c r="R179" s="4"/>
      <c r="S179" s="4"/>
      <c r="T179" s="4"/>
      <c r="U179" s="4"/>
      <c r="V179" s="4"/>
      <c r="W179" s="4"/>
      <c r="X179" s="4"/>
      <c r="Y179" s="4"/>
      <c r="Z179" s="4"/>
    </row>
    <row r="180" ht="15.75" customHeight="1">
      <c r="A180" s="4">
        <v>180.0</v>
      </c>
      <c r="B180" s="2">
        <v>1.0</v>
      </c>
      <c r="C180" s="10" t="s">
        <v>957</v>
      </c>
      <c r="D180" s="6" t="s">
        <v>958</v>
      </c>
      <c r="E180" s="62">
        <v>2016.0</v>
      </c>
      <c r="F180" s="1" t="s">
        <v>18</v>
      </c>
      <c r="G180" s="63" t="s">
        <v>959</v>
      </c>
      <c r="H180" s="62" t="s">
        <v>155</v>
      </c>
      <c r="I180" s="62" t="s">
        <v>53</v>
      </c>
      <c r="J180" s="62" t="s">
        <v>47</v>
      </c>
      <c r="K180" s="1" t="s">
        <v>135</v>
      </c>
      <c r="L180" s="1" t="s">
        <v>137</v>
      </c>
      <c r="M180" s="1" t="s">
        <v>440</v>
      </c>
      <c r="N180" s="4"/>
      <c r="O180" s="4"/>
      <c r="P180" s="4"/>
      <c r="Q180" s="4"/>
      <c r="R180" s="4"/>
      <c r="S180" s="4"/>
      <c r="T180" s="4"/>
      <c r="U180" s="4"/>
      <c r="V180" s="4"/>
      <c r="W180" s="4"/>
      <c r="X180" s="4"/>
      <c r="Y180" s="4"/>
      <c r="Z180" s="4"/>
    </row>
    <row r="181" ht="15.75" customHeight="1">
      <c r="A181" s="4">
        <v>181.0</v>
      </c>
      <c r="B181" s="2">
        <v>1.0</v>
      </c>
      <c r="C181" s="10" t="s">
        <v>960</v>
      </c>
      <c r="D181" s="6" t="s">
        <v>961</v>
      </c>
      <c r="E181" s="62">
        <v>2016.0</v>
      </c>
      <c r="F181" s="1" t="s">
        <v>18</v>
      </c>
      <c r="G181" s="63" t="s">
        <v>962</v>
      </c>
      <c r="H181" s="62" t="s">
        <v>155</v>
      </c>
      <c r="I181" s="62" t="s">
        <v>53</v>
      </c>
      <c r="J181" s="62" t="s">
        <v>47</v>
      </c>
      <c r="K181" s="1" t="s">
        <v>174</v>
      </c>
      <c r="L181" s="1" t="s">
        <v>186</v>
      </c>
      <c r="M181" s="1" t="s">
        <v>434</v>
      </c>
      <c r="N181" s="4"/>
      <c r="O181" s="4"/>
      <c r="P181" s="4"/>
      <c r="Q181" s="4"/>
      <c r="R181" s="4"/>
      <c r="S181" s="4"/>
      <c r="T181" s="4"/>
      <c r="U181" s="4"/>
      <c r="V181" s="4"/>
      <c r="W181" s="4"/>
      <c r="X181" s="4"/>
      <c r="Y181" s="4"/>
      <c r="Z181" s="4"/>
    </row>
    <row r="182" ht="15.75" customHeight="1">
      <c r="A182" s="4">
        <v>182.0</v>
      </c>
      <c r="B182" s="2">
        <v>1.0</v>
      </c>
      <c r="C182" s="10" t="s">
        <v>966</v>
      </c>
      <c r="D182" s="6" t="s">
        <v>967</v>
      </c>
      <c r="E182" s="62">
        <v>2016.0</v>
      </c>
      <c r="F182" s="1" t="s">
        <v>18</v>
      </c>
      <c r="G182" s="63" t="s">
        <v>968</v>
      </c>
      <c r="H182" s="62" t="s">
        <v>155</v>
      </c>
      <c r="I182" s="62" t="s">
        <v>53</v>
      </c>
      <c r="J182" s="62" t="s">
        <v>47</v>
      </c>
      <c r="K182" s="1" t="s">
        <v>49</v>
      </c>
      <c r="L182" s="1" t="s">
        <v>186</v>
      </c>
      <c r="M182" s="1" t="s">
        <v>428</v>
      </c>
      <c r="N182" s="4"/>
      <c r="O182" s="4"/>
      <c r="P182" s="4"/>
      <c r="Q182" s="4"/>
      <c r="R182" s="4"/>
      <c r="S182" s="4"/>
      <c r="T182" s="4"/>
      <c r="U182" s="4"/>
      <c r="V182" s="4"/>
      <c r="W182" s="4"/>
      <c r="X182" s="4"/>
      <c r="Y182" s="4"/>
      <c r="Z182" s="4"/>
    </row>
    <row r="183" ht="15.75" customHeight="1">
      <c r="A183" s="4">
        <v>183.0</v>
      </c>
      <c r="B183" s="2">
        <v>2.0</v>
      </c>
      <c r="C183" s="6" t="s">
        <v>969</v>
      </c>
      <c r="D183" s="6" t="s">
        <v>970</v>
      </c>
      <c r="E183" s="62">
        <v>2016.0</v>
      </c>
      <c r="F183" s="1" t="s">
        <v>18</v>
      </c>
      <c r="G183" s="63" t="s">
        <v>971</v>
      </c>
      <c r="H183" s="62" t="s">
        <v>155</v>
      </c>
      <c r="I183" s="62" t="s">
        <v>53</v>
      </c>
      <c r="J183" s="62" t="s">
        <v>47</v>
      </c>
      <c r="K183" s="1"/>
      <c r="L183" s="1" t="s">
        <v>186</v>
      </c>
      <c r="M183" s="1"/>
      <c r="N183" s="4"/>
      <c r="O183" s="4"/>
      <c r="P183" s="4"/>
      <c r="Q183" s="4"/>
      <c r="R183" s="4"/>
      <c r="S183" s="4"/>
      <c r="T183" s="4"/>
      <c r="U183" s="4"/>
      <c r="V183" s="4"/>
      <c r="W183" s="4"/>
      <c r="X183" s="4"/>
      <c r="Y183" s="4"/>
      <c r="Z183" s="4"/>
    </row>
    <row r="184" ht="15.75" customHeight="1">
      <c r="A184" s="4">
        <v>184.0</v>
      </c>
      <c r="B184" s="2">
        <v>1.0</v>
      </c>
      <c r="C184" s="6" t="s">
        <v>972</v>
      </c>
      <c r="D184" s="6" t="s">
        <v>973</v>
      </c>
      <c r="E184" s="62">
        <v>2016.0</v>
      </c>
      <c r="F184" s="1" t="s">
        <v>18</v>
      </c>
      <c r="G184" s="63" t="s">
        <v>974</v>
      </c>
      <c r="H184" s="62" t="s">
        <v>155</v>
      </c>
      <c r="I184" s="62" t="s">
        <v>53</v>
      </c>
      <c r="J184" s="62" t="s">
        <v>47</v>
      </c>
      <c r="K184" s="1" t="s">
        <v>57</v>
      </c>
      <c r="L184" s="1" t="s">
        <v>186</v>
      </c>
      <c r="M184" s="1"/>
      <c r="N184" s="4"/>
      <c r="O184" s="4"/>
      <c r="P184" s="4"/>
      <c r="Q184" s="4"/>
      <c r="R184" s="4"/>
      <c r="S184" s="4"/>
      <c r="T184" s="4"/>
      <c r="U184" s="4"/>
      <c r="V184" s="4"/>
      <c r="W184" s="4"/>
      <c r="X184" s="4"/>
      <c r="Y184" s="4"/>
      <c r="Z184" s="4"/>
    </row>
    <row r="185" ht="15.75" customHeight="1">
      <c r="A185" s="4">
        <v>185.0</v>
      </c>
      <c r="B185" s="2">
        <v>1.0</v>
      </c>
      <c r="C185" s="10" t="s">
        <v>977</v>
      </c>
      <c r="D185" s="6" t="s">
        <v>978</v>
      </c>
      <c r="E185" s="62">
        <v>2016.0</v>
      </c>
      <c r="F185" s="1" t="s">
        <v>18</v>
      </c>
      <c r="G185" s="63" t="s">
        <v>980</v>
      </c>
      <c r="H185" s="62" t="s">
        <v>155</v>
      </c>
      <c r="I185" s="62" t="s">
        <v>53</v>
      </c>
      <c r="J185" s="62" t="s">
        <v>47</v>
      </c>
      <c r="K185" s="1"/>
      <c r="L185" s="1" t="s">
        <v>186</v>
      </c>
      <c r="M185" s="1" t="s">
        <v>440</v>
      </c>
      <c r="N185" s="4"/>
      <c r="O185" s="4"/>
      <c r="P185" s="4"/>
      <c r="Q185" s="4"/>
      <c r="R185" s="4"/>
      <c r="S185" s="4"/>
      <c r="T185" s="4"/>
      <c r="U185" s="4"/>
      <c r="V185" s="4"/>
      <c r="W185" s="4"/>
      <c r="X185" s="4"/>
      <c r="Y185" s="4"/>
      <c r="Z185" s="4"/>
    </row>
    <row r="186" ht="15.75" customHeight="1">
      <c r="A186" s="4">
        <v>186.0</v>
      </c>
      <c r="B186" s="2">
        <v>2.0</v>
      </c>
      <c r="C186" s="10" t="s">
        <v>981</v>
      </c>
      <c r="D186" s="6" t="s">
        <v>982</v>
      </c>
      <c r="E186" s="62">
        <v>2016.0</v>
      </c>
      <c r="F186" s="1" t="s">
        <v>18</v>
      </c>
      <c r="G186" s="63" t="s">
        <v>983</v>
      </c>
      <c r="H186" s="62" t="s">
        <v>155</v>
      </c>
      <c r="I186" s="62" t="s">
        <v>53</v>
      </c>
      <c r="J186" s="62" t="s">
        <v>47</v>
      </c>
      <c r="K186" s="1"/>
      <c r="L186" s="1" t="s">
        <v>186</v>
      </c>
      <c r="M186" s="1" t="s">
        <v>434</v>
      </c>
      <c r="N186" s="4"/>
      <c r="O186" s="4"/>
      <c r="P186" s="4"/>
      <c r="Q186" s="4"/>
      <c r="R186" s="4"/>
      <c r="S186" s="4"/>
      <c r="T186" s="4"/>
      <c r="U186" s="4"/>
      <c r="V186" s="4"/>
      <c r="W186" s="4"/>
      <c r="X186" s="4"/>
      <c r="Y186" s="4"/>
      <c r="Z186" s="4"/>
    </row>
    <row r="187" ht="15.75" customHeight="1">
      <c r="A187" s="4">
        <v>187.0</v>
      </c>
      <c r="B187" s="2">
        <v>2.0</v>
      </c>
      <c r="C187" s="10" t="s">
        <v>984</v>
      </c>
      <c r="D187" s="10" t="s">
        <v>985</v>
      </c>
      <c r="E187" s="4">
        <v>2018.0</v>
      </c>
      <c r="F187" s="1" t="s">
        <v>18</v>
      </c>
      <c r="G187" s="10" t="s">
        <v>986</v>
      </c>
      <c r="H187" s="4" t="s">
        <v>155</v>
      </c>
      <c r="I187" s="4" t="s">
        <v>415</v>
      </c>
      <c r="J187" s="4" t="s">
        <v>47</v>
      </c>
      <c r="K187" s="1"/>
      <c r="L187" s="1" t="s">
        <v>186</v>
      </c>
      <c r="M187" s="1" t="s">
        <v>434</v>
      </c>
      <c r="N187" s="4"/>
      <c r="O187" s="4"/>
      <c r="P187" s="4"/>
      <c r="Q187" s="4"/>
      <c r="R187" s="4"/>
      <c r="S187" s="4"/>
      <c r="T187" s="4"/>
      <c r="U187" s="4"/>
      <c r="V187" s="4"/>
      <c r="W187" s="4"/>
      <c r="X187" s="4"/>
      <c r="Y187" s="4"/>
      <c r="Z187" s="4"/>
    </row>
    <row r="188" ht="15.75" customHeight="1">
      <c r="A188" s="4">
        <v>188.0</v>
      </c>
      <c r="B188" s="2">
        <v>2.0</v>
      </c>
      <c r="C188" s="10" t="s">
        <v>987</v>
      </c>
      <c r="D188" s="10" t="s">
        <v>988</v>
      </c>
      <c r="E188" s="4">
        <v>2018.0</v>
      </c>
      <c r="F188" s="1" t="s">
        <v>18</v>
      </c>
      <c r="G188" s="10" t="s">
        <v>989</v>
      </c>
      <c r="H188" s="4" t="s">
        <v>155</v>
      </c>
      <c r="I188" s="4" t="s">
        <v>415</v>
      </c>
      <c r="J188" s="4" t="s">
        <v>47</v>
      </c>
      <c r="K188" s="1"/>
      <c r="L188" s="1" t="s">
        <v>186</v>
      </c>
      <c r="M188" s="1" t="s">
        <v>440</v>
      </c>
      <c r="N188" s="4"/>
      <c r="O188" s="4"/>
      <c r="P188" s="4"/>
      <c r="Q188" s="4"/>
      <c r="R188" s="4"/>
      <c r="S188" s="4"/>
      <c r="T188" s="4"/>
      <c r="U188" s="4"/>
      <c r="V188" s="4"/>
      <c r="W188" s="4"/>
      <c r="X188" s="4"/>
      <c r="Y188" s="4"/>
      <c r="Z188" s="4"/>
    </row>
    <row r="189" ht="15.75" customHeight="1">
      <c r="A189" s="4">
        <v>189.0</v>
      </c>
      <c r="B189" s="2">
        <v>1.0</v>
      </c>
      <c r="C189" s="10" t="s">
        <v>990</v>
      </c>
      <c r="D189" s="10" t="s">
        <v>991</v>
      </c>
      <c r="E189" s="4">
        <v>2018.0</v>
      </c>
      <c r="F189" s="1" t="s">
        <v>18</v>
      </c>
      <c r="G189" s="10" t="s">
        <v>992</v>
      </c>
      <c r="H189" s="4" t="s">
        <v>155</v>
      </c>
      <c r="I189" s="4" t="s">
        <v>415</v>
      </c>
      <c r="J189" s="4" t="s">
        <v>47</v>
      </c>
      <c r="K189" s="1"/>
      <c r="L189" s="1" t="s">
        <v>186</v>
      </c>
      <c r="M189" s="1" t="s">
        <v>501</v>
      </c>
      <c r="N189" s="4"/>
      <c r="O189" s="4"/>
      <c r="P189" s="4"/>
      <c r="Q189" s="4"/>
      <c r="R189" s="4"/>
      <c r="S189" s="4"/>
      <c r="T189" s="4"/>
      <c r="U189" s="4"/>
      <c r="V189" s="4"/>
      <c r="W189" s="4"/>
      <c r="X189" s="4"/>
      <c r="Y189" s="4"/>
      <c r="Z189" s="4"/>
    </row>
    <row r="190" ht="15.75" hidden="1" customHeight="1">
      <c r="A190" s="4">
        <v>190.0</v>
      </c>
      <c r="B190" s="2">
        <v>2.0</v>
      </c>
      <c r="C190" s="6" t="s">
        <v>993</v>
      </c>
      <c r="D190" s="6" t="s">
        <v>994</v>
      </c>
      <c r="E190" s="1">
        <v>2019.0</v>
      </c>
      <c r="F190" s="1" t="s">
        <v>18</v>
      </c>
      <c r="G190" s="6" t="s">
        <v>995</v>
      </c>
      <c r="H190" s="1" t="s">
        <v>103</v>
      </c>
      <c r="I190" s="1" t="s">
        <v>66</v>
      </c>
      <c r="J190" s="1" t="s">
        <v>143</v>
      </c>
      <c r="K190" s="1" t="s">
        <v>135</v>
      </c>
      <c r="L190" s="1" t="s">
        <v>186</v>
      </c>
      <c r="M190" s="1" t="s">
        <v>424</v>
      </c>
      <c r="N190" s="4"/>
      <c r="O190" s="4"/>
      <c r="P190" s="4"/>
      <c r="Q190" s="4"/>
      <c r="R190" s="4"/>
      <c r="S190" s="4"/>
      <c r="T190" s="4"/>
      <c r="U190" s="4"/>
      <c r="V190" s="4"/>
      <c r="W190" s="4"/>
      <c r="X190" s="4"/>
      <c r="Y190" s="4"/>
      <c r="Z190" s="4"/>
    </row>
    <row r="191" ht="15.75" hidden="1" customHeight="1">
      <c r="A191" s="4">
        <v>191.0</v>
      </c>
      <c r="B191" s="2">
        <v>2.0</v>
      </c>
      <c r="C191" s="73" t="s">
        <v>996</v>
      </c>
      <c r="D191" s="74" t="s">
        <v>997</v>
      </c>
      <c r="E191" s="24">
        <v>2018.0</v>
      </c>
      <c r="F191" s="76" t="s">
        <v>18</v>
      </c>
      <c r="G191" s="24" t="s">
        <v>998</v>
      </c>
      <c r="H191" s="24" t="s">
        <v>155</v>
      </c>
      <c r="I191" s="24" t="s">
        <v>104</v>
      </c>
      <c r="J191" s="24" t="s">
        <v>21</v>
      </c>
      <c r="K191" s="1" t="s">
        <v>999</v>
      </c>
      <c r="L191" s="1" t="s">
        <v>58</v>
      </c>
      <c r="M191" s="1"/>
      <c r="N191" s="4"/>
      <c r="O191" s="4"/>
      <c r="P191" s="4"/>
      <c r="Q191" s="4"/>
      <c r="R191" s="4"/>
      <c r="S191" s="4"/>
      <c r="T191" s="4"/>
      <c r="U191" s="4"/>
      <c r="V191" s="4"/>
      <c r="W191" s="4"/>
      <c r="X191" s="4"/>
      <c r="Y191" s="4"/>
      <c r="Z191" s="4"/>
    </row>
    <row r="192" ht="15.75" hidden="1" customHeight="1">
      <c r="A192" s="4">
        <v>192.0</v>
      </c>
      <c r="B192" s="2">
        <v>1.0</v>
      </c>
      <c r="C192" s="73" t="s">
        <v>1000</v>
      </c>
      <c r="D192" s="74" t="s">
        <v>1001</v>
      </c>
      <c r="E192" s="24">
        <v>2018.0</v>
      </c>
      <c r="F192" s="24" t="s">
        <v>18</v>
      </c>
      <c r="G192" s="24" t="s">
        <v>1002</v>
      </c>
      <c r="H192" s="24" t="s">
        <v>155</v>
      </c>
      <c r="I192" s="24" t="s">
        <v>104</v>
      </c>
      <c r="J192" s="24" t="s">
        <v>21</v>
      </c>
      <c r="K192" s="1" t="s">
        <v>69</v>
      </c>
      <c r="L192" s="1" t="s">
        <v>58</v>
      </c>
      <c r="M192" s="1"/>
      <c r="N192" s="4"/>
      <c r="O192" s="4"/>
      <c r="P192" s="4"/>
      <c r="Q192" s="4"/>
      <c r="R192" s="4"/>
      <c r="S192" s="4"/>
      <c r="T192" s="4"/>
      <c r="U192" s="4"/>
      <c r="V192" s="4"/>
      <c r="W192" s="4"/>
      <c r="X192" s="4"/>
      <c r="Y192" s="4"/>
      <c r="Z192" s="4"/>
    </row>
    <row r="193" ht="15.75" hidden="1" customHeight="1">
      <c r="A193" s="4">
        <v>193.0</v>
      </c>
      <c r="B193" s="2">
        <v>1.0</v>
      </c>
      <c r="C193" s="73" t="s">
        <v>1004</v>
      </c>
      <c r="D193" s="74" t="s">
        <v>1005</v>
      </c>
      <c r="E193" s="24">
        <v>2018.0</v>
      </c>
      <c r="F193" s="24" t="s">
        <v>18</v>
      </c>
      <c r="G193" s="24" t="s">
        <v>1006</v>
      </c>
      <c r="H193" s="24" t="s">
        <v>155</v>
      </c>
      <c r="I193" s="24" t="s">
        <v>104</v>
      </c>
      <c r="J193" s="24" t="s">
        <v>21</v>
      </c>
      <c r="K193" s="1"/>
      <c r="L193" s="1" t="s">
        <v>58</v>
      </c>
      <c r="M193" s="1"/>
      <c r="N193" s="4"/>
      <c r="O193" s="4"/>
      <c r="P193" s="4"/>
      <c r="Q193" s="4"/>
      <c r="R193" s="4"/>
      <c r="S193" s="4"/>
      <c r="T193" s="4"/>
      <c r="U193" s="4"/>
      <c r="V193" s="4"/>
      <c r="W193" s="4"/>
      <c r="X193" s="4"/>
      <c r="Y193" s="4"/>
      <c r="Z193" s="4"/>
    </row>
    <row r="194" ht="15.75" customHeight="1">
      <c r="A194" s="4">
        <v>194.0</v>
      </c>
      <c r="B194" s="2">
        <v>2.0</v>
      </c>
      <c r="C194" s="73" t="s">
        <v>1009</v>
      </c>
      <c r="D194" s="74" t="s">
        <v>1010</v>
      </c>
      <c r="E194" s="24">
        <v>2018.0</v>
      </c>
      <c r="F194" s="24" t="s">
        <v>18</v>
      </c>
      <c r="G194" s="24" t="s">
        <v>1011</v>
      </c>
      <c r="H194" s="24" t="s">
        <v>155</v>
      </c>
      <c r="I194" s="24" t="s">
        <v>104</v>
      </c>
      <c r="J194" s="24" t="s">
        <v>1012</v>
      </c>
      <c r="K194" s="1" t="s">
        <v>57</v>
      </c>
      <c r="L194" s="1" t="s">
        <v>58</v>
      </c>
      <c r="M194" s="1"/>
      <c r="N194" s="4"/>
      <c r="O194" s="4"/>
      <c r="P194" s="4"/>
      <c r="Q194" s="4"/>
      <c r="R194" s="4"/>
      <c r="S194" s="4"/>
      <c r="T194" s="4"/>
      <c r="U194" s="4"/>
      <c r="V194" s="4"/>
      <c r="W194" s="4"/>
      <c r="X194" s="4"/>
      <c r="Y194" s="4"/>
      <c r="Z194" s="4"/>
    </row>
    <row r="195" ht="15.75" customHeight="1">
      <c r="A195" s="4">
        <v>195.0</v>
      </c>
      <c r="B195" s="2">
        <v>1.0</v>
      </c>
      <c r="C195" s="73" t="s">
        <v>1013</v>
      </c>
      <c r="D195" s="74" t="s">
        <v>1014</v>
      </c>
      <c r="E195" s="24">
        <v>2018.0</v>
      </c>
      <c r="F195" s="24" t="s">
        <v>18</v>
      </c>
      <c r="G195" s="80"/>
      <c r="H195" s="24" t="s">
        <v>155</v>
      </c>
      <c r="I195" s="24" t="s">
        <v>104</v>
      </c>
      <c r="J195" s="24" t="s">
        <v>1012</v>
      </c>
      <c r="K195" s="1"/>
      <c r="L195" s="1" t="s">
        <v>58</v>
      </c>
      <c r="M195" s="1"/>
      <c r="N195" s="4"/>
      <c r="O195" s="4"/>
      <c r="P195" s="4"/>
      <c r="Q195" s="4"/>
      <c r="R195" s="4"/>
      <c r="S195" s="4"/>
      <c r="T195" s="4"/>
      <c r="U195" s="4"/>
      <c r="V195" s="4"/>
      <c r="W195" s="4"/>
      <c r="X195" s="4"/>
      <c r="Y195" s="4"/>
      <c r="Z195" s="4"/>
    </row>
    <row r="196" ht="15.75" hidden="1" customHeight="1">
      <c r="A196" s="4">
        <v>196.0</v>
      </c>
      <c r="B196" s="2">
        <v>2.0</v>
      </c>
      <c r="C196" s="73" t="s">
        <v>1019</v>
      </c>
      <c r="D196" s="74" t="s">
        <v>1020</v>
      </c>
      <c r="E196" s="24">
        <v>2018.0</v>
      </c>
      <c r="F196" s="24" t="s">
        <v>18</v>
      </c>
      <c r="G196" s="24" t="s">
        <v>1021</v>
      </c>
      <c r="H196" s="24" t="s">
        <v>155</v>
      </c>
      <c r="I196" s="24" t="s">
        <v>104</v>
      </c>
      <c r="J196" s="24" t="s">
        <v>21</v>
      </c>
      <c r="K196" s="1" t="s">
        <v>69</v>
      </c>
      <c r="L196" s="1" t="s">
        <v>58</v>
      </c>
      <c r="M196" s="1"/>
      <c r="N196" s="4"/>
      <c r="O196" s="4"/>
      <c r="P196" s="4"/>
      <c r="Q196" s="4"/>
      <c r="R196" s="4"/>
      <c r="S196" s="4"/>
      <c r="T196" s="4"/>
      <c r="U196" s="4"/>
      <c r="V196" s="4"/>
      <c r="W196" s="4"/>
      <c r="X196" s="4"/>
      <c r="Y196" s="4"/>
      <c r="Z196" s="4"/>
    </row>
    <row r="197" ht="15.75" hidden="1" customHeight="1">
      <c r="A197" s="4">
        <v>197.0</v>
      </c>
      <c r="B197" s="2">
        <v>2.0</v>
      </c>
      <c r="C197" s="73" t="s">
        <v>1022</v>
      </c>
      <c r="D197" s="74" t="s">
        <v>1023</v>
      </c>
      <c r="E197" s="24">
        <v>2018.0</v>
      </c>
      <c r="F197" s="24" t="s">
        <v>18</v>
      </c>
      <c r="G197" s="24" t="s">
        <v>1024</v>
      </c>
      <c r="H197" s="24" t="s">
        <v>155</v>
      </c>
      <c r="I197" s="24" t="s">
        <v>104</v>
      </c>
      <c r="J197" s="24" t="s">
        <v>21</v>
      </c>
      <c r="K197" s="1" t="s">
        <v>69</v>
      </c>
      <c r="L197" s="1"/>
      <c r="M197" s="1"/>
      <c r="N197" s="4"/>
      <c r="O197" s="4"/>
      <c r="P197" s="4"/>
      <c r="Q197" s="4"/>
      <c r="R197" s="4"/>
      <c r="S197" s="4"/>
      <c r="T197" s="4"/>
      <c r="U197" s="4"/>
      <c r="V197" s="4"/>
      <c r="W197" s="4"/>
      <c r="X197" s="4"/>
      <c r="Y197" s="4"/>
      <c r="Z197" s="4"/>
    </row>
    <row r="198" ht="15.75" hidden="1" customHeight="1">
      <c r="A198" s="4">
        <v>198.0</v>
      </c>
      <c r="B198" s="2">
        <v>2.0</v>
      </c>
      <c r="C198" s="6" t="s">
        <v>1025</v>
      </c>
      <c r="D198" s="6" t="s">
        <v>1026</v>
      </c>
      <c r="E198" s="1">
        <v>2015.0</v>
      </c>
      <c r="F198" s="1" t="s">
        <v>33</v>
      </c>
      <c r="G198" s="6" t="s">
        <v>1027</v>
      </c>
      <c r="H198" s="1" t="s">
        <v>915</v>
      </c>
      <c r="I198" s="1" t="s">
        <v>916</v>
      </c>
      <c r="J198" s="1" t="s">
        <v>21</v>
      </c>
      <c r="K198" s="1" t="s">
        <v>69</v>
      </c>
      <c r="L198" s="1" t="s">
        <v>58</v>
      </c>
      <c r="M198" s="1"/>
      <c r="N198" s="4"/>
      <c r="O198" s="4"/>
      <c r="P198" s="4"/>
      <c r="Q198" s="4"/>
      <c r="R198" s="4"/>
      <c r="S198" s="4"/>
      <c r="T198" s="4"/>
      <c r="U198" s="4"/>
      <c r="V198" s="4"/>
      <c r="W198" s="4"/>
      <c r="X198" s="4"/>
      <c r="Y198" s="4"/>
      <c r="Z198" s="4"/>
    </row>
    <row r="199" ht="15.75" hidden="1" customHeight="1">
      <c r="A199" s="4">
        <v>199.0</v>
      </c>
      <c r="B199" s="2">
        <v>2.0</v>
      </c>
      <c r="C199" s="6" t="s">
        <v>1032</v>
      </c>
      <c r="D199" s="6" t="s">
        <v>1033</v>
      </c>
      <c r="E199" s="1">
        <v>2015.0</v>
      </c>
      <c r="F199" s="1" t="s">
        <v>33</v>
      </c>
      <c r="G199" s="6" t="s">
        <v>1034</v>
      </c>
      <c r="H199" s="1" t="s">
        <v>915</v>
      </c>
      <c r="I199" s="1" t="s">
        <v>916</v>
      </c>
      <c r="J199" s="1" t="s">
        <v>21</v>
      </c>
      <c r="K199" s="1" t="s">
        <v>135</v>
      </c>
      <c r="L199" s="1" t="s">
        <v>58</v>
      </c>
      <c r="M199" s="1" t="s">
        <v>424</v>
      </c>
      <c r="N199" s="4"/>
      <c r="O199" s="4"/>
      <c r="P199" s="4"/>
      <c r="Q199" s="4"/>
      <c r="R199" s="4"/>
      <c r="S199" s="4"/>
      <c r="T199" s="4"/>
      <c r="U199" s="4"/>
      <c r="V199" s="4"/>
      <c r="W199" s="4"/>
      <c r="X199" s="4"/>
      <c r="Y199" s="4"/>
      <c r="Z199" s="4"/>
    </row>
    <row r="200" ht="15.75" hidden="1" customHeight="1">
      <c r="A200" s="4">
        <v>200.0</v>
      </c>
      <c r="B200" s="2">
        <v>2.0</v>
      </c>
      <c r="C200" s="6" t="s">
        <v>1035</v>
      </c>
      <c r="D200" s="6" t="s">
        <v>1036</v>
      </c>
      <c r="E200" s="1">
        <v>2015.0</v>
      </c>
      <c r="F200" s="1" t="s">
        <v>33</v>
      </c>
      <c r="G200" s="6" t="s">
        <v>1037</v>
      </c>
      <c r="H200" s="1" t="s">
        <v>915</v>
      </c>
      <c r="I200" s="1" t="s">
        <v>916</v>
      </c>
      <c r="J200" s="1" t="s">
        <v>21</v>
      </c>
      <c r="K200" s="1" t="s">
        <v>135</v>
      </c>
      <c r="L200" s="1" t="s">
        <v>58</v>
      </c>
      <c r="M200" s="1" t="s">
        <v>424</v>
      </c>
      <c r="N200" s="4"/>
      <c r="O200" s="4"/>
      <c r="P200" s="4"/>
      <c r="Q200" s="4"/>
      <c r="R200" s="4"/>
      <c r="S200" s="4"/>
      <c r="T200" s="4"/>
      <c r="U200" s="4"/>
      <c r="V200" s="4"/>
      <c r="W200" s="4"/>
      <c r="X200" s="4"/>
      <c r="Y200" s="4"/>
      <c r="Z200" s="4"/>
    </row>
    <row r="201" hidden="1">
      <c r="A201" s="4">
        <v>201.0</v>
      </c>
      <c r="B201" s="2">
        <v>1.0</v>
      </c>
      <c r="C201" s="29" t="s">
        <v>1038</v>
      </c>
      <c r="D201" s="81" t="s">
        <v>1039</v>
      </c>
      <c r="E201" s="1">
        <v>2017.0</v>
      </c>
      <c r="F201" s="1" t="s">
        <v>171</v>
      </c>
      <c r="G201" s="6" t="s">
        <v>1044</v>
      </c>
      <c r="H201" s="1" t="s">
        <v>1045</v>
      </c>
      <c r="I201" s="1" t="s">
        <v>136</v>
      </c>
      <c r="J201" s="1" t="s">
        <v>21</v>
      </c>
      <c r="K201" s="1" t="s">
        <v>57</v>
      </c>
      <c r="L201" s="1" t="s">
        <v>58</v>
      </c>
      <c r="M201" s="1" t="s">
        <v>424</v>
      </c>
      <c r="N201" s="4"/>
      <c r="O201" s="4"/>
      <c r="P201" s="4"/>
      <c r="Q201" s="4"/>
      <c r="R201" s="4"/>
      <c r="S201" s="4"/>
      <c r="T201" s="4"/>
      <c r="U201" s="4"/>
      <c r="V201" s="4"/>
      <c r="W201" s="4"/>
      <c r="X201" s="4"/>
      <c r="Y201" s="4"/>
      <c r="Z201" s="4"/>
    </row>
    <row r="202">
      <c r="A202" s="4">
        <v>202.0</v>
      </c>
      <c r="B202" s="2">
        <v>1.0</v>
      </c>
      <c r="C202" s="82" t="s">
        <v>1046</v>
      </c>
      <c r="D202" s="6" t="s">
        <v>1051</v>
      </c>
      <c r="E202" s="1">
        <v>2017.0</v>
      </c>
      <c r="F202" s="1" t="s">
        <v>171</v>
      </c>
      <c r="G202" s="6" t="s">
        <v>1052</v>
      </c>
      <c r="H202" s="1" t="s">
        <v>1053</v>
      </c>
      <c r="I202" s="1" t="s">
        <v>136</v>
      </c>
      <c r="J202" s="1" t="s">
        <v>47</v>
      </c>
      <c r="K202" s="1"/>
      <c r="L202" s="1" t="s">
        <v>137</v>
      </c>
      <c r="M202" s="1" t="s">
        <v>434</v>
      </c>
      <c r="N202" s="4"/>
      <c r="O202" s="4"/>
      <c r="P202" s="4"/>
      <c r="Q202" s="4"/>
      <c r="R202" s="4"/>
      <c r="S202" s="4"/>
      <c r="T202" s="4"/>
      <c r="U202" s="4"/>
      <c r="V202" s="4"/>
      <c r="W202" s="4"/>
      <c r="X202" s="4"/>
      <c r="Y202" s="4"/>
      <c r="Z202" s="4"/>
    </row>
    <row r="203">
      <c r="A203" s="4">
        <v>203.0</v>
      </c>
      <c r="B203" s="2">
        <v>1.0</v>
      </c>
      <c r="C203" s="82" t="s">
        <v>1054</v>
      </c>
      <c r="D203" s="6" t="s">
        <v>1055</v>
      </c>
      <c r="E203" s="1">
        <v>2017.0</v>
      </c>
      <c r="F203" s="1" t="s">
        <v>171</v>
      </c>
      <c r="G203" s="6" t="s">
        <v>1056</v>
      </c>
      <c r="H203" s="1" t="s">
        <v>1053</v>
      </c>
      <c r="I203" s="1" t="s">
        <v>136</v>
      </c>
      <c r="J203" s="1" t="s">
        <v>47</v>
      </c>
      <c r="K203" s="1"/>
      <c r="L203" s="1" t="s">
        <v>50</v>
      </c>
      <c r="M203" s="1" t="s">
        <v>434</v>
      </c>
      <c r="N203" s="4"/>
      <c r="O203" s="4"/>
      <c r="P203" s="4"/>
      <c r="Q203" s="4"/>
      <c r="R203" s="4"/>
      <c r="S203" s="4"/>
      <c r="T203" s="4"/>
      <c r="U203" s="4"/>
      <c r="V203" s="4"/>
      <c r="W203" s="4"/>
      <c r="X203" s="4"/>
      <c r="Y203" s="4"/>
      <c r="Z203" s="4"/>
    </row>
    <row r="204" hidden="1">
      <c r="A204" s="4">
        <v>204.0</v>
      </c>
      <c r="B204" s="2">
        <v>2.0</v>
      </c>
      <c r="C204" s="83" t="s">
        <v>1058</v>
      </c>
      <c r="D204" s="6" t="s">
        <v>1059</v>
      </c>
      <c r="E204" s="1">
        <v>2017.0</v>
      </c>
      <c r="F204" s="1" t="s">
        <v>171</v>
      </c>
      <c r="G204" s="6" t="s">
        <v>1060</v>
      </c>
      <c r="H204" s="1" t="s">
        <v>1053</v>
      </c>
      <c r="I204" s="1" t="s">
        <v>136</v>
      </c>
      <c r="J204" s="1" t="s">
        <v>143</v>
      </c>
      <c r="K204" s="1" t="s">
        <v>199</v>
      </c>
      <c r="L204" s="1" t="s">
        <v>50</v>
      </c>
      <c r="M204" s="1" t="s">
        <v>424</v>
      </c>
      <c r="N204" s="4"/>
      <c r="O204" s="4"/>
      <c r="P204" s="4"/>
      <c r="Q204" s="4"/>
      <c r="R204" s="4"/>
      <c r="S204" s="4"/>
      <c r="T204" s="4"/>
      <c r="U204" s="4"/>
      <c r="V204" s="4"/>
      <c r="W204" s="4"/>
      <c r="X204" s="4"/>
      <c r="Y204" s="4"/>
      <c r="Z204" s="4"/>
    </row>
    <row r="205" hidden="1">
      <c r="A205" s="4">
        <v>205.0</v>
      </c>
      <c r="B205" s="2">
        <v>2.0</v>
      </c>
      <c r="C205" s="5" t="s">
        <v>1063</v>
      </c>
      <c r="D205" s="6" t="s">
        <v>1065</v>
      </c>
      <c r="E205" s="1">
        <v>2017.0</v>
      </c>
      <c r="F205" s="1" t="s">
        <v>171</v>
      </c>
      <c r="G205" s="6" t="s">
        <v>1066</v>
      </c>
      <c r="H205" s="1" t="s">
        <v>1053</v>
      </c>
      <c r="I205" s="1" t="s">
        <v>136</v>
      </c>
      <c r="J205" s="1" t="s">
        <v>143</v>
      </c>
      <c r="K205" s="1"/>
      <c r="L205" s="1" t="s">
        <v>186</v>
      </c>
      <c r="M205" s="1"/>
      <c r="N205" s="4"/>
      <c r="O205" s="4"/>
      <c r="P205" s="4"/>
      <c r="Q205" s="4"/>
      <c r="R205" s="4"/>
      <c r="S205" s="4"/>
      <c r="T205" s="4"/>
      <c r="U205" s="4"/>
      <c r="V205" s="4"/>
      <c r="W205" s="4"/>
      <c r="X205" s="4"/>
      <c r="Y205" s="4"/>
      <c r="Z205" s="4"/>
    </row>
    <row r="206" ht="15.75" hidden="1" customHeight="1">
      <c r="A206" s="4">
        <v>206.0</v>
      </c>
      <c r="B206" s="2">
        <v>2.0</v>
      </c>
      <c r="C206" s="5" t="s">
        <v>1067</v>
      </c>
      <c r="D206" s="6" t="s">
        <v>1068</v>
      </c>
      <c r="E206" s="1">
        <v>2018.0</v>
      </c>
      <c r="F206" s="1" t="s">
        <v>33</v>
      </c>
      <c r="G206" s="6" t="s">
        <v>694</v>
      </c>
      <c r="H206" s="1" t="s">
        <v>1045</v>
      </c>
      <c r="I206" s="1" t="s">
        <v>415</v>
      </c>
      <c r="J206" s="1" t="s">
        <v>21</v>
      </c>
      <c r="K206" s="1" t="s">
        <v>199</v>
      </c>
      <c r="L206" s="1" t="s">
        <v>58</v>
      </c>
      <c r="M206" s="1" t="s">
        <v>424</v>
      </c>
      <c r="N206" s="4"/>
      <c r="O206" s="4"/>
      <c r="P206" s="4"/>
      <c r="Q206" s="4"/>
      <c r="R206" s="4"/>
      <c r="S206" s="4"/>
      <c r="T206" s="4"/>
      <c r="U206" s="4"/>
      <c r="V206" s="4"/>
      <c r="W206" s="4"/>
      <c r="X206" s="4"/>
      <c r="Y206" s="4"/>
      <c r="Z206" s="4"/>
    </row>
    <row r="207" ht="15.75" hidden="1" customHeight="1">
      <c r="A207" s="4">
        <v>207.0</v>
      </c>
      <c r="B207" s="2">
        <v>1.0</v>
      </c>
      <c r="C207" s="5" t="s">
        <v>1069</v>
      </c>
      <c r="D207" s="6" t="s">
        <v>1070</v>
      </c>
      <c r="E207" s="1">
        <v>2018.0</v>
      </c>
      <c r="F207" s="1" t="s">
        <v>18</v>
      </c>
      <c r="G207" s="1" t="s">
        <v>1071</v>
      </c>
      <c r="H207" s="1" t="s">
        <v>1045</v>
      </c>
      <c r="I207" s="1" t="s">
        <v>104</v>
      </c>
      <c r="J207" s="1" t="s">
        <v>21</v>
      </c>
      <c r="K207" s="1" t="s">
        <v>57</v>
      </c>
      <c r="L207" s="1" t="s">
        <v>58</v>
      </c>
      <c r="M207" s="1"/>
      <c r="N207" s="4"/>
      <c r="O207" s="4"/>
      <c r="P207" s="4"/>
      <c r="Q207" s="4"/>
      <c r="R207" s="4"/>
      <c r="S207" s="4"/>
      <c r="T207" s="4"/>
      <c r="U207" s="4"/>
      <c r="V207" s="4"/>
      <c r="W207" s="4"/>
      <c r="X207" s="4"/>
      <c r="Y207" s="4"/>
      <c r="Z207" s="4"/>
    </row>
    <row r="208" ht="15.75" hidden="1" customHeight="1">
      <c r="A208" s="4">
        <v>208.0</v>
      </c>
      <c r="B208" s="2">
        <v>2.0</v>
      </c>
      <c r="C208" s="5" t="s">
        <v>1072</v>
      </c>
      <c r="D208" s="6" t="s">
        <v>1073</v>
      </c>
      <c r="E208" s="1">
        <v>2015.0</v>
      </c>
      <c r="F208" s="1" t="s">
        <v>18</v>
      </c>
      <c r="G208" s="6" t="s">
        <v>1074</v>
      </c>
      <c r="H208" s="1" t="s">
        <v>1045</v>
      </c>
      <c r="I208" s="1" t="s">
        <v>916</v>
      </c>
      <c r="J208" s="1" t="s">
        <v>21</v>
      </c>
      <c r="K208" s="1" t="s">
        <v>135</v>
      </c>
      <c r="L208" s="1"/>
      <c r="M208" s="1" t="s">
        <v>424</v>
      </c>
      <c r="N208" s="4"/>
      <c r="O208" s="4"/>
      <c r="P208" s="4"/>
      <c r="Q208" s="4"/>
      <c r="R208" s="4"/>
      <c r="S208" s="4"/>
      <c r="T208" s="4"/>
      <c r="U208" s="4"/>
      <c r="V208" s="4"/>
      <c r="W208" s="4"/>
      <c r="X208" s="4"/>
      <c r="Y208" s="4"/>
      <c r="Z208" s="4"/>
    </row>
    <row r="209" ht="15.75" hidden="1" customHeight="1">
      <c r="A209" s="4">
        <v>209.0</v>
      </c>
      <c r="B209" s="2">
        <v>1.0</v>
      </c>
      <c r="C209" s="5" t="s">
        <v>1075</v>
      </c>
      <c r="D209" s="6" t="s">
        <v>1076</v>
      </c>
      <c r="E209" s="1">
        <v>2018.0</v>
      </c>
      <c r="F209" s="1" t="s">
        <v>18</v>
      </c>
      <c r="G209" s="1" t="s">
        <v>1074</v>
      </c>
      <c r="H209" s="1" t="s">
        <v>1045</v>
      </c>
      <c r="I209" s="1" t="s">
        <v>104</v>
      </c>
      <c r="J209" s="1" t="s">
        <v>21</v>
      </c>
      <c r="K209" s="1" t="s">
        <v>135</v>
      </c>
      <c r="L209" s="1" t="s">
        <v>58</v>
      </c>
      <c r="M209" s="1"/>
      <c r="N209" s="4"/>
      <c r="O209" s="4"/>
      <c r="P209" s="4"/>
      <c r="Q209" s="4"/>
      <c r="R209" s="4"/>
      <c r="S209" s="4"/>
      <c r="T209" s="4"/>
      <c r="U209" s="4"/>
      <c r="V209" s="4"/>
      <c r="W209" s="4"/>
      <c r="X209" s="4"/>
      <c r="Y209" s="4"/>
      <c r="Z209" s="4"/>
    </row>
    <row r="210" ht="15.75" hidden="1" customHeight="1">
      <c r="A210" s="4">
        <v>210.0</v>
      </c>
      <c r="B210" s="2">
        <v>2.0</v>
      </c>
      <c r="C210" s="5" t="s">
        <v>1077</v>
      </c>
      <c r="D210" s="6" t="s">
        <v>1078</v>
      </c>
      <c r="E210" s="1">
        <v>2018.0</v>
      </c>
      <c r="F210" s="1" t="s">
        <v>1079</v>
      </c>
      <c r="G210" s="6" t="s">
        <v>1080</v>
      </c>
      <c r="H210" s="1" t="s">
        <v>1045</v>
      </c>
      <c r="I210" s="1" t="s">
        <v>104</v>
      </c>
      <c r="J210" s="1" t="s">
        <v>143</v>
      </c>
      <c r="K210" s="1"/>
      <c r="L210" s="1" t="s">
        <v>186</v>
      </c>
      <c r="M210" s="1" t="s">
        <v>424</v>
      </c>
      <c r="N210" s="4"/>
      <c r="O210" s="4"/>
      <c r="P210" s="4"/>
      <c r="Q210" s="4"/>
      <c r="R210" s="4"/>
      <c r="S210" s="4"/>
      <c r="T210" s="4"/>
      <c r="U210" s="4"/>
      <c r="V210" s="4"/>
      <c r="W210" s="4"/>
      <c r="X210" s="4"/>
      <c r="Y210" s="4"/>
      <c r="Z210" s="4"/>
    </row>
    <row r="211" ht="15.75" hidden="1" customHeight="1">
      <c r="A211" s="4">
        <v>211.0</v>
      </c>
      <c r="B211" s="2">
        <v>1.0</v>
      </c>
      <c r="C211" s="2" t="s">
        <v>1081</v>
      </c>
      <c r="D211" s="6" t="s">
        <v>1082</v>
      </c>
      <c r="E211" s="1">
        <v>2018.0</v>
      </c>
      <c r="F211" s="1" t="s">
        <v>18</v>
      </c>
      <c r="G211" s="6" t="s">
        <v>1080</v>
      </c>
      <c r="H211" s="1" t="s">
        <v>1045</v>
      </c>
      <c r="I211" s="1" t="s">
        <v>104</v>
      </c>
      <c r="J211" s="1" t="s">
        <v>143</v>
      </c>
      <c r="K211" s="1"/>
      <c r="L211" s="1" t="s">
        <v>186</v>
      </c>
      <c r="M211" s="1"/>
      <c r="N211" s="4"/>
      <c r="O211" s="4"/>
      <c r="P211" s="4"/>
      <c r="Q211" s="4"/>
      <c r="R211" s="4"/>
      <c r="S211" s="4"/>
      <c r="T211" s="4"/>
      <c r="U211" s="4"/>
      <c r="V211" s="4"/>
      <c r="W211" s="4"/>
      <c r="X211" s="4"/>
      <c r="Y211" s="4"/>
      <c r="Z211" s="4"/>
    </row>
    <row r="212" ht="15.75" hidden="1" customHeight="1">
      <c r="A212" s="4">
        <v>212.0</v>
      </c>
      <c r="B212" s="2">
        <v>1.0</v>
      </c>
      <c r="C212" s="2" t="s">
        <v>1085</v>
      </c>
      <c r="D212" s="6" t="s">
        <v>1086</v>
      </c>
      <c r="E212" s="1">
        <v>2018.0</v>
      </c>
      <c r="F212" s="1" t="s">
        <v>18</v>
      </c>
      <c r="G212" s="1" t="s">
        <v>1080</v>
      </c>
      <c r="H212" s="1" t="s">
        <v>1045</v>
      </c>
      <c r="I212" s="1" t="s">
        <v>104</v>
      </c>
      <c r="J212" s="1" t="s">
        <v>143</v>
      </c>
      <c r="K212" s="1"/>
      <c r="L212" s="1" t="s">
        <v>186</v>
      </c>
      <c r="M212" s="1"/>
      <c r="N212" s="4"/>
      <c r="O212" s="4"/>
      <c r="P212" s="4"/>
      <c r="Q212" s="4"/>
      <c r="R212" s="4"/>
      <c r="S212" s="4"/>
      <c r="T212" s="4"/>
      <c r="U212" s="4"/>
      <c r="V212" s="4"/>
      <c r="W212" s="4"/>
      <c r="X212" s="4"/>
      <c r="Y212" s="4"/>
      <c r="Z212" s="4"/>
    </row>
    <row r="213" ht="15.75" hidden="1" customHeight="1">
      <c r="A213" s="4">
        <v>213.0</v>
      </c>
      <c r="B213" s="2">
        <v>1.0</v>
      </c>
      <c r="C213" s="2" t="s">
        <v>1088</v>
      </c>
      <c r="D213" s="6" t="s">
        <v>1089</v>
      </c>
      <c r="E213" s="1">
        <v>2018.0</v>
      </c>
      <c r="F213" s="1" t="s">
        <v>18</v>
      </c>
      <c r="G213" s="1" t="s">
        <v>1090</v>
      </c>
      <c r="H213" s="1" t="s">
        <v>1045</v>
      </c>
      <c r="I213" s="1" t="s">
        <v>104</v>
      </c>
      <c r="J213" s="1" t="s">
        <v>143</v>
      </c>
      <c r="K213" s="1"/>
      <c r="L213" s="1" t="s">
        <v>186</v>
      </c>
      <c r="M213" s="1"/>
      <c r="N213" s="4"/>
      <c r="O213" s="4"/>
      <c r="P213" s="4"/>
      <c r="Q213" s="4"/>
      <c r="R213" s="4"/>
      <c r="S213" s="4"/>
      <c r="T213" s="4"/>
      <c r="U213" s="4"/>
      <c r="V213" s="4"/>
      <c r="W213" s="4"/>
      <c r="X213" s="4"/>
      <c r="Y213" s="4"/>
      <c r="Z213" s="4"/>
    </row>
    <row r="214" ht="15.75" customHeight="1">
      <c r="A214" s="4">
        <v>214.0</v>
      </c>
      <c r="B214" s="2">
        <v>1.0</v>
      </c>
      <c r="C214" s="2" t="s">
        <v>1091</v>
      </c>
      <c r="D214" s="6" t="s">
        <v>1092</v>
      </c>
      <c r="E214" s="1">
        <v>2018.0</v>
      </c>
      <c r="F214" s="1" t="s">
        <v>18</v>
      </c>
      <c r="G214" s="1" t="s">
        <v>1093</v>
      </c>
      <c r="H214" s="1" t="s">
        <v>1045</v>
      </c>
      <c r="I214" s="1" t="s">
        <v>104</v>
      </c>
      <c r="J214" s="1" t="s">
        <v>47</v>
      </c>
      <c r="K214" s="1"/>
      <c r="L214" s="1" t="s">
        <v>149</v>
      </c>
      <c r="M214" s="1" t="s">
        <v>434</v>
      </c>
      <c r="N214" s="4"/>
      <c r="O214" s="4"/>
      <c r="P214" s="4"/>
      <c r="Q214" s="4"/>
      <c r="R214" s="4"/>
      <c r="S214" s="4"/>
      <c r="T214" s="4"/>
      <c r="U214" s="4"/>
      <c r="V214" s="4"/>
      <c r="W214" s="4"/>
      <c r="X214" s="4"/>
      <c r="Y214" s="4"/>
      <c r="Z214" s="4"/>
    </row>
    <row r="215" ht="15.75" hidden="1" customHeight="1">
      <c r="A215" s="4">
        <v>215.0</v>
      </c>
      <c r="B215" s="41">
        <v>1.0</v>
      </c>
      <c r="C215" s="2" t="s">
        <v>1094</v>
      </c>
      <c r="D215" s="6" t="s">
        <v>1095</v>
      </c>
      <c r="E215" s="1">
        <v>2016.0</v>
      </c>
      <c r="F215" s="1" t="s">
        <v>18</v>
      </c>
      <c r="G215" s="1" t="s">
        <v>1096</v>
      </c>
      <c r="H215" s="1" t="s">
        <v>1045</v>
      </c>
      <c r="I215" s="1" t="s">
        <v>306</v>
      </c>
      <c r="J215" s="1" t="s">
        <v>143</v>
      </c>
      <c r="K215" s="1"/>
      <c r="L215" s="1" t="s">
        <v>149</v>
      </c>
      <c r="M215" s="1" t="s">
        <v>434</v>
      </c>
      <c r="N215" s="4"/>
      <c r="O215" s="4"/>
      <c r="P215" s="4"/>
      <c r="Q215" s="4"/>
      <c r="R215" s="4"/>
      <c r="S215" s="4"/>
      <c r="T215" s="4"/>
      <c r="U215" s="4"/>
      <c r="V215" s="4"/>
      <c r="W215" s="4"/>
      <c r="X215" s="4"/>
      <c r="Y215" s="4"/>
      <c r="Z215" s="4"/>
    </row>
    <row r="216" ht="15.75" hidden="1" customHeight="1">
      <c r="A216" s="4">
        <v>216.0</v>
      </c>
      <c r="B216" s="30">
        <v>2.0</v>
      </c>
      <c r="C216" s="2" t="s">
        <v>1097</v>
      </c>
      <c r="D216" s="6" t="s">
        <v>1098</v>
      </c>
      <c r="E216" s="1">
        <v>2016.0</v>
      </c>
      <c r="F216" s="1" t="s">
        <v>18</v>
      </c>
      <c r="G216" s="1" t="s">
        <v>1099</v>
      </c>
      <c r="H216" s="1" t="s">
        <v>1045</v>
      </c>
      <c r="I216" s="1" t="s">
        <v>306</v>
      </c>
      <c r="J216" s="1" t="s">
        <v>143</v>
      </c>
      <c r="K216" s="1"/>
      <c r="L216" s="1" t="s">
        <v>58</v>
      </c>
      <c r="M216" s="1"/>
      <c r="N216" s="4"/>
      <c r="O216" s="4"/>
      <c r="P216" s="4"/>
      <c r="Q216" s="4"/>
      <c r="R216" s="4"/>
      <c r="S216" s="4"/>
      <c r="T216" s="4"/>
      <c r="U216" s="4"/>
      <c r="V216" s="4"/>
      <c r="W216" s="4"/>
      <c r="X216" s="4"/>
      <c r="Y216" s="4"/>
      <c r="Z216" s="4"/>
    </row>
    <row r="217" ht="15.75" hidden="1" customHeight="1">
      <c r="A217" s="4">
        <v>217.0</v>
      </c>
      <c r="B217" s="30">
        <v>2.0</v>
      </c>
      <c r="C217" s="2" t="s">
        <v>1102</v>
      </c>
      <c r="D217" s="6" t="s">
        <v>1103</v>
      </c>
      <c r="E217" s="1">
        <v>2016.0</v>
      </c>
      <c r="F217" s="1" t="s">
        <v>18</v>
      </c>
      <c r="G217" s="1" t="s">
        <v>1105</v>
      </c>
      <c r="H217" s="1" t="s">
        <v>1045</v>
      </c>
      <c r="I217" s="1" t="s">
        <v>306</v>
      </c>
      <c r="J217" s="1" t="s">
        <v>143</v>
      </c>
      <c r="K217" s="1"/>
      <c r="L217" s="1" t="s">
        <v>186</v>
      </c>
      <c r="M217" s="1"/>
      <c r="N217" s="4"/>
      <c r="O217" s="4"/>
      <c r="P217" s="4"/>
      <c r="Q217" s="4"/>
      <c r="R217" s="4"/>
      <c r="S217" s="4"/>
      <c r="T217" s="4"/>
      <c r="U217" s="4"/>
      <c r="V217" s="4"/>
      <c r="W217" s="4"/>
      <c r="X217" s="4"/>
      <c r="Y217" s="4"/>
      <c r="Z217" s="4"/>
    </row>
    <row r="218" ht="15.75" hidden="1" customHeight="1">
      <c r="A218" s="4">
        <v>218.0</v>
      </c>
      <c r="B218" s="2">
        <v>1.0</v>
      </c>
      <c r="C218" s="2" t="s">
        <v>1107</v>
      </c>
      <c r="D218" s="6" t="s">
        <v>1108</v>
      </c>
      <c r="E218" s="1">
        <v>2016.0</v>
      </c>
      <c r="F218" s="1" t="s">
        <v>18</v>
      </c>
      <c r="G218" s="1" t="s">
        <v>1109</v>
      </c>
      <c r="H218" s="1" t="s">
        <v>1045</v>
      </c>
      <c r="I218" s="1" t="s">
        <v>306</v>
      </c>
      <c r="J218" s="1" t="s">
        <v>143</v>
      </c>
      <c r="K218" s="1"/>
      <c r="L218" s="1" t="s">
        <v>50</v>
      </c>
      <c r="M218" s="1"/>
      <c r="N218" s="4"/>
      <c r="O218" s="4"/>
      <c r="P218" s="4"/>
      <c r="Q218" s="4"/>
      <c r="R218" s="4"/>
      <c r="S218" s="4"/>
      <c r="T218" s="4"/>
      <c r="U218" s="4"/>
      <c r="V218" s="4"/>
      <c r="W218" s="4"/>
      <c r="X218" s="4"/>
      <c r="Y218" s="4"/>
      <c r="Z218" s="4"/>
    </row>
    <row r="219" ht="15.75" customHeight="1">
      <c r="A219" s="4">
        <v>219.0</v>
      </c>
      <c r="B219" s="41">
        <v>1.0</v>
      </c>
      <c r="C219" s="2" t="s">
        <v>1110</v>
      </c>
      <c r="D219" s="6" t="s">
        <v>1111</v>
      </c>
      <c r="E219" s="1">
        <v>2016.0</v>
      </c>
      <c r="F219" s="1" t="s">
        <v>18</v>
      </c>
      <c r="G219" s="1" t="s">
        <v>1112</v>
      </c>
      <c r="H219" s="1" t="s">
        <v>1045</v>
      </c>
      <c r="I219" s="1" t="s">
        <v>306</v>
      </c>
      <c r="J219" s="1" t="s">
        <v>47</v>
      </c>
      <c r="K219" s="1" t="s">
        <v>135</v>
      </c>
      <c r="L219" s="1" t="s">
        <v>137</v>
      </c>
      <c r="M219" s="1" t="s">
        <v>440</v>
      </c>
      <c r="N219" s="4"/>
      <c r="O219" s="4"/>
      <c r="P219" s="4"/>
      <c r="Q219" s="4"/>
      <c r="R219" s="4"/>
      <c r="S219" s="4"/>
      <c r="T219" s="4"/>
      <c r="U219" s="4"/>
      <c r="V219" s="4"/>
      <c r="W219" s="4"/>
      <c r="X219" s="4"/>
      <c r="Y219" s="4"/>
      <c r="Z219" s="4"/>
    </row>
    <row r="220" ht="15.75" hidden="1" customHeight="1">
      <c r="A220" s="4">
        <v>220.0</v>
      </c>
      <c r="B220" s="41">
        <v>1.0</v>
      </c>
      <c r="C220" s="2" t="s">
        <v>101</v>
      </c>
      <c r="D220" s="6" t="s">
        <v>1114</v>
      </c>
      <c r="E220" s="1">
        <v>2016.0</v>
      </c>
      <c r="F220" s="1" t="s">
        <v>18</v>
      </c>
      <c r="G220" s="1" t="s">
        <v>1115</v>
      </c>
      <c r="H220" s="1" t="s">
        <v>1045</v>
      </c>
      <c r="I220" s="1" t="s">
        <v>306</v>
      </c>
      <c r="J220" s="1" t="s">
        <v>21</v>
      </c>
      <c r="K220" s="1" t="s">
        <v>57</v>
      </c>
      <c r="L220" s="1" t="s">
        <v>58</v>
      </c>
      <c r="M220" s="1"/>
      <c r="N220" s="4"/>
      <c r="O220" s="4"/>
      <c r="P220" s="4"/>
      <c r="Q220" s="4"/>
      <c r="R220" s="4"/>
      <c r="S220" s="4"/>
      <c r="T220" s="4"/>
      <c r="U220" s="4"/>
      <c r="V220" s="4"/>
      <c r="W220" s="4"/>
      <c r="X220" s="4"/>
      <c r="Y220" s="4"/>
      <c r="Z220" s="4"/>
    </row>
    <row r="221" ht="15.75" customHeight="1">
      <c r="A221" s="4">
        <v>221.0</v>
      </c>
      <c r="B221" s="2">
        <v>1.0</v>
      </c>
      <c r="C221" s="2" t="s">
        <v>1117</v>
      </c>
      <c r="D221" s="6" t="s">
        <v>1118</v>
      </c>
      <c r="E221" s="1">
        <v>2016.0</v>
      </c>
      <c r="F221" s="1" t="s">
        <v>18</v>
      </c>
      <c r="G221" s="1" t="s">
        <v>1119</v>
      </c>
      <c r="H221" s="1" t="s">
        <v>1045</v>
      </c>
      <c r="I221" s="1" t="s">
        <v>306</v>
      </c>
      <c r="J221" s="1" t="s">
        <v>47</v>
      </c>
      <c r="K221" s="1"/>
      <c r="L221" s="1" t="s">
        <v>186</v>
      </c>
      <c r="M221" s="1" t="s">
        <v>434</v>
      </c>
      <c r="N221" s="4"/>
      <c r="O221" s="4"/>
      <c r="P221" s="4"/>
      <c r="Q221" s="4"/>
      <c r="R221" s="4"/>
      <c r="S221" s="4"/>
      <c r="T221" s="4"/>
      <c r="U221" s="4"/>
      <c r="V221" s="4"/>
      <c r="W221" s="4"/>
      <c r="X221" s="4"/>
      <c r="Y221" s="4"/>
      <c r="Z221" s="4"/>
    </row>
    <row r="222" ht="15.75" hidden="1" customHeight="1">
      <c r="A222" s="4">
        <v>222.0</v>
      </c>
      <c r="B222" s="2">
        <v>2.0</v>
      </c>
      <c r="C222" s="2" t="s">
        <v>1120</v>
      </c>
      <c r="D222" s="6" t="s">
        <v>1121</v>
      </c>
      <c r="E222" s="1">
        <v>2016.0</v>
      </c>
      <c r="F222" s="1" t="s">
        <v>171</v>
      </c>
      <c r="G222" s="1" t="s">
        <v>1122</v>
      </c>
      <c r="H222" s="86" t="s">
        <v>1045</v>
      </c>
      <c r="I222" s="87" t="s">
        <v>666</v>
      </c>
      <c r="J222" s="87" t="s">
        <v>21</v>
      </c>
      <c r="K222" s="1" t="s">
        <v>199</v>
      </c>
      <c r="L222" s="1" t="s">
        <v>58</v>
      </c>
      <c r="M222" s="1"/>
      <c r="N222" s="1" t="s">
        <v>1123</v>
      </c>
      <c r="O222" s="4"/>
      <c r="P222" s="4"/>
      <c r="Q222" s="4"/>
      <c r="R222" s="4"/>
      <c r="S222" s="4"/>
      <c r="T222" s="4"/>
      <c r="U222" s="4"/>
      <c r="V222" s="4"/>
      <c r="W222" s="4"/>
      <c r="X222" s="4"/>
      <c r="Y222" s="4"/>
      <c r="Z222" s="4"/>
    </row>
    <row r="223" ht="15.75" hidden="1" customHeight="1">
      <c r="A223" s="4">
        <v>223.0</v>
      </c>
      <c r="B223" s="2">
        <v>2.0</v>
      </c>
      <c r="C223" s="2" t="s">
        <v>1124</v>
      </c>
      <c r="D223" s="6" t="s">
        <v>1125</v>
      </c>
      <c r="E223" s="86">
        <v>2016.0</v>
      </c>
      <c r="F223" s="87" t="s">
        <v>18</v>
      </c>
      <c r="G223" s="89" t="s">
        <v>1127</v>
      </c>
      <c r="H223" s="86" t="s">
        <v>1045</v>
      </c>
      <c r="I223" s="87" t="s">
        <v>666</v>
      </c>
      <c r="J223" s="87" t="s">
        <v>1128</v>
      </c>
      <c r="K223" s="1" t="s">
        <v>57</v>
      </c>
      <c r="L223" s="1" t="s">
        <v>58</v>
      </c>
      <c r="M223" s="1" t="s">
        <v>424</v>
      </c>
      <c r="N223" s="1" t="s">
        <v>1123</v>
      </c>
      <c r="O223" s="4"/>
      <c r="P223" s="4"/>
      <c r="Q223" s="4"/>
      <c r="R223" s="4"/>
      <c r="S223" s="4"/>
      <c r="T223" s="4"/>
      <c r="U223" s="4"/>
      <c r="V223" s="4"/>
      <c r="W223" s="4"/>
      <c r="X223" s="4"/>
      <c r="Y223" s="4"/>
      <c r="Z223" s="4"/>
    </row>
    <row r="224" ht="15.75" hidden="1" customHeight="1">
      <c r="A224" s="4">
        <v>224.0</v>
      </c>
      <c r="B224" s="2">
        <v>3.0</v>
      </c>
      <c r="C224" s="2" t="s">
        <v>1131</v>
      </c>
      <c r="D224" s="6" t="s">
        <v>1132</v>
      </c>
      <c r="E224" s="1">
        <v>2018.0</v>
      </c>
      <c r="F224" s="1" t="s">
        <v>33</v>
      </c>
      <c r="G224" s="6" t="s">
        <v>1133</v>
      </c>
      <c r="H224" s="1" t="s">
        <v>1045</v>
      </c>
      <c r="I224" s="1" t="s">
        <v>415</v>
      </c>
      <c r="J224" s="1" t="s">
        <v>143</v>
      </c>
      <c r="K224" s="1"/>
      <c r="L224" s="1" t="s">
        <v>186</v>
      </c>
      <c r="M224" s="1"/>
      <c r="N224" s="4"/>
      <c r="O224" s="4"/>
      <c r="P224" s="4"/>
      <c r="Q224" s="4"/>
      <c r="R224" s="4"/>
      <c r="S224" s="4"/>
      <c r="T224" s="4"/>
      <c r="U224" s="4"/>
      <c r="V224" s="4"/>
      <c r="W224" s="4"/>
      <c r="X224" s="4"/>
      <c r="Y224" s="4"/>
      <c r="Z224" s="4"/>
    </row>
    <row r="225" ht="15.75" customHeight="1">
      <c r="A225" s="4">
        <v>225.0</v>
      </c>
      <c r="B225" s="2">
        <v>2.0</v>
      </c>
      <c r="C225" s="90" t="s">
        <v>1134</v>
      </c>
      <c r="D225" s="6" t="s">
        <v>1137</v>
      </c>
      <c r="E225" s="1">
        <v>2015.0</v>
      </c>
      <c r="F225" s="1" t="s">
        <v>18</v>
      </c>
      <c r="G225" s="1" t="s">
        <v>1139</v>
      </c>
      <c r="H225" s="1" t="s">
        <v>1045</v>
      </c>
      <c r="I225" s="1" t="s">
        <v>125</v>
      </c>
      <c r="J225" s="1" t="s">
        <v>47</v>
      </c>
      <c r="K225" s="1"/>
      <c r="L225" s="1"/>
      <c r="M225" s="1"/>
      <c r="N225" s="4"/>
      <c r="O225" s="4"/>
      <c r="P225" s="4"/>
      <c r="Q225" s="4"/>
      <c r="R225" s="4"/>
      <c r="S225" s="4"/>
      <c r="T225" s="4"/>
      <c r="U225" s="4"/>
      <c r="V225" s="4"/>
      <c r="W225" s="4"/>
      <c r="X225" s="4"/>
      <c r="Y225" s="4"/>
      <c r="Z225" s="4"/>
    </row>
    <row r="226" ht="15.75" customHeight="1">
      <c r="A226" s="4">
        <v>226.0</v>
      </c>
      <c r="B226" s="2">
        <v>1.0</v>
      </c>
      <c r="C226" s="91" t="s">
        <v>1140</v>
      </c>
      <c r="D226" s="6" t="s">
        <v>1141</v>
      </c>
      <c r="E226" s="1">
        <v>2015.0</v>
      </c>
      <c r="F226" s="1" t="s">
        <v>18</v>
      </c>
      <c r="G226" s="4"/>
      <c r="H226" s="1" t="s">
        <v>1045</v>
      </c>
      <c r="I226" s="1" t="s">
        <v>125</v>
      </c>
      <c r="J226" s="1" t="s">
        <v>47</v>
      </c>
      <c r="K226" s="1"/>
      <c r="L226" s="1"/>
      <c r="M226" s="1"/>
      <c r="N226" s="4"/>
      <c r="O226" s="4"/>
      <c r="P226" s="4"/>
      <c r="Q226" s="4"/>
      <c r="R226" s="4"/>
      <c r="S226" s="4"/>
      <c r="T226" s="4"/>
      <c r="U226" s="4"/>
      <c r="V226" s="4"/>
      <c r="W226" s="4"/>
      <c r="X226" s="4"/>
      <c r="Y226" s="4"/>
      <c r="Z226" s="4"/>
    </row>
    <row r="227" ht="15.75" hidden="1" customHeight="1">
      <c r="A227" s="4">
        <v>227.0</v>
      </c>
      <c r="B227" s="2">
        <v>2.0</v>
      </c>
      <c r="C227" s="2" t="s">
        <v>1147</v>
      </c>
      <c r="D227" s="6" t="s">
        <v>1148</v>
      </c>
      <c r="E227" s="1">
        <v>2018.0</v>
      </c>
      <c r="F227" s="1" t="s">
        <v>18</v>
      </c>
      <c r="G227" s="1" t="s">
        <v>1149</v>
      </c>
      <c r="H227" s="1" t="s">
        <v>1045</v>
      </c>
      <c r="I227" s="1" t="s">
        <v>104</v>
      </c>
      <c r="J227" s="1" t="s">
        <v>143</v>
      </c>
      <c r="K227" s="1"/>
      <c r="L227" s="1" t="s">
        <v>186</v>
      </c>
      <c r="M227" s="1"/>
      <c r="N227" s="4"/>
      <c r="O227" s="4"/>
      <c r="P227" s="4"/>
      <c r="Q227" s="4"/>
      <c r="R227" s="4"/>
      <c r="S227" s="4"/>
      <c r="T227" s="4"/>
      <c r="U227" s="4"/>
      <c r="V227" s="4"/>
      <c r="W227" s="4"/>
      <c r="X227" s="4"/>
      <c r="Y227" s="4"/>
      <c r="Z227" s="4"/>
    </row>
    <row r="228" ht="15.75" hidden="1" customHeight="1">
      <c r="A228" s="4">
        <v>228.0</v>
      </c>
      <c r="B228" s="2">
        <v>2.0</v>
      </c>
      <c r="C228" s="2" t="s">
        <v>1150</v>
      </c>
      <c r="D228" s="6" t="s">
        <v>1151</v>
      </c>
      <c r="E228" s="1">
        <v>2018.0</v>
      </c>
      <c r="F228" s="1" t="s">
        <v>18</v>
      </c>
      <c r="G228" s="1" t="s">
        <v>1152</v>
      </c>
      <c r="H228" s="1" t="s">
        <v>1045</v>
      </c>
      <c r="I228" s="1" t="s">
        <v>104</v>
      </c>
      <c r="J228" s="1" t="s">
        <v>143</v>
      </c>
      <c r="K228" s="1"/>
      <c r="L228" s="1" t="s">
        <v>186</v>
      </c>
      <c r="M228" s="1"/>
      <c r="N228" s="4"/>
      <c r="O228" s="4"/>
      <c r="P228" s="4"/>
      <c r="Q228" s="4"/>
      <c r="R228" s="4"/>
      <c r="S228" s="4"/>
      <c r="T228" s="4"/>
      <c r="U228" s="4"/>
      <c r="V228" s="4"/>
      <c r="W228" s="4"/>
      <c r="X228" s="4"/>
      <c r="Y228" s="4"/>
      <c r="Z228" s="4"/>
    </row>
    <row r="229" ht="15.75" hidden="1" customHeight="1">
      <c r="A229" s="4">
        <v>229.0</v>
      </c>
      <c r="B229" s="2">
        <v>2.0</v>
      </c>
      <c r="C229" s="92" t="s">
        <v>1153</v>
      </c>
      <c r="D229" s="93" t="s">
        <v>1159</v>
      </c>
      <c r="E229" s="1">
        <v>2019.0</v>
      </c>
      <c r="F229" s="1" t="s">
        <v>1160</v>
      </c>
      <c r="G229" s="10"/>
      <c r="H229" s="1" t="s">
        <v>1045</v>
      </c>
      <c r="I229" s="1" t="s">
        <v>66</v>
      </c>
      <c r="J229" s="1" t="s">
        <v>143</v>
      </c>
      <c r="K229" s="1"/>
      <c r="L229" s="1" t="s">
        <v>186</v>
      </c>
      <c r="M229" s="1" t="s">
        <v>440</v>
      </c>
      <c r="N229" s="4"/>
      <c r="O229" s="4"/>
      <c r="P229" s="4"/>
      <c r="Q229" s="4"/>
      <c r="R229" s="4"/>
      <c r="S229" s="4"/>
      <c r="T229" s="4"/>
      <c r="U229" s="4"/>
      <c r="V229" s="4"/>
      <c r="W229" s="4"/>
      <c r="X229" s="4"/>
      <c r="Y229" s="4"/>
      <c r="Z229" s="4"/>
    </row>
    <row r="230" ht="15.75" hidden="1" customHeight="1">
      <c r="A230" s="4">
        <v>230.0</v>
      </c>
      <c r="B230" s="2">
        <v>1.0</v>
      </c>
      <c r="C230" s="90" t="s">
        <v>1163</v>
      </c>
      <c r="D230" s="6" t="s">
        <v>1164</v>
      </c>
      <c r="E230" s="1">
        <v>2015.0</v>
      </c>
      <c r="F230" s="1" t="s">
        <v>1049</v>
      </c>
      <c r="G230" s="1" t="s">
        <v>1166</v>
      </c>
      <c r="H230" s="1" t="s">
        <v>1045</v>
      </c>
      <c r="I230" s="1" t="s">
        <v>125</v>
      </c>
      <c r="J230" s="1" t="s">
        <v>143</v>
      </c>
      <c r="K230" s="1"/>
      <c r="L230" s="1"/>
      <c r="M230" s="1"/>
      <c r="N230" s="4"/>
      <c r="O230" s="4"/>
      <c r="P230" s="4"/>
      <c r="Q230" s="4"/>
      <c r="R230" s="4"/>
      <c r="S230" s="4"/>
      <c r="T230" s="4"/>
      <c r="U230" s="4"/>
      <c r="V230" s="4"/>
      <c r="W230" s="4"/>
      <c r="X230" s="4"/>
      <c r="Y230" s="4"/>
      <c r="Z230" s="4"/>
    </row>
    <row r="231" ht="15.75" hidden="1" customHeight="1">
      <c r="A231" s="4">
        <v>231.0</v>
      </c>
      <c r="B231" s="2">
        <v>3.0</v>
      </c>
      <c r="C231" s="91" t="s">
        <v>1167</v>
      </c>
      <c r="D231" s="6" t="s">
        <v>1168</v>
      </c>
      <c r="E231" s="1">
        <v>2015.0</v>
      </c>
      <c r="F231" s="1" t="s">
        <v>1160</v>
      </c>
      <c r="G231" s="4"/>
      <c r="H231" s="1" t="s">
        <v>1045</v>
      </c>
      <c r="I231" s="1" t="s">
        <v>125</v>
      </c>
      <c r="J231" s="1" t="s">
        <v>143</v>
      </c>
      <c r="K231" s="1"/>
      <c r="L231" s="1"/>
      <c r="M231" s="1"/>
      <c r="N231" s="4"/>
      <c r="O231" s="4"/>
      <c r="P231" s="4"/>
      <c r="Q231" s="4"/>
      <c r="R231" s="4"/>
      <c r="S231" s="4"/>
      <c r="T231" s="4"/>
      <c r="U231" s="4"/>
      <c r="V231" s="4"/>
      <c r="W231" s="4"/>
      <c r="X231" s="4"/>
      <c r="Y231" s="4"/>
      <c r="Z231" s="4"/>
    </row>
    <row r="232" ht="15.75" hidden="1" customHeight="1">
      <c r="A232" s="4">
        <v>232.0</v>
      </c>
      <c r="B232" s="2">
        <v>1.0</v>
      </c>
      <c r="C232" s="91" t="s">
        <v>1169</v>
      </c>
      <c r="D232" s="6" t="s">
        <v>1170</v>
      </c>
      <c r="E232" s="1">
        <v>2015.0</v>
      </c>
      <c r="F232" s="1" t="s">
        <v>1160</v>
      </c>
      <c r="G232" s="4"/>
      <c r="H232" s="1" t="s">
        <v>1045</v>
      </c>
      <c r="I232" s="1" t="s">
        <v>125</v>
      </c>
      <c r="J232" s="1" t="s">
        <v>143</v>
      </c>
      <c r="K232" s="1"/>
      <c r="L232" s="1"/>
      <c r="M232" s="1"/>
      <c r="N232" s="4"/>
      <c r="O232" s="4"/>
      <c r="P232" s="4"/>
      <c r="Q232" s="4"/>
      <c r="R232" s="4"/>
      <c r="S232" s="4"/>
      <c r="T232" s="4"/>
      <c r="U232" s="4"/>
      <c r="V232" s="4"/>
      <c r="W232" s="4"/>
      <c r="X232" s="4"/>
      <c r="Y232" s="4"/>
      <c r="Z232" s="4"/>
    </row>
    <row r="233" ht="15.75" hidden="1" customHeight="1">
      <c r="A233" s="4">
        <v>233.0</v>
      </c>
      <c r="B233" s="2">
        <v>3.0</v>
      </c>
      <c r="C233" s="91" t="s">
        <v>1176</v>
      </c>
      <c r="D233" s="6" t="s">
        <v>1177</v>
      </c>
      <c r="E233" s="1">
        <v>2015.0</v>
      </c>
      <c r="F233" s="1" t="s">
        <v>1160</v>
      </c>
      <c r="G233" s="1" t="s">
        <v>1178</v>
      </c>
      <c r="H233" s="1" t="s">
        <v>1045</v>
      </c>
      <c r="I233" s="1" t="s">
        <v>125</v>
      </c>
      <c r="J233" s="1" t="s">
        <v>143</v>
      </c>
      <c r="K233" s="1"/>
      <c r="L233" s="1"/>
      <c r="M233" s="1"/>
      <c r="N233" s="4"/>
      <c r="O233" s="4"/>
      <c r="P233" s="4"/>
      <c r="Q233" s="4"/>
      <c r="R233" s="4"/>
      <c r="S233" s="4"/>
      <c r="T233" s="4"/>
      <c r="U233" s="4"/>
      <c r="V233" s="4"/>
      <c r="W233" s="4"/>
      <c r="X233" s="4"/>
      <c r="Y233" s="4"/>
      <c r="Z233" s="4"/>
    </row>
    <row r="234" ht="15.75" customHeight="1">
      <c r="A234" s="4">
        <v>234.0</v>
      </c>
      <c r="B234" s="2">
        <v>1.0</v>
      </c>
      <c r="C234" s="2" t="s">
        <v>1179</v>
      </c>
      <c r="D234" s="6" t="s">
        <v>1180</v>
      </c>
      <c r="E234" s="1">
        <v>2018.0</v>
      </c>
      <c r="F234" s="1" t="s">
        <v>18</v>
      </c>
      <c r="G234" s="1" t="s">
        <v>1181</v>
      </c>
      <c r="H234" s="1" t="s">
        <v>1045</v>
      </c>
      <c r="I234" s="1" t="s">
        <v>104</v>
      </c>
      <c r="J234" s="1" t="s">
        <v>47</v>
      </c>
      <c r="K234" s="1"/>
      <c r="L234" s="1" t="s">
        <v>186</v>
      </c>
      <c r="M234" s="1" t="s">
        <v>434</v>
      </c>
      <c r="N234" s="4"/>
      <c r="O234" s="4"/>
      <c r="P234" s="4"/>
      <c r="Q234" s="4"/>
      <c r="R234" s="4"/>
      <c r="S234" s="4"/>
      <c r="T234" s="4"/>
      <c r="U234" s="4"/>
      <c r="V234" s="4"/>
      <c r="W234" s="4"/>
      <c r="X234" s="4"/>
      <c r="Y234" s="4"/>
      <c r="Z234" s="4"/>
    </row>
    <row r="235" ht="15.75" customHeight="1">
      <c r="A235" s="4">
        <v>235.0</v>
      </c>
      <c r="B235" s="2">
        <v>1.0</v>
      </c>
      <c r="C235" s="2" t="s">
        <v>1182</v>
      </c>
      <c r="D235" s="6" t="s">
        <v>1183</v>
      </c>
      <c r="E235" s="1">
        <v>2018.0</v>
      </c>
      <c r="F235" s="1" t="s">
        <v>18</v>
      </c>
      <c r="G235" s="1" t="s">
        <v>1184</v>
      </c>
      <c r="H235" s="1" t="s">
        <v>1045</v>
      </c>
      <c r="I235" s="1" t="s">
        <v>104</v>
      </c>
      <c r="J235" s="1" t="s">
        <v>47</v>
      </c>
      <c r="K235" s="1"/>
      <c r="L235" s="1" t="s">
        <v>186</v>
      </c>
      <c r="M235" s="1" t="s">
        <v>434</v>
      </c>
      <c r="N235" s="4"/>
      <c r="O235" s="4"/>
      <c r="P235" s="4"/>
      <c r="Q235" s="4"/>
      <c r="R235" s="4"/>
      <c r="S235" s="4"/>
      <c r="T235" s="4"/>
      <c r="U235" s="4"/>
      <c r="V235" s="4"/>
      <c r="W235" s="4"/>
      <c r="X235" s="4"/>
      <c r="Y235" s="4"/>
      <c r="Z235" s="4"/>
    </row>
    <row r="236" ht="15.75" customHeight="1">
      <c r="A236" s="4">
        <v>236.0</v>
      </c>
      <c r="B236" s="2">
        <v>2.0</v>
      </c>
      <c r="C236" s="2" t="s">
        <v>1190</v>
      </c>
      <c r="D236" s="6" t="s">
        <v>1191</v>
      </c>
      <c r="E236" s="1">
        <v>2018.0</v>
      </c>
      <c r="F236" s="1" t="s">
        <v>18</v>
      </c>
      <c r="G236" s="1" t="s">
        <v>1192</v>
      </c>
      <c r="H236" s="1" t="s">
        <v>1045</v>
      </c>
      <c r="I236" s="1" t="s">
        <v>104</v>
      </c>
      <c r="J236" s="1" t="s">
        <v>47</v>
      </c>
      <c r="K236" s="1"/>
      <c r="L236" s="1" t="s">
        <v>186</v>
      </c>
      <c r="M236" s="1" t="s">
        <v>434</v>
      </c>
      <c r="N236" s="4"/>
      <c r="O236" s="4"/>
      <c r="P236" s="4"/>
      <c r="Q236" s="4"/>
      <c r="R236" s="4"/>
      <c r="S236" s="4"/>
      <c r="T236" s="4"/>
      <c r="U236" s="4"/>
      <c r="V236" s="4"/>
      <c r="W236" s="4"/>
      <c r="X236" s="4"/>
      <c r="Y236" s="4"/>
      <c r="Z236" s="4"/>
    </row>
    <row r="237" ht="15.75" customHeight="1">
      <c r="A237" s="4">
        <v>237.0</v>
      </c>
      <c r="B237" s="2">
        <v>1.0</v>
      </c>
      <c r="C237" s="2" t="s">
        <v>1193</v>
      </c>
      <c r="D237" s="6" t="s">
        <v>1194</v>
      </c>
      <c r="E237" s="1">
        <v>2018.0</v>
      </c>
      <c r="F237" s="1" t="s">
        <v>18</v>
      </c>
      <c r="G237" s="94" t="s">
        <v>1195</v>
      </c>
      <c r="H237" s="1" t="s">
        <v>1045</v>
      </c>
      <c r="I237" s="1" t="s">
        <v>104</v>
      </c>
      <c r="J237" s="1" t="s">
        <v>47</v>
      </c>
      <c r="K237" s="1"/>
      <c r="L237" s="1" t="s">
        <v>186</v>
      </c>
      <c r="M237" s="1" t="s">
        <v>434</v>
      </c>
      <c r="N237" s="4"/>
      <c r="O237" s="4"/>
      <c r="P237" s="4"/>
      <c r="Q237" s="4"/>
      <c r="R237" s="4"/>
      <c r="S237" s="4"/>
      <c r="T237" s="4"/>
      <c r="U237" s="4"/>
      <c r="V237" s="4"/>
      <c r="W237" s="4"/>
      <c r="X237" s="4"/>
      <c r="Y237" s="4"/>
      <c r="Z237" s="4"/>
    </row>
    <row r="238" ht="15.75" customHeight="1">
      <c r="A238" s="4">
        <v>238.0</v>
      </c>
      <c r="B238" s="2">
        <v>1.0</v>
      </c>
      <c r="C238" s="2" t="s">
        <v>1200</v>
      </c>
      <c r="D238" s="6" t="s">
        <v>1201</v>
      </c>
      <c r="E238" s="1">
        <v>2018.0</v>
      </c>
      <c r="F238" s="1" t="s">
        <v>18</v>
      </c>
      <c r="G238" s="95" t="s">
        <v>1202</v>
      </c>
      <c r="H238" s="1" t="s">
        <v>1045</v>
      </c>
      <c r="I238" s="1" t="s">
        <v>104</v>
      </c>
      <c r="J238" s="1" t="s">
        <v>47</v>
      </c>
      <c r="K238" s="1"/>
      <c r="L238" s="1" t="s">
        <v>186</v>
      </c>
      <c r="M238" s="1" t="s">
        <v>434</v>
      </c>
      <c r="N238" s="4"/>
      <c r="O238" s="4"/>
      <c r="P238" s="4"/>
      <c r="Q238" s="4"/>
      <c r="R238" s="4"/>
      <c r="S238" s="4"/>
      <c r="T238" s="4"/>
      <c r="U238" s="4"/>
      <c r="V238" s="4"/>
      <c r="W238" s="4"/>
      <c r="X238" s="4"/>
      <c r="Y238" s="4"/>
      <c r="Z238" s="4"/>
    </row>
    <row r="239" ht="15.75" customHeight="1">
      <c r="A239" s="4">
        <v>239.0</v>
      </c>
      <c r="B239" s="2">
        <v>1.0</v>
      </c>
      <c r="C239" s="2" t="s">
        <v>1205</v>
      </c>
      <c r="D239" s="6" t="s">
        <v>1207</v>
      </c>
      <c r="E239" s="1">
        <v>2018.0</v>
      </c>
      <c r="F239" s="1" t="s">
        <v>18</v>
      </c>
      <c r="G239" s="95" t="s">
        <v>1209</v>
      </c>
      <c r="H239" s="1" t="s">
        <v>1045</v>
      </c>
      <c r="I239" s="1" t="s">
        <v>104</v>
      </c>
      <c r="J239" s="1" t="s">
        <v>47</v>
      </c>
      <c r="K239" s="1"/>
      <c r="L239" s="1" t="s">
        <v>137</v>
      </c>
      <c r="M239" s="1" t="s">
        <v>434</v>
      </c>
      <c r="N239" s="4"/>
      <c r="O239" s="4"/>
      <c r="P239" s="4"/>
      <c r="Q239" s="4"/>
      <c r="R239" s="4"/>
      <c r="S239" s="4"/>
      <c r="T239" s="4"/>
      <c r="U239" s="4"/>
      <c r="V239" s="4"/>
      <c r="W239" s="4"/>
      <c r="X239" s="4"/>
      <c r="Y239" s="4"/>
      <c r="Z239" s="4"/>
    </row>
    <row r="240" ht="15.75" hidden="1" customHeight="1">
      <c r="A240" s="4">
        <v>240.0</v>
      </c>
      <c r="B240" s="2">
        <v>2.0</v>
      </c>
      <c r="C240" s="5" t="s">
        <v>1210</v>
      </c>
      <c r="D240" s="6" t="s">
        <v>1211</v>
      </c>
      <c r="E240" s="1">
        <v>2018.0</v>
      </c>
      <c r="F240" s="1" t="s">
        <v>18</v>
      </c>
      <c r="G240" s="6" t="s">
        <v>1212</v>
      </c>
      <c r="H240" s="1" t="s">
        <v>1045</v>
      </c>
      <c r="I240" s="1" t="s">
        <v>415</v>
      </c>
      <c r="J240" s="1" t="s">
        <v>143</v>
      </c>
      <c r="K240" s="1" t="s">
        <v>199</v>
      </c>
      <c r="L240" s="1" t="s">
        <v>186</v>
      </c>
      <c r="M240" s="1"/>
      <c r="N240" s="4"/>
      <c r="O240" s="4"/>
      <c r="P240" s="4"/>
      <c r="Q240" s="4"/>
      <c r="R240" s="4"/>
      <c r="S240" s="4"/>
      <c r="T240" s="4"/>
      <c r="U240" s="4"/>
      <c r="V240" s="4"/>
      <c r="W240" s="4"/>
      <c r="X240" s="4"/>
      <c r="Y240" s="4"/>
      <c r="Z240" s="4"/>
    </row>
    <row r="241" ht="15.75" customHeight="1">
      <c r="A241" s="4">
        <v>241.0</v>
      </c>
      <c r="B241" s="2">
        <v>1.0</v>
      </c>
      <c r="C241" s="2" t="s">
        <v>1213</v>
      </c>
      <c r="D241" s="6" t="s">
        <v>1214</v>
      </c>
      <c r="E241" s="1">
        <v>2018.0</v>
      </c>
      <c r="F241" s="1" t="s">
        <v>18</v>
      </c>
      <c r="G241" s="1" t="s">
        <v>1215</v>
      </c>
      <c r="H241" s="1" t="s">
        <v>1045</v>
      </c>
      <c r="I241" s="1" t="s">
        <v>104</v>
      </c>
      <c r="J241" s="1" t="s">
        <v>47</v>
      </c>
      <c r="K241" s="1"/>
      <c r="L241" s="1" t="s">
        <v>186</v>
      </c>
      <c r="M241" s="1" t="s">
        <v>434</v>
      </c>
      <c r="N241" s="4"/>
      <c r="O241" s="4"/>
      <c r="P241" s="4"/>
      <c r="Q241" s="4"/>
      <c r="R241" s="4"/>
      <c r="S241" s="4"/>
      <c r="T241" s="4"/>
      <c r="U241" s="4"/>
      <c r="V241" s="4"/>
      <c r="W241" s="4"/>
      <c r="X241" s="4"/>
      <c r="Y241" s="4"/>
      <c r="Z241" s="4"/>
    </row>
    <row r="242" ht="15.75" customHeight="1">
      <c r="A242" s="4">
        <v>242.0</v>
      </c>
      <c r="B242" s="2">
        <v>1.0</v>
      </c>
      <c r="C242" s="2" t="s">
        <v>1216</v>
      </c>
      <c r="D242" s="6" t="s">
        <v>1217</v>
      </c>
      <c r="E242" s="1">
        <v>2018.0</v>
      </c>
      <c r="F242" s="1" t="s">
        <v>18</v>
      </c>
      <c r="G242" s="96" t="s">
        <v>1218</v>
      </c>
      <c r="H242" s="1" t="s">
        <v>1045</v>
      </c>
      <c r="I242" s="1" t="s">
        <v>104</v>
      </c>
      <c r="J242" s="1" t="s">
        <v>47</v>
      </c>
      <c r="K242" s="1"/>
      <c r="L242" s="1" t="s">
        <v>186</v>
      </c>
      <c r="M242" s="1" t="s">
        <v>434</v>
      </c>
      <c r="N242" s="4"/>
      <c r="O242" s="4"/>
      <c r="P242" s="4"/>
      <c r="Q242" s="4"/>
      <c r="R242" s="4"/>
      <c r="S242" s="4"/>
      <c r="T242" s="4"/>
      <c r="U242" s="4"/>
      <c r="V242" s="4"/>
      <c r="W242" s="4"/>
      <c r="X242" s="4"/>
      <c r="Y242" s="4"/>
      <c r="Z242" s="4"/>
    </row>
    <row r="243" ht="15.75" customHeight="1">
      <c r="A243" s="4">
        <v>243.0</v>
      </c>
      <c r="B243" s="2">
        <v>1.0</v>
      </c>
      <c r="C243" s="2" t="s">
        <v>1224</v>
      </c>
      <c r="D243" s="6" t="s">
        <v>1225</v>
      </c>
      <c r="E243" s="1">
        <v>2018.0</v>
      </c>
      <c r="F243" s="1" t="s">
        <v>18</v>
      </c>
      <c r="G243" s="96" t="s">
        <v>1226</v>
      </c>
      <c r="H243" s="1" t="s">
        <v>1045</v>
      </c>
      <c r="I243" s="1" t="s">
        <v>104</v>
      </c>
      <c r="J243" s="1" t="s">
        <v>47</v>
      </c>
      <c r="K243" s="1"/>
      <c r="L243" s="1" t="s">
        <v>186</v>
      </c>
      <c r="M243" s="1" t="s">
        <v>434</v>
      </c>
      <c r="N243" s="4"/>
      <c r="O243" s="4"/>
      <c r="P243" s="4"/>
      <c r="Q243" s="4"/>
      <c r="R243" s="4"/>
      <c r="S243" s="4"/>
      <c r="T243" s="4"/>
      <c r="U243" s="4"/>
      <c r="V243" s="4"/>
      <c r="W243" s="4"/>
      <c r="X243" s="4"/>
      <c r="Y243" s="4"/>
      <c r="Z243" s="4"/>
    </row>
    <row r="244" ht="15.75" hidden="1" customHeight="1">
      <c r="A244" s="4">
        <v>244.0</v>
      </c>
      <c r="B244" s="2">
        <v>1.0</v>
      </c>
      <c r="C244" s="5" t="s">
        <v>1228</v>
      </c>
      <c r="D244" s="6" t="s">
        <v>1230</v>
      </c>
      <c r="E244" s="1">
        <v>2018.0</v>
      </c>
      <c r="F244" s="1" t="s">
        <v>18</v>
      </c>
      <c r="G244" s="96" t="s">
        <v>1232</v>
      </c>
      <c r="H244" s="1" t="s">
        <v>1045</v>
      </c>
      <c r="I244" s="1" t="s">
        <v>415</v>
      </c>
      <c r="J244" s="1" t="s">
        <v>143</v>
      </c>
      <c r="K244" s="1"/>
      <c r="L244" s="1" t="s">
        <v>186</v>
      </c>
      <c r="M244" s="1"/>
      <c r="N244" s="4"/>
      <c r="O244" s="4"/>
      <c r="P244" s="4"/>
      <c r="Q244" s="4"/>
      <c r="R244" s="4"/>
      <c r="S244" s="4"/>
      <c r="T244" s="4"/>
      <c r="U244" s="4"/>
      <c r="V244" s="4"/>
      <c r="W244" s="4"/>
      <c r="X244" s="4"/>
      <c r="Y244" s="4"/>
      <c r="Z244" s="4"/>
    </row>
    <row r="245" ht="15.75" customHeight="1">
      <c r="A245" s="4">
        <v>245.0</v>
      </c>
      <c r="B245" s="2">
        <v>2.0</v>
      </c>
      <c r="C245" s="2" t="s">
        <v>1235</v>
      </c>
      <c r="D245" s="6" t="s">
        <v>1236</v>
      </c>
      <c r="E245" s="1">
        <v>2018.0</v>
      </c>
      <c r="F245" s="1" t="s">
        <v>18</v>
      </c>
      <c r="G245" s="96" t="s">
        <v>1237</v>
      </c>
      <c r="H245" s="1" t="s">
        <v>1045</v>
      </c>
      <c r="I245" s="1" t="s">
        <v>415</v>
      </c>
      <c r="J245" s="1" t="s">
        <v>47</v>
      </c>
      <c r="K245" s="1"/>
      <c r="L245" s="1" t="s">
        <v>186</v>
      </c>
      <c r="M245" s="1" t="s">
        <v>434</v>
      </c>
      <c r="N245" s="4"/>
      <c r="O245" s="4"/>
      <c r="P245" s="4"/>
      <c r="Q245" s="4"/>
      <c r="R245" s="4"/>
      <c r="S245" s="4"/>
      <c r="T245" s="4"/>
      <c r="U245" s="4"/>
      <c r="V245" s="4"/>
      <c r="W245" s="4"/>
      <c r="X245" s="4"/>
      <c r="Y245" s="4"/>
      <c r="Z245" s="4"/>
    </row>
    <row r="246" ht="15.75" customHeight="1">
      <c r="A246" s="4">
        <v>246.0</v>
      </c>
      <c r="B246" s="2">
        <v>1.0</v>
      </c>
      <c r="C246" s="91" t="s">
        <v>1238</v>
      </c>
      <c r="D246" s="6" t="s">
        <v>1239</v>
      </c>
      <c r="E246" s="1">
        <v>2016.0</v>
      </c>
      <c r="F246" s="1" t="s">
        <v>18</v>
      </c>
      <c r="G246" s="1" t="s">
        <v>1240</v>
      </c>
      <c r="H246" s="86" t="s">
        <v>1241</v>
      </c>
      <c r="I246" s="87" t="s">
        <v>666</v>
      </c>
      <c r="J246" s="87" t="s">
        <v>47</v>
      </c>
      <c r="K246" s="1" t="s">
        <v>49</v>
      </c>
      <c r="L246" s="1" t="s">
        <v>186</v>
      </c>
      <c r="M246" s="1" t="s">
        <v>434</v>
      </c>
      <c r="N246" s="4"/>
      <c r="O246" s="4"/>
      <c r="P246" s="4"/>
      <c r="Q246" s="4"/>
      <c r="R246" s="4"/>
      <c r="S246" s="4"/>
      <c r="T246" s="4"/>
      <c r="U246" s="4"/>
      <c r="V246" s="4"/>
      <c r="W246" s="4"/>
      <c r="X246" s="4"/>
      <c r="Y246" s="4"/>
      <c r="Z246" s="4"/>
    </row>
    <row r="247" ht="15.75" hidden="1" customHeight="1">
      <c r="A247" s="4">
        <v>247.0</v>
      </c>
      <c r="B247" s="2">
        <v>2.0</v>
      </c>
      <c r="C247" s="90" t="s">
        <v>1244</v>
      </c>
      <c r="D247" s="6" t="s">
        <v>1246</v>
      </c>
      <c r="E247" s="1">
        <v>2016.0</v>
      </c>
      <c r="F247" s="1" t="s">
        <v>1248</v>
      </c>
      <c r="G247" s="1" t="s">
        <v>1249</v>
      </c>
      <c r="H247" s="86" t="s">
        <v>1241</v>
      </c>
      <c r="I247" s="87" t="s">
        <v>666</v>
      </c>
      <c r="J247" s="87" t="s">
        <v>1250</v>
      </c>
      <c r="K247" s="1"/>
      <c r="L247" s="1" t="s">
        <v>186</v>
      </c>
      <c r="M247" s="1"/>
      <c r="N247" s="4"/>
      <c r="O247" s="4"/>
      <c r="P247" s="4"/>
      <c r="Q247" s="4"/>
      <c r="R247" s="4"/>
      <c r="S247" s="4"/>
      <c r="T247" s="4"/>
      <c r="U247" s="4"/>
      <c r="V247" s="4"/>
      <c r="W247" s="4"/>
      <c r="X247" s="4"/>
      <c r="Y247" s="4"/>
      <c r="Z247" s="4"/>
    </row>
    <row r="248" ht="15.75" hidden="1" customHeight="1">
      <c r="A248" s="4">
        <v>248.0</v>
      </c>
      <c r="B248" s="2">
        <v>2.0</v>
      </c>
      <c r="C248" s="2" t="s">
        <v>1253</v>
      </c>
      <c r="D248" s="6" t="s">
        <v>1254</v>
      </c>
      <c r="E248" s="1">
        <v>2019.0</v>
      </c>
      <c r="F248" s="1" t="s">
        <v>1160</v>
      </c>
      <c r="G248" s="97" t="s">
        <v>1255</v>
      </c>
      <c r="H248" s="1" t="s">
        <v>155</v>
      </c>
      <c r="I248" s="1" t="s">
        <v>66</v>
      </c>
      <c r="J248" s="1" t="s">
        <v>143</v>
      </c>
      <c r="K248" s="1"/>
      <c r="L248" s="1" t="s">
        <v>186</v>
      </c>
      <c r="M248" s="1" t="s">
        <v>424</v>
      </c>
      <c r="N248" s="4"/>
      <c r="O248" s="4"/>
      <c r="P248" s="4"/>
      <c r="Q248" s="4"/>
      <c r="R248" s="4"/>
      <c r="S248" s="4"/>
      <c r="T248" s="4"/>
      <c r="U248" s="4"/>
      <c r="V248" s="4"/>
      <c r="W248" s="4"/>
      <c r="X248" s="4"/>
      <c r="Y248" s="4"/>
      <c r="Z248" s="4"/>
    </row>
    <row r="249" ht="15.75" hidden="1" customHeight="1">
      <c r="A249" s="4">
        <v>249.0</v>
      </c>
      <c r="B249" s="2">
        <v>2.0</v>
      </c>
      <c r="C249" s="2" t="s">
        <v>1256</v>
      </c>
      <c r="D249" s="98" t="s">
        <v>1257</v>
      </c>
      <c r="E249" s="1">
        <v>2019.0</v>
      </c>
      <c r="F249" s="1" t="s">
        <v>1160</v>
      </c>
      <c r="G249" s="97" t="s">
        <v>1262</v>
      </c>
      <c r="H249" s="1" t="s">
        <v>155</v>
      </c>
      <c r="I249" s="1" t="s">
        <v>66</v>
      </c>
      <c r="J249" s="1" t="s">
        <v>143</v>
      </c>
      <c r="K249" s="1"/>
      <c r="L249" s="1"/>
      <c r="M249" s="1"/>
      <c r="N249" s="4"/>
      <c r="O249" s="4"/>
      <c r="P249" s="4"/>
      <c r="Q249" s="4"/>
      <c r="R249" s="4"/>
      <c r="S249" s="4"/>
      <c r="T249" s="4"/>
      <c r="U249" s="4"/>
      <c r="V249" s="4"/>
      <c r="W249" s="4"/>
      <c r="X249" s="4"/>
      <c r="Y249" s="4"/>
      <c r="Z249" s="4"/>
    </row>
    <row r="250" ht="15.75" customHeight="1">
      <c r="A250" s="4">
        <v>250.0</v>
      </c>
      <c r="B250" s="2">
        <v>1.0</v>
      </c>
      <c r="C250" s="2" t="s">
        <v>1263</v>
      </c>
      <c r="D250" s="6" t="s">
        <v>1264</v>
      </c>
      <c r="E250" s="1">
        <v>2018.0</v>
      </c>
      <c r="F250" s="1" t="s">
        <v>1160</v>
      </c>
      <c r="G250" s="1" t="s">
        <v>1268</v>
      </c>
      <c r="H250" s="1" t="s">
        <v>1045</v>
      </c>
      <c r="I250" s="1" t="s">
        <v>415</v>
      </c>
      <c r="J250" s="1" t="s">
        <v>47</v>
      </c>
      <c r="K250" s="1"/>
      <c r="L250" s="1" t="s">
        <v>186</v>
      </c>
      <c r="M250" s="1" t="s">
        <v>501</v>
      </c>
      <c r="N250" s="4"/>
      <c r="O250" s="4"/>
      <c r="P250" s="4"/>
      <c r="Q250" s="4"/>
      <c r="R250" s="4"/>
      <c r="S250" s="4"/>
      <c r="T250" s="4"/>
      <c r="U250" s="4"/>
      <c r="V250" s="4"/>
      <c r="W250" s="4"/>
      <c r="X250" s="4"/>
      <c r="Y250" s="4"/>
      <c r="Z250" s="4"/>
    </row>
    <row r="251" ht="15.75" hidden="1" customHeight="1">
      <c r="A251" s="4">
        <v>251.0</v>
      </c>
      <c r="B251" s="2">
        <v>1.0</v>
      </c>
      <c r="C251" s="2" t="s">
        <v>1272</v>
      </c>
      <c r="D251" s="6" t="s">
        <v>1273</v>
      </c>
      <c r="E251" s="1">
        <v>2018.0</v>
      </c>
      <c r="F251" s="1" t="s">
        <v>1160</v>
      </c>
      <c r="G251" s="1" t="s">
        <v>1274</v>
      </c>
      <c r="H251" s="1" t="s">
        <v>1045</v>
      </c>
      <c r="I251" s="1" t="s">
        <v>415</v>
      </c>
      <c r="J251" s="1" t="s">
        <v>1275</v>
      </c>
      <c r="K251" s="1"/>
      <c r="L251" s="1" t="s">
        <v>137</v>
      </c>
      <c r="M251" s="1" t="s">
        <v>745</v>
      </c>
      <c r="N251" s="4"/>
      <c r="O251" s="4"/>
      <c r="P251" s="4"/>
      <c r="Q251" s="4"/>
      <c r="R251" s="4"/>
      <c r="S251" s="4"/>
      <c r="T251" s="4"/>
      <c r="U251" s="4"/>
      <c r="V251" s="4"/>
      <c r="W251" s="4"/>
      <c r="X251" s="4"/>
      <c r="Y251" s="4"/>
      <c r="Z251" s="4"/>
    </row>
    <row r="252" ht="15.75" hidden="1" customHeight="1">
      <c r="A252" s="4">
        <v>252.0</v>
      </c>
      <c r="B252" s="2">
        <v>3.0</v>
      </c>
      <c r="C252" s="2" t="s">
        <v>1276</v>
      </c>
      <c r="D252" s="6" t="s">
        <v>1277</v>
      </c>
      <c r="E252" s="1">
        <v>2018.0</v>
      </c>
      <c r="F252" s="1" t="s">
        <v>1160</v>
      </c>
      <c r="G252" s="1" t="s">
        <v>1278</v>
      </c>
      <c r="H252" s="1" t="s">
        <v>1045</v>
      </c>
      <c r="I252" s="1" t="s">
        <v>415</v>
      </c>
      <c r="J252" s="1" t="s">
        <v>1279</v>
      </c>
      <c r="K252" s="1"/>
      <c r="L252" s="1" t="s">
        <v>186</v>
      </c>
      <c r="M252" s="1" t="s">
        <v>501</v>
      </c>
      <c r="N252" s="4"/>
      <c r="O252" s="4"/>
      <c r="P252" s="4"/>
      <c r="Q252" s="4"/>
      <c r="R252" s="4"/>
      <c r="S252" s="4"/>
      <c r="T252" s="4"/>
      <c r="U252" s="4"/>
      <c r="V252" s="4"/>
      <c r="W252" s="4"/>
      <c r="X252" s="4"/>
      <c r="Y252" s="4"/>
      <c r="Z252" s="4"/>
    </row>
    <row r="253" ht="15.75" hidden="1" customHeight="1">
      <c r="A253" s="4">
        <v>253.0</v>
      </c>
      <c r="B253" s="2">
        <v>2.0</v>
      </c>
      <c r="C253" s="2" t="s">
        <v>1280</v>
      </c>
      <c r="D253" s="6" t="s">
        <v>1283</v>
      </c>
      <c r="E253" s="1">
        <v>2018.0</v>
      </c>
      <c r="F253" s="1" t="s">
        <v>1160</v>
      </c>
      <c r="G253" s="1" t="s">
        <v>1284</v>
      </c>
      <c r="H253" s="1" t="s">
        <v>1045</v>
      </c>
      <c r="I253" s="1" t="s">
        <v>415</v>
      </c>
      <c r="J253" s="1" t="s">
        <v>1285</v>
      </c>
      <c r="K253" s="1"/>
      <c r="L253" s="1" t="s">
        <v>186</v>
      </c>
      <c r="M253" s="1" t="s">
        <v>745</v>
      </c>
      <c r="N253" s="4"/>
      <c r="O253" s="4"/>
      <c r="P253" s="4"/>
      <c r="Q253" s="4"/>
      <c r="R253" s="4"/>
      <c r="S253" s="4"/>
      <c r="T253" s="4"/>
      <c r="U253" s="4"/>
      <c r="V253" s="4"/>
      <c r="W253" s="4"/>
      <c r="X253" s="4"/>
      <c r="Y253" s="4"/>
      <c r="Z253" s="4"/>
    </row>
    <row r="254" ht="15.75" customHeight="1">
      <c r="A254" s="4">
        <v>254.0</v>
      </c>
      <c r="B254" s="2">
        <v>2.0</v>
      </c>
      <c r="C254" s="99" t="s">
        <v>1288</v>
      </c>
      <c r="D254" s="100" t="s">
        <v>1289</v>
      </c>
      <c r="E254" s="1">
        <v>2019.0</v>
      </c>
      <c r="F254" s="1" t="s">
        <v>1160</v>
      </c>
      <c r="G254" s="97" t="s">
        <v>1290</v>
      </c>
      <c r="H254" s="1" t="s">
        <v>155</v>
      </c>
      <c r="I254" s="1" t="s">
        <v>66</v>
      </c>
      <c r="J254" s="1" t="s">
        <v>47</v>
      </c>
      <c r="K254" s="1"/>
      <c r="L254" s="1" t="s">
        <v>186</v>
      </c>
      <c r="M254" s="1" t="s">
        <v>434</v>
      </c>
      <c r="N254" s="4"/>
      <c r="O254" s="4"/>
      <c r="P254" s="4"/>
      <c r="Q254" s="4"/>
      <c r="R254" s="4"/>
      <c r="S254" s="4"/>
      <c r="T254" s="4"/>
      <c r="U254" s="4"/>
      <c r="V254" s="4"/>
      <c r="W254" s="4"/>
      <c r="X254" s="4"/>
      <c r="Y254" s="4"/>
      <c r="Z254" s="4"/>
    </row>
    <row r="255" ht="15.75" hidden="1" customHeight="1">
      <c r="A255" s="4">
        <v>255.0</v>
      </c>
      <c r="B255" s="2">
        <v>1.0</v>
      </c>
      <c r="C255" s="29" t="s">
        <v>1297</v>
      </c>
      <c r="D255" s="81" t="s">
        <v>1298</v>
      </c>
      <c r="E255" s="1">
        <v>2015.0</v>
      </c>
      <c r="F255" s="1" t="s">
        <v>1160</v>
      </c>
      <c r="G255" s="6" t="s">
        <v>1299</v>
      </c>
      <c r="H255" s="1" t="s">
        <v>1045</v>
      </c>
      <c r="I255" s="1" t="s">
        <v>125</v>
      </c>
      <c r="J255" s="1" t="s">
        <v>21</v>
      </c>
      <c r="K255" s="1" t="s">
        <v>57</v>
      </c>
      <c r="L255" s="1" t="s">
        <v>58</v>
      </c>
      <c r="M255" s="1" t="s">
        <v>434</v>
      </c>
      <c r="N255" s="4"/>
      <c r="O255" s="4"/>
      <c r="P255" s="4"/>
      <c r="Q255" s="4"/>
      <c r="R255" s="4"/>
      <c r="S255" s="4"/>
      <c r="T255" s="4"/>
      <c r="U255" s="4"/>
      <c r="V255" s="4"/>
      <c r="W255" s="4"/>
      <c r="X255" s="4"/>
      <c r="Y255" s="4"/>
      <c r="Z255" s="4"/>
    </row>
    <row r="256" ht="15.75" hidden="1" customHeight="1">
      <c r="A256" s="4">
        <v>256.0</v>
      </c>
      <c r="B256" s="2">
        <v>2.0</v>
      </c>
      <c r="C256" s="92" t="s">
        <v>1300</v>
      </c>
      <c r="D256" s="101" t="s">
        <v>1301</v>
      </c>
      <c r="E256" s="1">
        <v>2019.0</v>
      </c>
      <c r="F256" s="1" t="s">
        <v>1160</v>
      </c>
      <c r="G256" s="96" t="s">
        <v>1302</v>
      </c>
      <c r="H256" s="1" t="s">
        <v>1045</v>
      </c>
      <c r="I256" s="1" t="s">
        <v>66</v>
      </c>
      <c r="J256" s="1" t="s">
        <v>143</v>
      </c>
      <c r="K256" s="1"/>
      <c r="L256" s="1" t="s">
        <v>186</v>
      </c>
      <c r="M256" s="1"/>
      <c r="N256" s="4"/>
      <c r="O256" s="4"/>
      <c r="P256" s="4"/>
      <c r="Q256" s="4"/>
      <c r="R256" s="4"/>
      <c r="S256" s="4"/>
      <c r="T256" s="4"/>
      <c r="U256" s="4"/>
      <c r="V256" s="4"/>
      <c r="W256" s="4"/>
      <c r="X256" s="4"/>
      <c r="Y256" s="4"/>
      <c r="Z256" s="4"/>
    </row>
    <row r="257" hidden="1">
      <c r="A257" s="4">
        <v>257.0</v>
      </c>
      <c r="B257" s="2">
        <v>1.0</v>
      </c>
      <c r="C257" s="102" t="s">
        <v>1305</v>
      </c>
      <c r="D257" s="103" t="s">
        <v>1309</v>
      </c>
      <c r="E257" s="104">
        <v>2017.0</v>
      </c>
      <c r="F257" s="105" t="s">
        <v>1160</v>
      </c>
      <c r="G257" s="106"/>
      <c r="H257" s="104" t="s">
        <v>1045</v>
      </c>
      <c r="I257" s="107" t="s">
        <v>385</v>
      </c>
      <c r="J257" s="107" t="s">
        <v>21</v>
      </c>
      <c r="K257" s="108" t="s">
        <v>135</v>
      </c>
      <c r="L257" s="109" t="s">
        <v>58</v>
      </c>
      <c r="M257" s="1"/>
      <c r="N257" s="4"/>
      <c r="O257" s="4"/>
      <c r="P257" s="4"/>
      <c r="Q257" s="4"/>
      <c r="R257" s="4"/>
      <c r="S257" s="4"/>
      <c r="T257" s="4"/>
      <c r="U257" s="4"/>
      <c r="V257" s="4"/>
      <c r="W257" s="4"/>
      <c r="X257" s="4"/>
      <c r="Y257" s="4"/>
      <c r="Z257" s="4"/>
    </row>
    <row r="258" hidden="1">
      <c r="A258" s="4">
        <v>258.0</v>
      </c>
      <c r="B258" s="2">
        <v>2.0</v>
      </c>
      <c r="C258" s="5" t="s">
        <v>1316</v>
      </c>
      <c r="D258" s="6" t="s">
        <v>1317</v>
      </c>
      <c r="E258" s="1">
        <v>2017.0</v>
      </c>
      <c r="F258" s="1" t="s">
        <v>1160</v>
      </c>
      <c r="G258" s="10"/>
      <c r="H258" s="110" t="s">
        <v>1045</v>
      </c>
      <c r="I258" s="108" t="s">
        <v>385</v>
      </c>
      <c r="J258" s="1" t="s">
        <v>143</v>
      </c>
      <c r="K258" s="1"/>
      <c r="L258" s="1" t="s">
        <v>186</v>
      </c>
      <c r="M258" s="1"/>
      <c r="N258" s="4"/>
      <c r="O258" s="4"/>
      <c r="P258" s="4"/>
      <c r="Q258" s="4"/>
      <c r="R258" s="4"/>
      <c r="S258" s="4"/>
      <c r="T258" s="4"/>
      <c r="U258" s="4"/>
      <c r="V258" s="4"/>
      <c r="W258" s="4"/>
      <c r="X258" s="4"/>
      <c r="Y258" s="4"/>
      <c r="Z258" s="4"/>
    </row>
    <row r="259" ht="15.75" hidden="1" customHeight="1">
      <c r="A259" s="4">
        <v>259.0</v>
      </c>
      <c r="B259" s="2">
        <v>2.0</v>
      </c>
      <c r="C259" s="5" t="s">
        <v>1329</v>
      </c>
      <c r="D259" s="6" t="s">
        <v>1330</v>
      </c>
      <c r="E259" s="1">
        <v>2017.0</v>
      </c>
      <c r="F259" s="1" t="s">
        <v>1160</v>
      </c>
      <c r="G259" s="6" t="s">
        <v>1331</v>
      </c>
      <c r="H259" s="110" t="s">
        <v>1045</v>
      </c>
      <c r="I259" s="108" t="s">
        <v>385</v>
      </c>
      <c r="J259" s="1" t="s">
        <v>143</v>
      </c>
      <c r="K259" s="1"/>
      <c r="L259" s="1" t="s">
        <v>186</v>
      </c>
      <c r="M259" s="1"/>
      <c r="N259" s="4"/>
      <c r="O259" s="4"/>
      <c r="P259" s="4"/>
      <c r="Q259" s="4"/>
      <c r="R259" s="4"/>
      <c r="S259" s="4"/>
      <c r="T259" s="4"/>
      <c r="U259" s="4"/>
      <c r="V259" s="4"/>
      <c r="W259" s="4"/>
      <c r="X259" s="4"/>
      <c r="Y259" s="4"/>
      <c r="Z259" s="4"/>
    </row>
    <row r="260" ht="15.75" hidden="1" customHeight="1">
      <c r="A260" s="4">
        <v>260.0</v>
      </c>
      <c r="B260" s="2">
        <v>2.0</v>
      </c>
      <c r="C260" s="5" t="s">
        <v>1338</v>
      </c>
      <c r="D260" s="6" t="s">
        <v>1339</v>
      </c>
      <c r="E260" s="1">
        <v>2017.0</v>
      </c>
      <c r="F260" s="1" t="s">
        <v>1160</v>
      </c>
      <c r="G260" s="6" t="s">
        <v>1340</v>
      </c>
      <c r="H260" s="110" t="s">
        <v>1045</v>
      </c>
      <c r="I260" s="108" t="s">
        <v>385</v>
      </c>
      <c r="J260" s="1" t="s">
        <v>143</v>
      </c>
      <c r="K260" s="1" t="s">
        <v>135</v>
      </c>
      <c r="L260" s="1" t="s">
        <v>186</v>
      </c>
      <c r="M260" s="1"/>
      <c r="N260" s="4"/>
      <c r="O260" s="4"/>
      <c r="P260" s="4"/>
      <c r="Q260" s="4"/>
      <c r="R260" s="4"/>
      <c r="S260" s="4"/>
      <c r="T260" s="4"/>
      <c r="U260" s="4"/>
      <c r="V260" s="4"/>
      <c r="W260" s="4"/>
      <c r="X260" s="4"/>
      <c r="Y260" s="4"/>
      <c r="Z260" s="4"/>
    </row>
    <row r="261" ht="15.75" hidden="1" customHeight="1">
      <c r="A261" s="4">
        <v>261.0</v>
      </c>
      <c r="B261" s="2">
        <v>2.0</v>
      </c>
      <c r="C261" s="5" t="s">
        <v>1341</v>
      </c>
      <c r="D261" s="6" t="s">
        <v>1342</v>
      </c>
      <c r="E261" s="1">
        <v>2017.0</v>
      </c>
      <c r="F261" s="1" t="s">
        <v>1160</v>
      </c>
      <c r="G261" s="6" t="s">
        <v>1343</v>
      </c>
      <c r="H261" s="110" t="s">
        <v>1045</v>
      </c>
      <c r="I261" s="108" t="s">
        <v>385</v>
      </c>
      <c r="J261" s="1" t="s">
        <v>143</v>
      </c>
      <c r="K261" s="1" t="s">
        <v>199</v>
      </c>
      <c r="L261" s="1" t="s">
        <v>186</v>
      </c>
      <c r="M261" s="1"/>
      <c r="N261" s="4"/>
      <c r="O261" s="4"/>
      <c r="P261" s="4"/>
      <c r="Q261" s="4"/>
      <c r="R261" s="4"/>
      <c r="S261" s="4"/>
      <c r="T261" s="4"/>
      <c r="U261" s="4"/>
      <c r="V261" s="4"/>
      <c r="W261" s="4"/>
      <c r="X261" s="4"/>
      <c r="Y261" s="4"/>
      <c r="Z261" s="4"/>
    </row>
    <row r="262" ht="15.75" hidden="1" customHeight="1">
      <c r="A262" s="4">
        <v>262.0</v>
      </c>
      <c r="B262" s="2">
        <v>2.0</v>
      </c>
      <c r="C262" s="5" t="s">
        <v>1345</v>
      </c>
      <c r="D262" s="6" t="s">
        <v>1347</v>
      </c>
      <c r="E262" s="1">
        <v>2017.0</v>
      </c>
      <c r="F262" s="1" t="s">
        <v>1160</v>
      </c>
      <c r="G262" s="10"/>
      <c r="H262" s="110" t="s">
        <v>1045</v>
      </c>
      <c r="I262" s="108" t="s">
        <v>385</v>
      </c>
      <c r="J262" s="1" t="s">
        <v>143</v>
      </c>
      <c r="K262" s="1" t="s">
        <v>135</v>
      </c>
      <c r="L262" s="1" t="s">
        <v>186</v>
      </c>
      <c r="M262" s="1"/>
      <c r="N262" s="4"/>
      <c r="O262" s="4"/>
      <c r="P262" s="4"/>
      <c r="Q262" s="4"/>
      <c r="R262" s="4"/>
      <c r="S262" s="4"/>
      <c r="T262" s="4"/>
      <c r="U262" s="4"/>
      <c r="V262" s="4"/>
      <c r="W262" s="4"/>
      <c r="X262" s="4"/>
      <c r="Y262" s="4"/>
      <c r="Z262" s="4"/>
    </row>
    <row r="263" ht="15.75" hidden="1" customHeight="1">
      <c r="A263" s="4">
        <v>263.0</v>
      </c>
      <c r="B263" s="2">
        <v>2.0</v>
      </c>
      <c r="C263" s="5" t="s">
        <v>1348</v>
      </c>
      <c r="D263" s="6" t="s">
        <v>1349</v>
      </c>
      <c r="E263" s="1">
        <v>2017.0</v>
      </c>
      <c r="F263" s="1" t="s">
        <v>1160</v>
      </c>
      <c r="G263" s="6" t="s">
        <v>1350</v>
      </c>
      <c r="H263" s="110" t="s">
        <v>1045</v>
      </c>
      <c r="I263" s="108" t="s">
        <v>385</v>
      </c>
      <c r="J263" s="1" t="s">
        <v>143</v>
      </c>
      <c r="K263" s="1" t="s">
        <v>135</v>
      </c>
      <c r="L263" s="1" t="s">
        <v>186</v>
      </c>
      <c r="M263" s="1"/>
      <c r="N263" s="4"/>
      <c r="O263" s="4"/>
      <c r="P263" s="4"/>
      <c r="Q263" s="4"/>
      <c r="R263" s="4"/>
      <c r="S263" s="4"/>
      <c r="T263" s="4"/>
      <c r="U263" s="4"/>
      <c r="V263" s="4"/>
      <c r="W263" s="4"/>
      <c r="X263" s="4"/>
      <c r="Y263" s="4"/>
      <c r="Z263" s="4"/>
    </row>
    <row r="264" ht="15.75" hidden="1" customHeight="1">
      <c r="A264" s="4">
        <v>264.0</v>
      </c>
      <c r="B264" s="2">
        <v>2.0</v>
      </c>
      <c r="C264" s="5" t="s">
        <v>1351</v>
      </c>
      <c r="D264" s="6" t="s">
        <v>1352</v>
      </c>
      <c r="E264" s="1">
        <v>2017.0</v>
      </c>
      <c r="F264" s="1" t="s">
        <v>1160</v>
      </c>
      <c r="G264" s="6" t="s">
        <v>1353</v>
      </c>
      <c r="H264" s="110" t="s">
        <v>1045</v>
      </c>
      <c r="I264" s="1" t="s">
        <v>385</v>
      </c>
      <c r="J264" s="1" t="s">
        <v>143</v>
      </c>
      <c r="K264" s="1" t="s">
        <v>135</v>
      </c>
      <c r="L264" s="1" t="s">
        <v>186</v>
      </c>
      <c r="M264" s="1"/>
      <c r="N264" s="4"/>
      <c r="O264" s="4"/>
      <c r="P264" s="4"/>
      <c r="Q264" s="4"/>
      <c r="R264" s="4"/>
      <c r="S264" s="4"/>
      <c r="T264" s="4"/>
      <c r="U264" s="4"/>
      <c r="V264" s="4"/>
      <c r="W264" s="4"/>
      <c r="X264" s="4"/>
      <c r="Y264" s="4"/>
      <c r="Z264" s="4"/>
    </row>
    <row r="265" ht="15.75" hidden="1" customHeight="1">
      <c r="A265" s="4">
        <v>265.0</v>
      </c>
      <c r="B265" s="2">
        <v>2.0</v>
      </c>
      <c r="C265" s="5" t="s">
        <v>1358</v>
      </c>
      <c r="D265" s="6" t="s">
        <v>1359</v>
      </c>
      <c r="E265" s="1">
        <v>2017.0</v>
      </c>
      <c r="F265" s="1" t="s">
        <v>1160</v>
      </c>
      <c r="G265" s="6" t="s">
        <v>1360</v>
      </c>
      <c r="H265" s="1" t="s">
        <v>1045</v>
      </c>
      <c r="I265" s="1" t="s">
        <v>385</v>
      </c>
      <c r="J265" s="1" t="s">
        <v>143</v>
      </c>
      <c r="K265" s="1"/>
      <c r="L265" s="1"/>
      <c r="M265" s="1"/>
      <c r="N265" s="4"/>
      <c r="O265" s="4"/>
      <c r="P265" s="4"/>
      <c r="Q265" s="4"/>
      <c r="R265" s="4"/>
      <c r="S265" s="4"/>
      <c r="T265" s="4"/>
      <c r="U265" s="4"/>
      <c r="V265" s="4"/>
      <c r="W265" s="4"/>
      <c r="X265" s="4"/>
      <c r="Y265" s="4"/>
      <c r="Z265" s="4"/>
    </row>
    <row r="266" ht="15.75" hidden="1" customHeight="1">
      <c r="A266" s="4">
        <v>266.0</v>
      </c>
      <c r="B266" s="2">
        <v>2.0</v>
      </c>
      <c r="C266" s="5" t="s">
        <v>1361</v>
      </c>
      <c r="D266" s="6" t="s">
        <v>1362</v>
      </c>
      <c r="E266" s="1">
        <v>2017.0</v>
      </c>
      <c r="F266" s="1" t="s">
        <v>1160</v>
      </c>
      <c r="G266" s="10"/>
      <c r="H266" s="1" t="s">
        <v>1045</v>
      </c>
      <c r="I266" s="1" t="s">
        <v>385</v>
      </c>
      <c r="J266" s="1" t="s">
        <v>143</v>
      </c>
      <c r="K266" s="1" t="s">
        <v>135</v>
      </c>
      <c r="L266" s="1" t="s">
        <v>186</v>
      </c>
      <c r="M266" s="1"/>
      <c r="N266" s="4"/>
      <c r="O266" s="4"/>
      <c r="P266" s="4"/>
      <c r="Q266" s="4"/>
      <c r="R266" s="4"/>
      <c r="S266" s="4"/>
      <c r="T266" s="4"/>
      <c r="U266" s="4"/>
      <c r="V266" s="4"/>
      <c r="W266" s="4"/>
      <c r="X266" s="4"/>
      <c r="Y266" s="4"/>
      <c r="Z266" s="4"/>
    </row>
    <row r="267" ht="15.75" hidden="1" customHeight="1">
      <c r="A267" s="4">
        <v>267.0</v>
      </c>
      <c r="B267" s="2">
        <v>2.0</v>
      </c>
      <c r="C267" s="5" t="s">
        <v>1363</v>
      </c>
      <c r="D267" s="6" t="s">
        <v>1364</v>
      </c>
      <c r="E267" s="1">
        <v>2017.0</v>
      </c>
      <c r="F267" s="1" t="s">
        <v>1160</v>
      </c>
      <c r="G267" s="10"/>
      <c r="H267" s="1" t="s">
        <v>1045</v>
      </c>
      <c r="I267" s="1" t="s">
        <v>385</v>
      </c>
      <c r="J267" s="1" t="s">
        <v>143</v>
      </c>
      <c r="K267" s="1" t="s">
        <v>135</v>
      </c>
      <c r="L267" s="1" t="s">
        <v>186</v>
      </c>
      <c r="M267" s="1"/>
      <c r="N267" s="4"/>
      <c r="O267" s="4"/>
      <c r="P267" s="4"/>
      <c r="Q267" s="4"/>
      <c r="R267" s="4"/>
      <c r="S267" s="4"/>
      <c r="T267" s="4"/>
      <c r="U267" s="4"/>
      <c r="V267" s="4"/>
      <c r="W267" s="4"/>
      <c r="X267" s="4"/>
      <c r="Y267" s="4"/>
      <c r="Z267" s="4"/>
    </row>
    <row r="268" ht="15.75" hidden="1" customHeight="1">
      <c r="A268" s="4">
        <v>268.0</v>
      </c>
      <c r="B268" s="2">
        <v>2.0</v>
      </c>
      <c r="C268" s="5" t="s">
        <v>1367</v>
      </c>
      <c r="D268" s="6" t="s">
        <v>1368</v>
      </c>
      <c r="E268" s="1">
        <v>2017.0</v>
      </c>
      <c r="F268" s="1" t="s">
        <v>1369</v>
      </c>
      <c r="G268" s="6" t="s">
        <v>1370</v>
      </c>
      <c r="H268" s="1" t="s">
        <v>1045</v>
      </c>
      <c r="I268" s="1" t="s">
        <v>385</v>
      </c>
      <c r="J268" s="1" t="s">
        <v>143</v>
      </c>
      <c r="K268" s="1" t="s">
        <v>135</v>
      </c>
      <c r="L268" s="1" t="s">
        <v>186</v>
      </c>
      <c r="M268" s="1"/>
      <c r="N268" s="4"/>
      <c r="O268" s="4"/>
      <c r="P268" s="4"/>
      <c r="Q268" s="4"/>
      <c r="R268" s="4"/>
      <c r="S268" s="4"/>
      <c r="T268" s="4"/>
      <c r="U268" s="4"/>
      <c r="V268" s="4"/>
      <c r="W268" s="4"/>
      <c r="X268" s="4"/>
      <c r="Y268" s="4"/>
      <c r="Z268" s="4"/>
    </row>
    <row r="269" ht="15.75" customHeight="1">
      <c r="A269" s="4">
        <v>269.0</v>
      </c>
      <c r="B269" s="2">
        <v>1.0</v>
      </c>
      <c r="C269" s="5" t="s">
        <v>1371</v>
      </c>
      <c r="D269" s="6" t="s">
        <v>1372</v>
      </c>
      <c r="E269" s="1">
        <v>2017.0</v>
      </c>
      <c r="F269" s="1" t="s">
        <v>1160</v>
      </c>
      <c r="G269" s="6" t="s">
        <v>1373</v>
      </c>
      <c r="H269" s="1" t="s">
        <v>1045</v>
      </c>
      <c r="I269" s="1" t="s">
        <v>385</v>
      </c>
      <c r="J269" s="1" t="s">
        <v>47</v>
      </c>
      <c r="K269" s="1"/>
      <c r="L269" s="1" t="s">
        <v>186</v>
      </c>
      <c r="M269" s="1" t="s">
        <v>424</v>
      </c>
      <c r="N269" s="4"/>
      <c r="O269" s="4"/>
      <c r="P269" s="4"/>
      <c r="Q269" s="4"/>
      <c r="R269" s="4"/>
      <c r="S269" s="4"/>
      <c r="T269" s="4"/>
      <c r="U269" s="4"/>
      <c r="V269" s="4"/>
      <c r="W269" s="4"/>
      <c r="X269" s="4"/>
      <c r="Y269" s="4"/>
      <c r="Z269" s="4"/>
    </row>
    <row r="270" ht="15.75" customHeight="1">
      <c r="A270" s="4">
        <v>270.0</v>
      </c>
      <c r="B270" s="2">
        <v>2.0</v>
      </c>
      <c r="C270" s="5" t="s">
        <v>1375</v>
      </c>
      <c r="D270" s="6" t="s">
        <v>1377</v>
      </c>
      <c r="E270" s="1">
        <v>2017.0</v>
      </c>
      <c r="F270" s="1" t="s">
        <v>1160</v>
      </c>
      <c r="G270" s="6" t="s">
        <v>1379</v>
      </c>
      <c r="H270" s="1" t="s">
        <v>1045</v>
      </c>
      <c r="I270" s="1" t="s">
        <v>385</v>
      </c>
      <c r="J270" s="1" t="s">
        <v>47</v>
      </c>
      <c r="K270" s="1"/>
      <c r="L270" s="1" t="s">
        <v>186</v>
      </c>
      <c r="M270" s="1" t="s">
        <v>428</v>
      </c>
      <c r="N270" s="4"/>
      <c r="O270" s="4"/>
      <c r="P270" s="4"/>
      <c r="Q270" s="4"/>
      <c r="R270" s="4"/>
      <c r="S270" s="4"/>
      <c r="T270" s="4"/>
      <c r="U270" s="4"/>
      <c r="V270" s="4"/>
      <c r="W270" s="4"/>
      <c r="X270" s="4"/>
      <c r="Y270" s="4"/>
      <c r="Z270" s="4"/>
    </row>
    <row r="271" ht="15.75" customHeight="1">
      <c r="A271" s="4">
        <v>271.0</v>
      </c>
      <c r="B271" s="2">
        <v>1.0</v>
      </c>
      <c r="C271" s="5" t="s">
        <v>1381</v>
      </c>
      <c r="D271" s="6" t="s">
        <v>1382</v>
      </c>
      <c r="E271" s="1">
        <v>2017.0</v>
      </c>
      <c r="F271" s="1" t="s">
        <v>1160</v>
      </c>
      <c r="G271" s="6" t="s">
        <v>1379</v>
      </c>
      <c r="H271" s="1" t="s">
        <v>1045</v>
      </c>
      <c r="I271" s="1" t="s">
        <v>385</v>
      </c>
      <c r="J271" s="1" t="s">
        <v>47</v>
      </c>
      <c r="K271" s="1" t="s">
        <v>135</v>
      </c>
      <c r="L271" s="1" t="s">
        <v>186</v>
      </c>
      <c r="M271" s="1" t="s">
        <v>428</v>
      </c>
      <c r="N271" s="4"/>
      <c r="O271" s="4"/>
      <c r="P271" s="4"/>
      <c r="Q271" s="4"/>
      <c r="R271" s="4"/>
      <c r="S271" s="4"/>
      <c r="T271" s="4"/>
      <c r="U271" s="4"/>
      <c r="V271" s="4"/>
      <c r="W271" s="4"/>
      <c r="X271" s="4"/>
      <c r="Y271" s="4"/>
      <c r="Z271" s="4"/>
    </row>
    <row r="272" ht="15.75" customHeight="1">
      <c r="A272" s="4">
        <v>272.0</v>
      </c>
      <c r="B272" s="2">
        <v>1.0</v>
      </c>
      <c r="C272" s="5" t="s">
        <v>1383</v>
      </c>
      <c r="D272" s="6" t="s">
        <v>1384</v>
      </c>
      <c r="E272" s="1">
        <v>2017.0</v>
      </c>
      <c r="F272" s="1" t="s">
        <v>1160</v>
      </c>
      <c r="G272" s="10"/>
      <c r="H272" s="1" t="s">
        <v>1045</v>
      </c>
      <c r="I272" s="1" t="s">
        <v>385</v>
      </c>
      <c r="J272" s="1" t="s">
        <v>47</v>
      </c>
      <c r="K272" s="1"/>
      <c r="L272" s="1" t="s">
        <v>186</v>
      </c>
      <c r="M272" s="1" t="s">
        <v>428</v>
      </c>
      <c r="N272" s="4"/>
      <c r="O272" s="4"/>
      <c r="P272" s="4"/>
      <c r="Q272" s="4"/>
      <c r="R272" s="4"/>
      <c r="S272" s="4"/>
      <c r="T272" s="4"/>
      <c r="U272" s="4"/>
      <c r="V272" s="4"/>
      <c r="W272" s="4"/>
      <c r="X272" s="4"/>
      <c r="Y272" s="4"/>
      <c r="Z272" s="4"/>
    </row>
    <row r="273" ht="15.75" customHeight="1">
      <c r="A273" s="4">
        <v>273.0</v>
      </c>
      <c r="B273" s="2">
        <v>2.0</v>
      </c>
      <c r="C273" s="5" t="s">
        <v>1388</v>
      </c>
      <c r="D273" s="6" t="s">
        <v>1390</v>
      </c>
      <c r="E273" s="1">
        <v>2017.0</v>
      </c>
      <c r="F273" s="1" t="s">
        <v>1160</v>
      </c>
      <c r="G273" s="10"/>
      <c r="H273" s="1" t="s">
        <v>1045</v>
      </c>
      <c r="I273" s="1" t="s">
        <v>385</v>
      </c>
      <c r="J273" s="1" t="s">
        <v>47</v>
      </c>
      <c r="K273" s="1"/>
      <c r="L273" s="1" t="s">
        <v>186</v>
      </c>
      <c r="M273" s="1" t="s">
        <v>434</v>
      </c>
      <c r="N273" s="4"/>
      <c r="O273" s="4"/>
      <c r="P273" s="4"/>
      <c r="Q273" s="4"/>
      <c r="R273" s="4"/>
      <c r="S273" s="4"/>
      <c r="T273" s="4"/>
      <c r="U273" s="4"/>
      <c r="V273" s="4"/>
      <c r="W273" s="4"/>
      <c r="X273" s="4"/>
      <c r="Y273" s="4"/>
      <c r="Z273" s="4"/>
    </row>
    <row r="274" ht="15.75" hidden="1" customHeight="1">
      <c r="A274" s="4">
        <v>274.0</v>
      </c>
      <c r="B274" s="2">
        <v>2.0</v>
      </c>
      <c r="C274" s="5" t="s">
        <v>1391</v>
      </c>
      <c r="D274" s="6" t="s">
        <v>1392</v>
      </c>
      <c r="E274" s="1">
        <v>2017.0</v>
      </c>
      <c r="F274" s="1" t="s">
        <v>1160</v>
      </c>
      <c r="G274" s="10"/>
      <c r="H274" s="1" t="s">
        <v>1045</v>
      </c>
      <c r="I274" s="1" t="s">
        <v>385</v>
      </c>
      <c r="J274" s="1" t="s">
        <v>143</v>
      </c>
      <c r="K274" s="1" t="s">
        <v>135</v>
      </c>
      <c r="L274" s="1" t="s">
        <v>50</v>
      </c>
      <c r="M274" s="1"/>
      <c r="N274" s="4"/>
      <c r="O274" s="4"/>
      <c r="P274" s="4"/>
      <c r="Q274" s="4"/>
      <c r="R274" s="4"/>
      <c r="S274" s="4"/>
      <c r="T274" s="4"/>
      <c r="U274" s="4"/>
      <c r="V274" s="4"/>
      <c r="W274" s="4"/>
      <c r="X274" s="4"/>
      <c r="Y274" s="4"/>
      <c r="Z274" s="4"/>
    </row>
    <row r="275" ht="15.75" customHeight="1">
      <c r="A275" s="1"/>
      <c r="B275" s="2"/>
      <c r="C275" s="10"/>
      <c r="D275" s="10"/>
      <c r="E275" s="4"/>
      <c r="F275" s="4"/>
      <c r="G275" s="10"/>
      <c r="H275" s="4"/>
      <c r="I275" s="4"/>
      <c r="J275" s="4"/>
      <c r="K275" s="1"/>
      <c r="L275" s="1"/>
      <c r="M275" s="1"/>
      <c r="N275" s="4"/>
      <c r="O275" s="4"/>
      <c r="P275" s="4"/>
      <c r="Q275" s="4"/>
      <c r="R275" s="4"/>
      <c r="S275" s="4"/>
      <c r="T275" s="4"/>
      <c r="U275" s="4"/>
      <c r="V275" s="4"/>
      <c r="W275" s="4"/>
      <c r="X275" s="4"/>
      <c r="Y275" s="4"/>
      <c r="Z275" s="4"/>
    </row>
    <row r="276" ht="15.75" customHeight="1">
      <c r="A276" s="1"/>
      <c r="B276" s="2"/>
      <c r="C276" s="10"/>
      <c r="D276" s="10"/>
      <c r="E276" s="4"/>
      <c r="F276" s="4"/>
      <c r="G276" s="10"/>
      <c r="H276" s="4"/>
      <c r="I276" s="4"/>
      <c r="J276" s="4"/>
      <c r="K276" s="1"/>
      <c r="L276" s="1"/>
      <c r="M276" s="1"/>
      <c r="N276" s="4"/>
      <c r="O276" s="4"/>
      <c r="P276" s="4"/>
      <c r="Q276" s="4"/>
      <c r="R276" s="4"/>
      <c r="S276" s="4"/>
      <c r="T276" s="4"/>
      <c r="U276" s="4"/>
      <c r="V276" s="4"/>
      <c r="W276" s="4"/>
      <c r="X276" s="4"/>
      <c r="Y276" s="4"/>
      <c r="Z276" s="4"/>
    </row>
    <row r="277" ht="15.75" customHeight="1">
      <c r="A277" s="1"/>
      <c r="B277" s="2">
        <v>1.0</v>
      </c>
      <c r="C277" s="10">
        <f>COUNTIF(B1:B274,1)</f>
        <v>130</v>
      </c>
      <c r="D277" s="10"/>
      <c r="E277" s="4"/>
      <c r="F277" s="4"/>
      <c r="G277" s="10"/>
      <c r="H277" s="4"/>
      <c r="I277" s="4"/>
      <c r="J277" s="4"/>
      <c r="K277" s="1"/>
      <c r="L277" s="1"/>
      <c r="M277" s="1"/>
      <c r="N277" s="4"/>
      <c r="O277" s="4"/>
      <c r="P277" s="4"/>
      <c r="Q277" s="4"/>
      <c r="R277" s="4"/>
      <c r="S277" s="4"/>
      <c r="T277" s="4"/>
      <c r="U277" s="4"/>
      <c r="V277" s="4"/>
      <c r="W277" s="4"/>
      <c r="X277" s="4"/>
      <c r="Y277" s="4"/>
      <c r="Z277" s="4"/>
    </row>
    <row r="278" ht="15.75" customHeight="1">
      <c r="A278" s="1"/>
      <c r="B278" s="2">
        <v>2.0</v>
      </c>
      <c r="C278" s="10">
        <f>COUNTIF(B1:B274,2)</f>
        <v>127</v>
      </c>
      <c r="D278" s="10"/>
      <c r="E278" s="4"/>
      <c r="F278" s="4"/>
      <c r="G278" s="10"/>
      <c r="H278" s="4"/>
      <c r="I278" s="4"/>
      <c r="J278" s="4"/>
      <c r="K278" s="1"/>
      <c r="L278" s="1"/>
      <c r="M278" s="1"/>
      <c r="N278" s="4"/>
      <c r="O278" s="4"/>
      <c r="P278" s="4"/>
      <c r="Q278" s="4"/>
      <c r="R278" s="4"/>
      <c r="S278" s="4"/>
      <c r="T278" s="4"/>
      <c r="U278" s="4"/>
      <c r="V278" s="4"/>
      <c r="W278" s="4"/>
      <c r="X278" s="4"/>
      <c r="Y278" s="4"/>
      <c r="Z278" s="4"/>
    </row>
    <row r="279" ht="15.75" customHeight="1">
      <c r="A279" s="1"/>
      <c r="B279" s="2">
        <v>3.0</v>
      </c>
      <c r="C279" s="10">
        <f>COUNTIF(B1:B274,3)</f>
        <v>16</v>
      </c>
      <c r="D279" s="10"/>
      <c r="E279" s="4"/>
      <c r="F279" s="4"/>
      <c r="G279" s="10"/>
      <c r="H279" s="4"/>
      <c r="I279" s="4"/>
      <c r="J279" s="4"/>
      <c r="K279" s="1"/>
      <c r="L279" s="1"/>
      <c r="M279" s="1"/>
      <c r="N279" s="4"/>
      <c r="O279" s="4"/>
      <c r="P279" s="4"/>
      <c r="Q279" s="4"/>
      <c r="R279" s="4"/>
      <c r="S279" s="4"/>
      <c r="T279" s="4"/>
      <c r="U279" s="4"/>
      <c r="V279" s="4"/>
      <c r="W279" s="4"/>
      <c r="X279" s="4"/>
      <c r="Y279" s="4"/>
      <c r="Z279" s="4"/>
    </row>
    <row r="280" ht="15.75" customHeight="1">
      <c r="A280" s="4"/>
      <c r="B280" s="3"/>
      <c r="C280" s="10">
        <f>SUM(C277:C279)</f>
        <v>273</v>
      </c>
      <c r="D280" s="10"/>
      <c r="E280" s="4"/>
      <c r="F280" s="4"/>
      <c r="G280" s="10"/>
      <c r="H280" s="4"/>
      <c r="I280" s="4"/>
      <c r="J280" s="4"/>
      <c r="K280" s="1"/>
      <c r="L280" s="1"/>
      <c r="M280" s="1"/>
      <c r="N280" s="4"/>
      <c r="O280" s="4"/>
      <c r="P280" s="4"/>
      <c r="Q280" s="4"/>
      <c r="R280" s="4"/>
      <c r="S280" s="4"/>
      <c r="T280" s="4"/>
      <c r="U280" s="4"/>
      <c r="V280" s="4"/>
      <c r="W280" s="4"/>
      <c r="X280" s="4"/>
      <c r="Y280" s="4"/>
      <c r="Z280" s="4"/>
    </row>
    <row r="281">
      <c r="A281" s="111"/>
      <c r="B281" s="111"/>
      <c r="C281" s="112"/>
      <c r="D281" s="111"/>
      <c r="E281" s="111"/>
      <c r="F281" s="111"/>
      <c r="G281" s="111"/>
      <c r="H281" s="111"/>
      <c r="I281" s="111"/>
      <c r="J281" s="111"/>
      <c r="K281" s="1"/>
      <c r="L281" s="1"/>
      <c r="M281" s="1"/>
      <c r="N281" s="111"/>
      <c r="O281" s="111"/>
      <c r="P281" s="111"/>
      <c r="Q281" s="111"/>
      <c r="R281" s="111"/>
      <c r="S281" s="111"/>
      <c r="T281" s="111"/>
      <c r="U281" s="111"/>
      <c r="V281" s="111"/>
      <c r="W281" s="111"/>
      <c r="X281" s="111"/>
      <c r="Y281" s="111"/>
      <c r="Z281" s="111"/>
    </row>
    <row r="282" ht="15.75" customHeight="1">
      <c r="A282" s="4"/>
      <c r="B282" s="3"/>
      <c r="C282" s="10"/>
      <c r="D282" s="10"/>
      <c r="E282" s="4"/>
      <c r="F282" s="4"/>
      <c r="G282" s="10"/>
      <c r="H282" s="4"/>
      <c r="I282" s="4"/>
      <c r="J282" s="4"/>
      <c r="K282" s="1"/>
      <c r="L282" s="1"/>
      <c r="M282" s="1"/>
      <c r="N282" s="4"/>
      <c r="O282" s="4"/>
      <c r="P282" s="4"/>
      <c r="Q282" s="4"/>
      <c r="R282" s="4"/>
      <c r="S282" s="4"/>
      <c r="T282" s="4"/>
      <c r="U282" s="4"/>
      <c r="V282" s="4"/>
      <c r="W282" s="4"/>
      <c r="X282" s="4"/>
      <c r="Y282" s="4"/>
      <c r="Z282" s="4"/>
    </row>
    <row r="283" ht="15.75" customHeight="1">
      <c r="A283" s="4"/>
      <c r="B283" s="3"/>
      <c r="C283" s="10"/>
      <c r="D283" s="10"/>
      <c r="E283" s="4"/>
      <c r="F283" s="4"/>
      <c r="G283" s="10"/>
      <c r="H283" s="4"/>
      <c r="I283" s="4"/>
      <c r="J283" s="4"/>
      <c r="K283" s="1"/>
      <c r="L283" s="1"/>
      <c r="M283" s="1"/>
      <c r="N283" s="4"/>
      <c r="O283" s="4"/>
      <c r="P283" s="4"/>
      <c r="Q283" s="4"/>
      <c r="R283" s="4"/>
      <c r="S283" s="4"/>
      <c r="T283" s="4"/>
      <c r="U283" s="4"/>
      <c r="V283" s="4"/>
      <c r="W283" s="4"/>
      <c r="X283" s="4"/>
      <c r="Y283" s="4"/>
      <c r="Z283" s="4"/>
    </row>
    <row r="284" ht="15.75" customHeight="1">
      <c r="A284" s="4"/>
      <c r="B284" s="3"/>
      <c r="C284" s="10"/>
      <c r="D284" s="10"/>
      <c r="E284" s="4"/>
      <c r="F284" s="4"/>
      <c r="G284" s="10"/>
      <c r="H284" s="4"/>
      <c r="I284" s="4"/>
      <c r="J284" s="4"/>
      <c r="K284" s="1"/>
      <c r="L284" s="1"/>
      <c r="M284" s="1"/>
      <c r="N284" s="4"/>
      <c r="O284" s="4"/>
      <c r="P284" s="4"/>
      <c r="Q284" s="4"/>
      <c r="R284" s="4"/>
      <c r="S284" s="4"/>
      <c r="T284" s="4"/>
      <c r="U284" s="4"/>
      <c r="V284" s="4"/>
      <c r="W284" s="4"/>
      <c r="X284" s="4"/>
      <c r="Y284" s="4"/>
      <c r="Z284" s="4"/>
    </row>
    <row r="285" ht="15.75" customHeight="1">
      <c r="A285" s="4"/>
      <c r="B285" s="3"/>
      <c r="C285" s="10"/>
      <c r="D285" s="10"/>
      <c r="E285" s="4"/>
      <c r="F285" s="4"/>
      <c r="G285" s="10"/>
      <c r="H285" s="4"/>
      <c r="I285" s="4"/>
      <c r="J285" s="4"/>
      <c r="K285" s="1"/>
      <c r="L285" s="1"/>
      <c r="M285" s="1"/>
      <c r="N285" s="4"/>
      <c r="O285" s="4"/>
      <c r="P285" s="4"/>
      <c r="Q285" s="4"/>
      <c r="R285" s="4"/>
      <c r="S285" s="4"/>
      <c r="T285" s="4"/>
      <c r="U285" s="4"/>
      <c r="V285" s="4"/>
      <c r="W285" s="4"/>
      <c r="X285" s="4"/>
      <c r="Y285" s="4"/>
      <c r="Z285" s="4"/>
    </row>
    <row r="286" ht="15.75" customHeight="1">
      <c r="A286" s="4"/>
      <c r="B286" s="3"/>
      <c r="C286" s="10"/>
      <c r="D286" s="10"/>
      <c r="E286" s="4"/>
      <c r="F286" s="4"/>
      <c r="G286" s="10"/>
      <c r="H286" s="4"/>
      <c r="I286" s="4"/>
      <c r="J286" s="4"/>
      <c r="K286" s="1"/>
      <c r="L286" s="1"/>
      <c r="M286" s="1"/>
      <c r="N286" s="4"/>
      <c r="O286" s="4"/>
      <c r="P286" s="4"/>
      <c r="Q286" s="4"/>
      <c r="R286" s="4"/>
      <c r="S286" s="4"/>
      <c r="T286" s="4"/>
      <c r="U286" s="4"/>
      <c r="V286" s="4"/>
      <c r="W286" s="4"/>
      <c r="X286" s="4"/>
      <c r="Y286" s="4"/>
      <c r="Z286" s="4"/>
    </row>
    <row r="287" ht="15.75" customHeight="1">
      <c r="A287" s="4"/>
      <c r="B287" s="3"/>
      <c r="C287" s="10"/>
      <c r="D287" s="10"/>
      <c r="E287" s="4"/>
      <c r="F287" s="4"/>
      <c r="G287" s="10"/>
      <c r="H287" s="4"/>
      <c r="I287" s="4"/>
      <c r="J287" s="4"/>
      <c r="K287" s="1"/>
      <c r="L287" s="1"/>
      <c r="M287" s="1"/>
      <c r="N287" s="4"/>
      <c r="O287" s="4"/>
      <c r="P287" s="4"/>
      <c r="Q287" s="4"/>
      <c r="R287" s="4"/>
      <c r="S287" s="4"/>
      <c r="T287" s="4"/>
      <c r="U287" s="4"/>
      <c r="V287" s="4"/>
      <c r="W287" s="4"/>
      <c r="X287" s="4"/>
      <c r="Y287" s="4"/>
      <c r="Z287" s="4"/>
    </row>
    <row r="288" ht="15.75" customHeight="1">
      <c r="A288" s="4"/>
      <c r="B288" s="3"/>
      <c r="C288" s="10"/>
      <c r="D288" s="10"/>
      <c r="E288" s="4"/>
      <c r="F288" s="4"/>
      <c r="G288" s="10"/>
      <c r="H288" s="4"/>
      <c r="I288" s="4"/>
      <c r="J288" s="4"/>
      <c r="K288" s="1"/>
      <c r="L288" s="1"/>
      <c r="M288" s="1"/>
      <c r="N288" s="4"/>
      <c r="O288" s="4"/>
      <c r="P288" s="4"/>
      <c r="Q288" s="4"/>
      <c r="R288" s="4"/>
      <c r="S288" s="4"/>
      <c r="T288" s="4"/>
      <c r="U288" s="4"/>
      <c r="V288" s="4"/>
      <c r="W288" s="4"/>
      <c r="X288" s="4"/>
      <c r="Y288" s="4"/>
      <c r="Z288" s="4"/>
    </row>
    <row r="289" ht="15.75" customHeight="1">
      <c r="A289" s="4"/>
      <c r="B289" s="3"/>
      <c r="C289" s="10"/>
      <c r="D289" s="10"/>
      <c r="E289" s="4"/>
      <c r="F289" s="4"/>
      <c r="G289" s="10"/>
      <c r="H289" s="4"/>
      <c r="I289" s="4"/>
      <c r="J289" s="4"/>
      <c r="K289" s="1"/>
      <c r="L289" s="1"/>
      <c r="M289" s="1"/>
      <c r="N289" s="4"/>
      <c r="O289" s="4"/>
      <c r="P289" s="4"/>
      <c r="Q289" s="4"/>
      <c r="R289" s="4"/>
      <c r="S289" s="4"/>
      <c r="T289" s="4"/>
      <c r="U289" s="4"/>
      <c r="V289" s="4"/>
      <c r="W289" s="4"/>
      <c r="X289" s="4"/>
      <c r="Y289" s="4"/>
      <c r="Z289" s="4"/>
    </row>
    <row r="290" ht="15.75" customHeight="1">
      <c r="A290" s="4"/>
      <c r="B290" s="3"/>
      <c r="C290" s="10"/>
      <c r="D290" s="10"/>
      <c r="E290" s="4"/>
      <c r="F290" s="4"/>
      <c r="G290" s="10"/>
      <c r="H290" s="4"/>
      <c r="I290" s="4"/>
      <c r="J290" s="4"/>
      <c r="K290" s="1"/>
      <c r="L290" s="1"/>
      <c r="M290" s="1"/>
      <c r="N290" s="4"/>
      <c r="O290" s="4"/>
      <c r="P290" s="4"/>
      <c r="Q290" s="4"/>
      <c r="R290" s="4"/>
      <c r="S290" s="4"/>
      <c r="T290" s="4"/>
      <c r="U290" s="4"/>
      <c r="V290" s="4"/>
      <c r="W290" s="4"/>
      <c r="X290" s="4"/>
      <c r="Y290" s="4"/>
      <c r="Z290" s="4"/>
    </row>
    <row r="291" ht="15.75" customHeight="1">
      <c r="A291" s="4"/>
      <c r="B291" s="3"/>
      <c r="C291" s="10"/>
      <c r="D291" s="10"/>
      <c r="E291" s="4"/>
      <c r="F291" s="4"/>
      <c r="G291" s="10"/>
      <c r="H291" s="4"/>
      <c r="I291" s="4"/>
      <c r="J291" s="4"/>
      <c r="K291" s="1"/>
      <c r="L291" s="1"/>
      <c r="M291" s="1"/>
      <c r="N291" s="4"/>
      <c r="O291" s="4"/>
      <c r="P291" s="4"/>
      <c r="Q291" s="4"/>
      <c r="R291" s="4"/>
      <c r="S291" s="4"/>
      <c r="T291" s="4"/>
      <c r="U291" s="4"/>
      <c r="V291" s="4"/>
      <c r="W291" s="4"/>
      <c r="X291" s="4"/>
      <c r="Y291" s="4"/>
      <c r="Z291" s="4"/>
    </row>
    <row r="292" ht="15.75" customHeight="1">
      <c r="A292" s="4"/>
      <c r="B292" s="3"/>
      <c r="C292" s="10"/>
      <c r="D292" s="10"/>
      <c r="E292" s="4"/>
      <c r="F292" s="4"/>
      <c r="G292" s="10"/>
      <c r="H292" s="4"/>
      <c r="I292" s="4"/>
      <c r="J292" s="4"/>
      <c r="K292" s="1"/>
      <c r="L292" s="1"/>
      <c r="M292" s="1"/>
      <c r="N292" s="4"/>
      <c r="O292" s="4"/>
      <c r="P292" s="4"/>
      <c r="Q292" s="4"/>
      <c r="R292" s="4"/>
      <c r="S292" s="4"/>
      <c r="T292" s="4"/>
      <c r="U292" s="4"/>
      <c r="V292" s="4"/>
      <c r="W292" s="4"/>
      <c r="X292" s="4"/>
      <c r="Y292" s="4"/>
      <c r="Z292" s="4"/>
    </row>
    <row r="293" ht="15.75" customHeight="1">
      <c r="A293" s="4"/>
      <c r="B293" s="3"/>
      <c r="C293" s="10"/>
      <c r="D293" s="10"/>
      <c r="E293" s="4"/>
      <c r="F293" s="4"/>
      <c r="G293" s="10"/>
      <c r="H293" s="4"/>
      <c r="I293" s="4"/>
      <c r="J293" s="4"/>
      <c r="K293" s="1"/>
      <c r="L293" s="1"/>
      <c r="M293" s="1"/>
      <c r="N293" s="4"/>
      <c r="O293" s="4"/>
      <c r="P293" s="4"/>
      <c r="Q293" s="4"/>
      <c r="R293" s="4"/>
      <c r="S293" s="4"/>
      <c r="T293" s="4"/>
      <c r="U293" s="4"/>
      <c r="V293" s="4"/>
      <c r="W293" s="4"/>
      <c r="X293" s="4"/>
      <c r="Y293" s="4"/>
      <c r="Z293" s="4"/>
    </row>
    <row r="294" ht="15.75" customHeight="1">
      <c r="A294" s="4"/>
      <c r="B294" s="3"/>
      <c r="C294" s="10"/>
      <c r="D294" s="10"/>
      <c r="E294" s="4"/>
      <c r="F294" s="4"/>
      <c r="G294" s="10"/>
      <c r="H294" s="4"/>
      <c r="I294" s="4"/>
      <c r="J294" s="4"/>
      <c r="K294" s="1"/>
      <c r="L294" s="1"/>
      <c r="M294" s="1"/>
      <c r="N294" s="4"/>
      <c r="O294" s="4"/>
      <c r="P294" s="4"/>
      <c r="Q294" s="4"/>
      <c r="R294" s="4"/>
      <c r="S294" s="4"/>
      <c r="T294" s="4"/>
      <c r="U294" s="4"/>
      <c r="V294" s="4"/>
      <c r="W294" s="4"/>
      <c r="X294" s="4"/>
      <c r="Y294" s="4"/>
      <c r="Z294" s="4"/>
    </row>
    <row r="295" ht="15.75" customHeight="1">
      <c r="A295" s="4"/>
      <c r="B295" s="3"/>
      <c r="C295" s="10"/>
      <c r="D295" s="10"/>
      <c r="E295" s="4"/>
      <c r="F295" s="4"/>
      <c r="G295" s="10"/>
      <c r="H295" s="4"/>
      <c r="I295" s="4"/>
      <c r="J295" s="4"/>
      <c r="K295" s="1"/>
      <c r="L295" s="1"/>
      <c r="M295" s="1"/>
      <c r="N295" s="4"/>
      <c r="O295" s="4"/>
      <c r="P295" s="4"/>
      <c r="Q295" s="4"/>
      <c r="R295" s="4"/>
      <c r="S295" s="4"/>
      <c r="T295" s="4"/>
      <c r="U295" s="4"/>
      <c r="V295" s="4"/>
      <c r="W295" s="4"/>
      <c r="X295" s="4"/>
      <c r="Y295" s="4"/>
      <c r="Z295" s="4"/>
    </row>
    <row r="296" ht="15.75" customHeight="1">
      <c r="A296" s="4"/>
      <c r="B296" s="3"/>
      <c r="C296" s="10"/>
      <c r="D296" s="10"/>
      <c r="E296" s="4"/>
      <c r="F296" s="4"/>
      <c r="G296" s="10"/>
      <c r="H296" s="4"/>
      <c r="I296" s="4"/>
      <c r="J296" s="4"/>
      <c r="K296" s="1"/>
      <c r="L296" s="1"/>
      <c r="M296" s="1"/>
      <c r="N296" s="4"/>
      <c r="O296" s="4"/>
      <c r="P296" s="4"/>
      <c r="Q296" s="4"/>
      <c r="R296" s="4"/>
      <c r="S296" s="4"/>
      <c r="T296" s="4"/>
      <c r="U296" s="4"/>
      <c r="V296" s="4"/>
      <c r="W296" s="4"/>
      <c r="X296" s="4"/>
      <c r="Y296" s="4"/>
      <c r="Z296" s="4"/>
    </row>
    <row r="297" ht="15.75" customHeight="1">
      <c r="A297" s="4"/>
      <c r="B297" s="3"/>
      <c r="C297" s="10"/>
      <c r="D297" s="10"/>
      <c r="E297" s="4"/>
      <c r="F297" s="4"/>
      <c r="G297" s="10"/>
      <c r="H297" s="4"/>
      <c r="I297" s="4"/>
      <c r="J297" s="4"/>
      <c r="K297" s="4"/>
      <c r="L297" s="4"/>
      <c r="M297" s="4"/>
      <c r="N297" s="4"/>
      <c r="O297" s="4"/>
      <c r="P297" s="4"/>
      <c r="Q297" s="4"/>
      <c r="R297" s="4"/>
      <c r="S297" s="4"/>
      <c r="T297" s="4"/>
      <c r="U297" s="4"/>
      <c r="V297" s="4"/>
      <c r="W297" s="4"/>
      <c r="X297" s="4"/>
      <c r="Y297" s="4"/>
      <c r="Z297" s="4"/>
    </row>
    <row r="298" ht="15.75" customHeight="1">
      <c r="A298" s="4"/>
      <c r="B298" s="3"/>
      <c r="C298" s="10"/>
      <c r="D298" s="10"/>
      <c r="E298" s="4"/>
      <c r="F298" s="4"/>
      <c r="G298" s="10"/>
      <c r="H298" s="4"/>
      <c r="I298" s="4"/>
      <c r="J298" s="4"/>
      <c r="K298" s="4"/>
      <c r="L298" s="4"/>
      <c r="M298" s="4"/>
      <c r="N298" s="4"/>
      <c r="O298" s="4"/>
      <c r="P298" s="4"/>
      <c r="Q298" s="4"/>
      <c r="R298" s="4"/>
      <c r="S298" s="4"/>
      <c r="T298" s="4"/>
      <c r="U298" s="4"/>
      <c r="V298" s="4"/>
      <c r="W298" s="4"/>
      <c r="X298" s="4"/>
      <c r="Y298" s="4"/>
      <c r="Z298" s="4"/>
    </row>
    <row r="299" ht="15.75" customHeight="1">
      <c r="A299" s="4"/>
      <c r="B299" s="3"/>
      <c r="C299" s="10"/>
      <c r="D299" s="10"/>
      <c r="E299" s="4"/>
      <c r="F299" s="4"/>
      <c r="G299" s="10"/>
      <c r="H299" s="4"/>
      <c r="I299" s="4"/>
      <c r="J299" s="4"/>
      <c r="K299" s="4"/>
      <c r="L299" s="4"/>
      <c r="M299" s="4"/>
      <c r="N299" s="4"/>
      <c r="O299" s="4"/>
      <c r="P299" s="4"/>
      <c r="Q299" s="4"/>
      <c r="R299" s="4"/>
      <c r="S299" s="4"/>
      <c r="T299" s="4"/>
      <c r="U299" s="4"/>
      <c r="V299" s="4"/>
      <c r="W299" s="4"/>
      <c r="X299" s="4"/>
      <c r="Y299" s="4"/>
      <c r="Z299" s="4"/>
    </row>
    <row r="300" ht="15.75" customHeight="1">
      <c r="A300" s="4"/>
      <c r="B300" s="3"/>
      <c r="C300" s="10"/>
      <c r="D300" s="10"/>
      <c r="E300" s="4"/>
      <c r="F300" s="4"/>
      <c r="G300" s="10"/>
      <c r="H300" s="4"/>
      <c r="I300" s="4"/>
      <c r="J300" s="4"/>
      <c r="K300" s="4"/>
      <c r="L300" s="4"/>
      <c r="M300" s="4"/>
      <c r="N300" s="4"/>
      <c r="O300" s="4"/>
      <c r="P300" s="4"/>
      <c r="Q300" s="4"/>
      <c r="R300" s="4"/>
      <c r="S300" s="4"/>
      <c r="T300" s="4"/>
      <c r="U300" s="4"/>
      <c r="V300" s="4"/>
      <c r="W300" s="4"/>
      <c r="X300" s="4"/>
      <c r="Y300" s="4"/>
      <c r="Z300" s="4"/>
    </row>
    <row r="301" ht="15.75" customHeight="1">
      <c r="A301" s="4"/>
      <c r="B301" s="3"/>
      <c r="C301" s="10"/>
      <c r="D301" s="10"/>
      <c r="E301" s="4"/>
      <c r="F301" s="4"/>
      <c r="G301" s="10"/>
      <c r="H301" s="4"/>
      <c r="I301" s="4"/>
      <c r="J301" s="4"/>
      <c r="K301" s="4"/>
      <c r="L301" s="4"/>
      <c r="M301" s="4"/>
      <c r="N301" s="4"/>
      <c r="O301" s="4"/>
      <c r="P301" s="4"/>
      <c r="Q301" s="4"/>
      <c r="R301" s="4"/>
      <c r="S301" s="4"/>
      <c r="T301" s="4"/>
      <c r="U301" s="4"/>
      <c r="V301" s="4"/>
      <c r="W301" s="4"/>
      <c r="X301" s="4"/>
      <c r="Y301" s="4"/>
      <c r="Z301" s="4"/>
    </row>
    <row r="302" ht="15.75" customHeight="1">
      <c r="A302" s="4"/>
      <c r="B302" s="3"/>
      <c r="C302" s="10"/>
      <c r="D302" s="10"/>
      <c r="E302" s="4"/>
      <c r="F302" s="4"/>
      <c r="G302" s="10"/>
      <c r="H302" s="4"/>
      <c r="I302" s="4"/>
      <c r="J302" s="4"/>
      <c r="K302" s="4"/>
      <c r="L302" s="4"/>
      <c r="M302" s="4"/>
      <c r="N302" s="4"/>
      <c r="O302" s="4"/>
      <c r="P302" s="4"/>
      <c r="Q302" s="4"/>
      <c r="R302" s="4"/>
      <c r="S302" s="4"/>
      <c r="T302" s="4"/>
      <c r="U302" s="4"/>
      <c r="V302" s="4"/>
      <c r="W302" s="4"/>
      <c r="X302" s="4"/>
      <c r="Y302" s="4"/>
      <c r="Z302" s="4"/>
    </row>
    <row r="303" ht="15.75" customHeight="1">
      <c r="A303" s="4"/>
      <c r="B303" s="3"/>
      <c r="C303" s="10"/>
      <c r="D303" s="10"/>
      <c r="E303" s="4"/>
      <c r="F303" s="4"/>
      <c r="G303" s="10"/>
      <c r="H303" s="4"/>
      <c r="I303" s="4"/>
      <c r="J303" s="4"/>
      <c r="K303" s="4"/>
      <c r="L303" s="4"/>
      <c r="M303" s="4"/>
      <c r="N303" s="4"/>
      <c r="O303" s="4"/>
      <c r="P303" s="4"/>
      <c r="Q303" s="4"/>
      <c r="R303" s="4"/>
      <c r="S303" s="4"/>
      <c r="T303" s="4"/>
      <c r="U303" s="4"/>
      <c r="V303" s="4"/>
      <c r="W303" s="4"/>
      <c r="X303" s="4"/>
      <c r="Y303" s="4"/>
      <c r="Z303" s="4"/>
    </row>
    <row r="304" ht="15.75" customHeight="1">
      <c r="A304" s="4"/>
      <c r="B304" s="3"/>
      <c r="C304" s="10"/>
      <c r="D304" s="10"/>
      <c r="E304" s="4"/>
      <c r="F304" s="4"/>
      <c r="G304" s="10"/>
      <c r="H304" s="4"/>
      <c r="I304" s="4"/>
      <c r="J304" s="4"/>
      <c r="K304" s="4"/>
      <c r="L304" s="4"/>
      <c r="M304" s="4"/>
      <c r="N304" s="4"/>
      <c r="O304" s="4"/>
      <c r="P304" s="4"/>
      <c r="Q304" s="4"/>
      <c r="R304" s="4"/>
      <c r="S304" s="4"/>
      <c r="T304" s="4"/>
      <c r="U304" s="4"/>
      <c r="V304" s="4"/>
      <c r="W304" s="4"/>
      <c r="X304" s="4"/>
      <c r="Y304" s="4"/>
      <c r="Z304" s="4"/>
    </row>
    <row r="305" ht="15.75" customHeight="1">
      <c r="A305" s="4"/>
      <c r="B305" s="3"/>
      <c r="C305" s="10"/>
      <c r="D305" s="10"/>
      <c r="E305" s="4"/>
      <c r="F305" s="4"/>
      <c r="G305" s="10"/>
      <c r="H305" s="4"/>
      <c r="I305" s="4"/>
      <c r="J305" s="4"/>
      <c r="K305" s="4"/>
      <c r="L305" s="4"/>
      <c r="M305" s="4"/>
      <c r="N305" s="4"/>
      <c r="O305" s="4"/>
      <c r="P305" s="4"/>
      <c r="Q305" s="4"/>
      <c r="R305" s="4"/>
      <c r="S305" s="4"/>
      <c r="T305" s="4"/>
      <c r="U305" s="4"/>
      <c r="V305" s="4"/>
      <c r="W305" s="4"/>
      <c r="X305" s="4"/>
      <c r="Y305" s="4"/>
      <c r="Z305" s="4"/>
    </row>
    <row r="306" ht="15.75" customHeight="1">
      <c r="A306" s="4"/>
      <c r="B306" s="3"/>
      <c r="C306" s="10"/>
      <c r="D306" s="10"/>
      <c r="E306" s="4"/>
      <c r="F306" s="4"/>
      <c r="G306" s="10"/>
      <c r="H306" s="4"/>
      <c r="I306" s="4"/>
      <c r="J306" s="4"/>
      <c r="K306" s="4"/>
      <c r="L306" s="4"/>
      <c r="M306" s="4"/>
      <c r="N306" s="4"/>
      <c r="O306" s="4"/>
      <c r="P306" s="4"/>
      <c r="Q306" s="4"/>
      <c r="R306" s="4"/>
      <c r="S306" s="4"/>
      <c r="T306" s="4"/>
      <c r="U306" s="4"/>
      <c r="V306" s="4"/>
      <c r="W306" s="4"/>
      <c r="X306" s="4"/>
      <c r="Y306" s="4"/>
      <c r="Z306" s="4"/>
    </row>
    <row r="307" ht="15.75" customHeight="1">
      <c r="A307" s="4"/>
      <c r="B307" s="3"/>
      <c r="C307" s="10"/>
      <c r="D307" s="10"/>
      <c r="E307" s="4"/>
      <c r="F307" s="4"/>
      <c r="G307" s="10"/>
      <c r="H307" s="4"/>
      <c r="I307" s="4"/>
      <c r="J307" s="4"/>
      <c r="K307" s="4"/>
      <c r="L307" s="4"/>
      <c r="M307" s="4"/>
      <c r="N307" s="4"/>
      <c r="O307" s="4"/>
      <c r="P307" s="4"/>
      <c r="Q307" s="4"/>
      <c r="R307" s="4"/>
      <c r="S307" s="4"/>
      <c r="T307" s="4"/>
      <c r="U307" s="4"/>
      <c r="V307" s="4"/>
      <c r="W307" s="4"/>
      <c r="X307" s="4"/>
      <c r="Y307" s="4"/>
      <c r="Z307" s="4"/>
    </row>
    <row r="308" ht="15.75" customHeight="1">
      <c r="A308" s="4"/>
      <c r="B308" s="3"/>
      <c r="C308" s="10"/>
      <c r="D308" s="10"/>
      <c r="E308" s="4"/>
      <c r="F308" s="4"/>
      <c r="G308" s="10"/>
      <c r="H308" s="4"/>
      <c r="I308" s="4"/>
      <c r="J308" s="4"/>
      <c r="K308" s="4"/>
      <c r="L308" s="4"/>
      <c r="M308" s="4"/>
      <c r="N308" s="4"/>
      <c r="O308" s="4"/>
      <c r="P308" s="4"/>
      <c r="Q308" s="4"/>
      <c r="R308" s="4"/>
      <c r="S308" s="4"/>
      <c r="T308" s="4"/>
      <c r="U308" s="4"/>
      <c r="V308" s="4"/>
      <c r="W308" s="4"/>
      <c r="X308" s="4"/>
      <c r="Y308" s="4"/>
      <c r="Z308" s="4"/>
    </row>
    <row r="309" ht="15.75" customHeight="1">
      <c r="A309" s="4"/>
      <c r="B309" s="3"/>
      <c r="C309" s="10"/>
      <c r="D309" s="10"/>
      <c r="E309" s="4"/>
      <c r="F309" s="4"/>
      <c r="G309" s="10"/>
      <c r="H309" s="4"/>
      <c r="I309" s="4"/>
      <c r="J309" s="4"/>
      <c r="K309" s="4"/>
      <c r="L309" s="4"/>
      <c r="M309" s="4"/>
      <c r="N309" s="4"/>
      <c r="O309" s="4"/>
      <c r="P309" s="4"/>
      <c r="Q309" s="4"/>
      <c r="R309" s="4"/>
      <c r="S309" s="4"/>
      <c r="T309" s="4"/>
      <c r="U309" s="4"/>
      <c r="V309" s="4"/>
      <c r="W309" s="4"/>
      <c r="X309" s="4"/>
      <c r="Y309" s="4"/>
      <c r="Z309" s="4"/>
    </row>
    <row r="310" ht="15.75" customHeight="1">
      <c r="A310" s="4"/>
      <c r="B310" s="3"/>
      <c r="C310" s="10"/>
      <c r="D310" s="10"/>
      <c r="E310" s="4"/>
      <c r="F310" s="4"/>
      <c r="G310" s="10"/>
      <c r="H310" s="4"/>
      <c r="I310" s="4"/>
      <c r="J310" s="4"/>
      <c r="K310" s="4"/>
      <c r="L310" s="4"/>
      <c r="M310" s="4"/>
      <c r="N310" s="4"/>
      <c r="O310" s="4"/>
      <c r="P310" s="4"/>
      <c r="Q310" s="4"/>
      <c r="R310" s="4"/>
      <c r="S310" s="4"/>
      <c r="T310" s="4"/>
      <c r="U310" s="4"/>
      <c r="V310" s="4"/>
      <c r="W310" s="4"/>
      <c r="X310" s="4"/>
      <c r="Y310" s="4"/>
      <c r="Z310" s="4"/>
    </row>
    <row r="311" ht="15.75" customHeight="1">
      <c r="A311" s="4"/>
      <c r="B311" s="3"/>
      <c r="C311" s="10"/>
      <c r="D311" s="10"/>
      <c r="E311" s="4"/>
      <c r="F311" s="4"/>
      <c r="G311" s="10"/>
      <c r="H311" s="4"/>
      <c r="I311" s="4"/>
      <c r="J311" s="4"/>
      <c r="K311" s="4"/>
      <c r="L311" s="4"/>
      <c r="M311" s="4"/>
      <c r="N311" s="4"/>
      <c r="O311" s="4"/>
      <c r="P311" s="4"/>
      <c r="Q311" s="4"/>
      <c r="R311" s="4"/>
      <c r="S311" s="4"/>
      <c r="T311" s="4"/>
      <c r="U311" s="4"/>
      <c r="V311" s="4"/>
      <c r="W311" s="4"/>
      <c r="X311" s="4"/>
      <c r="Y311" s="4"/>
      <c r="Z311" s="4"/>
    </row>
    <row r="312" ht="15.75" customHeight="1">
      <c r="A312" s="4"/>
      <c r="B312" s="3"/>
      <c r="C312" s="10"/>
      <c r="D312" s="10"/>
      <c r="E312" s="4"/>
      <c r="F312" s="4"/>
      <c r="G312" s="10"/>
      <c r="H312" s="4"/>
      <c r="I312" s="4"/>
      <c r="J312" s="4"/>
      <c r="K312" s="4"/>
      <c r="L312" s="4"/>
      <c r="M312" s="4"/>
      <c r="N312" s="4"/>
      <c r="O312" s="4"/>
      <c r="P312" s="4"/>
      <c r="Q312" s="4"/>
      <c r="R312" s="4"/>
      <c r="S312" s="4"/>
      <c r="T312" s="4"/>
      <c r="U312" s="4"/>
      <c r="V312" s="4"/>
      <c r="W312" s="4"/>
      <c r="X312" s="4"/>
      <c r="Y312" s="4"/>
      <c r="Z312" s="4"/>
    </row>
    <row r="313" ht="15.75" customHeight="1">
      <c r="A313" s="4"/>
      <c r="B313" s="3"/>
      <c r="C313" s="10"/>
      <c r="D313" s="10"/>
      <c r="E313" s="4"/>
      <c r="F313" s="4"/>
      <c r="G313" s="10"/>
      <c r="H313" s="4"/>
      <c r="I313" s="4"/>
      <c r="J313" s="4"/>
      <c r="K313" s="4"/>
      <c r="L313" s="4"/>
      <c r="M313" s="4"/>
      <c r="N313" s="4"/>
      <c r="O313" s="4"/>
      <c r="P313" s="4"/>
      <c r="Q313" s="4"/>
      <c r="R313" s="4"/>
      <c r="S313" s="4"/>
      <c r="T313" s="4"/>
      <c r="U313" s="4"/>
      <c r="V313" s="4"/>
      <c r="W313" s="4"/>
      <c r="X313" s="4"/>
      <c r="Y313" s="4"/>
      <c r="Z313" s="4"/>
    </row>
    <row r="314" ht="15.75" customHeight="1">
      <c r="A314" s="4"/>
      <c r="B314" s="3"/>
      <c r="C314" s="10"/>
      <c r="D314" s="10"/>
      <c r="E314" s="4"/>
      <c r="F314" s="4"/>
      <c r="G314" s="10"/>
      <c r="H314" s="4"/>
      <c r="I314" s="4"/>
      <c r="J314" s="4"/>
      <c r="K314" s="4"/>
      <c r="L314" s="4"/>
      <c r="M314" s="4"/>
      <c r="N314" s="4"/>
      <c r="O314" s="4"/>
      <c r="P314" s="4"/>
      <c r="Q314" s="4"/>
      <c r="R314" s="4"/>
      <c r="S314" s="4"/>
      <c r="T314" s="4"/>
      <c r="U314" s="4"/>
      <c r="V314" s="4"/>
      <c r="W314" s="4"/>
      <c r="X314" s="4"/>
      <c r="Y314" s="4"/>
      <c r="Z314" s="4"/>
    </row>
    <row r="315" ht="15.75" customHeight="1">
      <c r="A315" s="4"/>
      <c r="B315" s="3"/>
      <c r="C315" s="10"/>
      <c r="D315" s="10"/>
      <c r="E315" s="4"/>
      <c r="F315" s="4"/>
      <c r="G315" s="10"/>
      <c r="H315" s="4"/>
      <c r="I315" s="4"/>
      <c r="J315" s="4"/>
      <c r="K315" s="4"/>
      <c r="L315" s="4"/>
      <c r="M315" s="4"/>
      <c r="N315" s="4"/>
      <c r="O315" s="4"/>
      <c r="P315" s="4"/>
      <c r="Q315" s="4"/>
      <c r="R315" s="4"/>
      <c r="S315" s="4"/>
      <c r="T315" s="4"/>
      <c r="U315" s="4"/>
      <c r="V315" s="4"/>
      <c r="W315" s="4"/>
      <c r="X315" s="4"/>
      <c r="Y315" s="4"/>
      <c r="Z315" s="4"/>
    </row>
    <row r="316" ht="15.75" customHeight="1">
      <c r="A316" s="4"/>
      <c r="B316" s="3"/>
      <c r="C316" s="10"/>
      <c r="D316" s="10"/>
      <c r="E316" s="4"/>
      <c r="F316" s="4"/>
      <c r="G316" s="10"/>
      <c r="H316" s="4"/>
      <c r="I316" s="4"/>
      <c r="J316" s="4"/>
      <c r="K316" s="4"/>
      <c r="L316" s="4"/>
      <c r="M316" s="4"/>
      <c r="N316" s="4"/>
      <c r="O316" s="4"/>
      <c r="P316" s="4"/>
      <c r="Q316" s="4"/>
      <c r="R316" s="4"/>
      <c r="S316" s="4"/>
      <c r="T316" s="4"/>
      <c r="U316" s="4"/>
      <c r="V316" s="4"/>
      <c r="W316" s="4"/>
      <c r="X316" s="4"/>
      <c r="Y316" s="4"/>
      <c r="Z316" s="4"/>
    </row>
    <row r="317" ht="15.75" customHeight="1">
      <c r="A317" s="4"/>
      <c r="B317" s="3"/>
      <c r="C317" s="10"/>
      <c r="D317" s="10"/>
      <c r="E317" s="4"/>
      <c r="F317" s="4"/>
      <c r="G317" s="10"/>
      <c r="H317" s="4"/>
      <c r="I317" s="4"/>
      <c r="J317" s="4"/>
      <c r="K317" s="4"/>
      <c r="L317" s="4"/>
      <c r="M317" s="4"/>
      <c r="N317" s="4"/>
      <c r="O317" s="4"/>
      <c r="P317" s="4"/>
      <c r="Q317" s="4"/>
      <c r="R317" s="4"/>
      <c r="S317" s="4"/>
      <c r="T317" s="4"/>
      <c r="U317" s="4"/>
      <c r="V317" s="4"/>
      <c r="W317" s="4"/>
      <c r="X317" s="4"/>
      <c r="Y317" s="4"/>
      <c r="Z317" s="4"/>
    </row>
    <row r="318" ht="15.75" customHeight="1">
      <c r="A318" s="4"/>
      <c r="B318" s="3"/>
      <c r="C318" s="10"/>
      <c r="D318" s="10"/>
      <c r="E318" s="4"/>
      <c r="F318" s="4"/>
      <c r="G318" s="10"/>
      <c r="H318" s="4"/>
      <c r="I318" s="4"/>
      <c r="J318" s="4"/>
      <c r="K318" s="4"/>
      <c r="L318" s="4"/>
      <c r="M318" s="4"/>
      <c r="N318" s="4"/>
      <c r="O318" s="4"/>
      <c r="P318" s="4"/>
      <c r="Q318" s="4"/>
      <c r="R318" s="4"/>
      <c r="S318" s="4"/>
      <c r="T318" s="4"/>
      <c r="U318" s="4"/>
      <c r="V318" s="4"/>
      <c r="W318" s="4"/>
      <c r="X318" s="4"/>
      <c r="Y318" s="4"/>
      <c r="Z318" s="4"/>
    </row>
    <row r="319" ht="15.75" customHeight="1">
      <c r="A319" s="4"/>
      <c r="B319" s="3"/>
      <c r="C319" s="10"/>
      <c r="D319" s="10"/>
      <c r="E319" s="4"/>
      <c r="F319" s="4"/>
      <c r="G319" s="10"/>
      <c r="H319" s="4"/>
      <c r="I319" s="4"/>
      <c r="J319" s="4"/>
      <c r="K319" s="4"/>
      <c r="L319" s="4"/>
      <c r="M319" s="4"/>
      <c r="N319" s="4"/>
      <c r="O319" s="4"/>
      <c r="P319" s="4"/>
      <c r="Q319" s="4"/>
      <c r="R319" s="4"/>
      <c r="S319" s="4"/>
      <c r="T319" s="4"/>
      <c r="U319" s="4"/>
      <c r="V319" s="4"/>
      <c r="W319" s="4"/>
      <c r="X319" s="4"/>
      <c r="Y319" s="4"/>
      <c r="Z319" s="4"/>
    </row>
    <row r="320" ht="15.75" customHeight="1">
      <c r="A320" s="4"/>
      <c r="B320" s="3"/>
      <c r="C320" s="10"/>
      <c r="D320" s="10"/>
      <c r="E320" s="4"/>
      <c r="F320" s="4"/>
      <c r="G320" s="10"/>
      <c r="H320" s="4"/>
      <c r="I320" s="4"/>
      <c r="J320" s="4"/>
      <c r="K320" s="4"/>
      <c r="L320" s="4"/>
      <c r="M320" s="4"/>
      <c r="N320" s="4"/>
      <c r="O320" s="4"/>
      <c r="P320" s="4"/>
      <c r="Q320" s="4"/>
      <c r="R320" s="4"/>
      <c r="S320" s="4"/>
      <c r="T320" s="4"/>
      <c r="U320" s="4"/>
      <c r="V320" s="4"/>
      <c r="W320" s="4"/>
      <c r="X320" s="4"/>
      <c r="Y320" s="4"/>
      <c r="Z320" s="4"/>
    </row>
    <row r="321" ht="15.75" customHeight="1">
      <c r="A321" s="4"/>
      <c r="B321" s="3"/>
      <c r="C321" s="10"/>
      <c r="D321" s="10"/>
      <c r="E321" s="4"/>
      <c r="F321" s="4"/>
      <c r="G321" s="10"/>
      <c r="H321" s="4"/>
      <c r="I321" s="4"/>
      <c r="J321" s="4"/>
      <c r="K321" s="4"/>
      <c r="L321" s="4"/>
      <c r="M321" s="4"/>
      <c r="N321" s="4"/>
      <c r="O321" s="4"/>
      <c r="P321" s="4"/>
      <c r="Q321" s="4"/>
      <c r="R321" s="4"/>
      <c r="S321" s="4"/>
      <c r="T321" s="4"/>
      <c r="U321" s="4"/>
      <c r="V321" s="4"/>
      <c r="W321" s="4"/>
      <c r="X321" s="4"/>
      <c r="Y321" s="4"/>
      <c r="Z321" s="4"/>
    </row>
    <row r="322" ht="15.75" customHeight="1">
      <c r="A322" s="4"/>
      <c r="B322" s="3"/>
      <c r="C322" s="10"/>
      <c r="D322" s="10"/>
      <c r="E322" s="4"/>
      <c r="F322" s="4"/>
      <c r="G322" s="10"/>
      <c r="H322" s="4"/>
      <c r="I322" s="4"/>
      <c r="J322" s="4"/>
      <c r="K322" s="4"/>
      <c r="L322" s="4"/>
      <c r="M322" s="4"/>
      <c r="N322" s="4"/>
      <c r="O322" s="4"/>
      <c r="P322" s="4"/>
      <c r="Q322" s="4"/>
      <c r="R322" s="4"/>
      <c r="S322" s="4"/>
      <c r="T322" s="4"/>
      <c r="U322" s="4"/>
      <c r="V322" s="4"/>
      <c r="W322" s="4"/>
      <c r="X322" s="4"/>
      <c r="Y322" s="4"/>
      <c r="Z322" s="4"/>
    </row>
    <row r="323" ht="15.75" customHeight="1">
      <c r="A323" s="4"/>
      <c r="B323" s="3"/>
      <c r="C323" s="10"/>
      <c r="D323" s="10"/>
      <c r="E323" s="4"/>
      <c r="F323" s="4"/>
      <c r="G323" s="10"/>
      <c r="H323" s="4"/>
      <c r="I323" s="4"/>
      <c r="J323" s="4"/>
      <c r="K323" s="4"/>
      <c r="L323" s="4"/>
      <c r="M323" s="4"/>
      <c r="N323" s="4"/>
      <c r="O323" s="4"/>
      <c r="P323" s="4"/>
      <c r="Q323" s="4"/>
      <c r="R323" s="4"/>
      <c r="S323" s="4"/>
      <c r="T323" s="4"/>
      <c r="U323" s="4"/>
      <c r="V323" s="4"/>
      <c r="W323" s="4"/>
      <c r="X323" s="4"/>
      <c r="Y323" s="4"/>
      <c r="Z323" s="4"/>
    </row>
    <row r="324" ht="15.75" customHeight="1">
      <c r="A324" s="4"/>
      <c r="B324" s="3"/>
      <c r="C324" s="10"/>
      <c r="D324" s="10"/>
      <c r="E324" s="4"/>
      <c r="F324" s="4"/>
      <c r="G324" s="10"/>
      <c r="H324" s="4"/>
      <c r="I324" s="4"/>
      <c r="J324" s="4"/>
      <c r="K324" s="4"/>
      <c r="L324" s="4"/>
      <c r="M324" s="4"/>
      <c r="N324" s="4"/>
      <c r="O324" s="4"/>
      <c r="P324" s="4"/>
      <c r="Q324" s="4"/>
      <c r="R324" s="4"/>
      <c r="S324" s="4"/>
      <c r="T324" s="4"/>
      <c r="U324" s="4"/>
      <c r="V324" s="4"/>
      <c r="W324" s="4"/>
      <c r="X324" s="4"/>
      <c r="Y324" s="4"/>
      <c r="Z324" s="4"/>
    </row>
    <row r="325" ht="15.75" customHeight="1">
      <c r="A325" s="4"/>
      <c r="B325" s="3"/>
      <c r="C325" s="10"/>
      <c r="D325" s="10"/>
      <c r="E325" s="4"/>
      <c r="F325" s="4"/>
      <c r="G325" s="10"/>
      <c r="H325" s="4"/>
      <c r="I325" s="4"/>
      <c r="J325" s="4"/>
      <c r="K325" s="4"/>
      <c r="L325" s="4"/>
      <c r="M325" s="4"/>
      <c r="N325" s="4"/>
      <c r="O325" s="4"/>
      <c r="P325" s="4"/>
      <c r="Q325" s="4"/>
      <c r="R325" s="4"/>
      <c r="S325" s="4"/>
      <c r="T325" s="4"/>
      <c r="U325" s="4"/>
      <c r="V325" s="4"/>
      <c r="W325" s="4"/>
      <c r="X325" s="4"/>
      <c r="Y325" s="4"/>
      <c r="Z325" s="4"/>
    </row>
    <row r="326" ht="15.75" customHeight="1">
      <c r="A326" s="4"/>
      <c r="B326" s="3"/>
      <c r="C326" s="10"/>
      <c r="D326" s="10"/>
      <c r="E326" s="4"/>
      <c r="F326" s="4"/>
      <c r="G326" s="10"/>
      <c r="H326" s="4"/>
      <c r="I326" s="4"/>
      <c r="J326" s="4"/>
      <c r="K326" s="4"/>
      <c r="L326" s="4"/>
      <c r="M326" s="4"/>
      <c r="N326" s="4"/>
      <c r="O326" s="4"/>
      <c r="P326" s="4"/>
      <c r="Q326" s="4"/>
      <c r="R326" s="4"/>
      <c r="S326" s="4"/>
      <c r="T326" s="4"/>
      <c r="U326" s="4"/>
      <c r="V326" s="4"/>
      <c r="W326" s="4"/>
      <c r="X326" s="4"/>
      <c r="Y326" s="4"/>
      <c r="Z326" s="4"/>
    </row>
    <row r="327" ht="15.75" customHeight="1">
      <c r="A327" s="4"/>
      <c r="B327" s="3"/>
      <c r="C327" s="10"/>
      <c r="D327" s="10"/>
      <c r="E327" s="4"/>
      <c r="F327" s="4"/>
      <c r="G327" s="10"/>
      <c r="H327" s="4"/>
      <c r="I327" s="4"/>
      <c r="J327" s="4"/>
      <c r="K327" s="4"/>
      <c r="L327" s="4"/>
      <c r="M327" s="4"/>
      <c r="N327" s="4"/>
      <c r="O327" s="4"/>
      <c r="P327" s="4"/>
      <c r="Q327" s="4"/>
      <c r="R327" s="4"/>
      <c r="S327" s="4"/>
      <c r="T327" s="4"/>
      <c r="U327" s="4"/>
      <c r="V327" s="4"/>
      <c r="W327" s="4"/>
      <c r="X327" s="4"/>
      <c r="Y327" s="4"/>
      <c r="Z327" s="4"/>
    </row>
    <row r="328" ht="15.75" customHeight="1">
      <c r="A328" s="4"/>
      <c r="B328" s="3"/>
      <c r="C328" s="10"/>
      <c r="D328" s="10"/>
      <c r="E328" s="4"/>
      <c r="F328" s="4"/>
      <c r="G328" s="10"/>
      <c r="H328" s="4"/>
      <c r="I328" s="4"/>
      <c r="J328" s="4"/>
      <c r="K328" s="4"/>
      <c r="L328" s="4"/>
      <c r="M328" s="4"/>
      <c r="N328" s="4"/>
      <c r="O328" s="4"/>
      <c r="P328" s="4"/>
      <c r="Q328" s="4"/>
      <c r="R328" s="4"/>
      <c r="S328" s="4"/>
      <c r="T328" s="4"/>
      <c r="U328" s="4"/>
      <c r="V328" s="4"/>
      <c r="W328" s="4"/>
      <c r="X328" s="4"/>
      <c r="Y328" s="4"/>
      <c r="Z328" s="4"/>
    </row>
    <row r="329" ht="15.75" customHeight="1">
      <c r="A329" s="4"/>
      <c r="B329" s="3"/>
      <c r="C329" s="10"/>
      <c r="D329" s="10"/>
      <c r="E329" s="4"/>
      <c r="F329" s="4"/>
      <c r="G329" s="10"/>
      <c r="H329" s="4"/>
      <c r="I329" s="4"/>
      <c r="J329" s="4"/>
      <c r="K329" s="4"/>
      <c r="L329" s="4"/>
      <c r="M329" s="4"/>
      <c r="N329" s="4"/>
      <c r="O329" s="4"/>
      <c r="P329" s="4"/>
      <c r="Q329" s="4"/>
      <c r="R329" s="4"/>
      <c r="S329" s="4"/>
      <c r="T329" s="4"/>
      <c r="U329" s="4"/>
      <c r="V329" s="4"/>
      <c r="W329" s="4"/>
      <c r="X329" s="4"/>
      <c r="Y329" s="4"/>
      <c r="Z329" s="4"/>
    </row>
    <row r="330" ht="15.75" customHeight="1">
      <c r="A330" s="4"/>
      <c r="B330" s="3"/>
      <c r="C330" s="10"/>
      <c r="D330" s="10"/>
      <c r="E330" s="4"/>
      <c r="F330" s="4"/>
      <c r="G330" s="10"/>
      <c r="H330" s="4"/>
      <c r="I330" s="4"/>
      <c r="J330" s="4"/>
      <c r="K330" s="4"/>
      <c r="L330" s="4"/>
      <c r="M330" s="4"/>
      <c r="N330" s="4"/>
      <c r="O330" s="4"/>
      <c r="P330" s="4"/>
      <c r="Q330" s="4"/>
      <c r="R330" s="4"/>
      <c r="S330" s="4"/>
      <c r="T330" s="4"/>
      <c r="U330" s="4"/>
      <c r="V330" s="4"/>
      <c r="W330" s="4"/>
      <c r="X330" s="4"/>
      <c r="Y330" s="4"/>
      <c r="Z330" s="4"/>
    </row>
    <row r="331" ht="15.75" customHeight="1">
      <c r="A331" s="4"/>
      <c r="B331" s="3"/>
      <c r="C331" s="10"/>
      <c r="D331" s="10"/>
      <c r="E331" s="4"/>
      <c r="F331" s="4"/>
      <c r="G331" s="10"/>
      <c r="H331" s="4"/>
      <c r="I331" s="4"/>
      <c r="J331" s="4"/>
      <c r="K331" s="4"/>
      <c r="L331" s="4"/>
      <c r="M331" s="4"/>
      <c r="N331" s="4"/>
      <c r="O331" s="4"/>
      <c r="P331" s="4"/>
      <c r="Q331" s="4"/>
      <c r="R331" s="4"/>
      <c r="S331" s="4"/>
      <c r="T331" s="4"/>
      <c r="U331" s="4"/>
      <c r="V331" s="4"/>
      <c r="W331" s="4"/>
      <c r="X331" s="4"/>
      <c r="Y331" s="4"/>
      <c r="Z331" s="4"/>
    </row>
    <row r="332" ht="15.75" customHeight="1">
      <c r="A332" s="4"/>
      <c r="B332" s="3"/>
      <c r="C332" s="10"/>
      <c r="D332" s="10"/>
      <c r="E332" s="4"/>
      <c r="F332" s="4"/>
      <c r="G332" s="10"/>
      <c r="H332" s="4"/>
      <c r="I332" s="4"/>
      <c r="J332" s="4"/>
      <c r="K332" s="4"/>
      <c r="L332" s="4"/>
      <c r="M332" s="4"/>
      <c r="N332" s="4"/>
      <c r="O332" s="4"/>
      <c r="P332" s="4"/>
      <c r="Q332" s="4"/>
      <c r="R332" s="4"/>
      <c r="S332" s="4"/>
      <c r="T332" s="4"/>
      <c r="U332" s="4"/>
      <c r="V332" s="4"/>
      <c r="W332" s="4"/>
      <c r="X332" s="4"/>
      <c r="Y332" s="4"/>
      <c r="Z332" s="4"/>
    </row>
    <row r="333" ht="15.75" customHeight="1">
      <c r="A333" s="4"/>
      <c r="B333" s="3"/>
      <c r="C333" s="10"/>
      <c r="D333" s="10"/>
      <c r="E333" s="4"/>
      <c r="F333" s="4"/>
      <c r="G333" s="10"/>
      <c r="H333" s="4"/>
      <c r="I333" s="4"/>
      <c r="J333" s="4"/>
      <c r="K333" s="4"/>
      <c r="L333" s="4"/>
      <c r="M333" s="4"/>
      <c r="N333" s="4"/>
      <c r="O333" s="4"/>
      <c r="P333" s="4"/>
      <c r="Q333" s="4"/>
      <c r="R333" s="4"/>
      <c r="S333" s="4"/>
      <c r="T333" s="4"/>
      <c r="U333" s="4"/>
      <c r="V333" s="4"/>
      <c r="W333" s="4"/>
      <c r="X333" s="4"/>
      <c r="Y333" s="4"/>
      <c r="Z333" s="4"/>
    </row>
    <row r="334" ht="15.75" customHeight="1">
      <c r="A334" s="4"/>
      <c r="B334" s="3"/>
      <c r="C334" s="10"/>
      <c r="D334" s="10"/>
      <c r="E334" s="4"/>
      <c r="F334" s="4"/>
      <c r="G334" s="10"/>
      <c r="H334" s="4"/>
      <c r="I334" s="4"/>
      <c r="J334" s="4"/>
      <c r="K334" s="4"/>
      <c r="L334" s="4"/>
      <c r="M334" s="4"/>
      <c r="N334" s="4"/>
      <c r="O334" s="4"/>
      <c r="P334" s="4"/>
      <c r="Q334" s="4"/>
      <c r="R334" s="4"/>
      <c r="S334" s="4"/>
      <c r="T334" s="4"/>
      <c r="U334" s="4"/>
      <c r="V334" s="4"/>
      <c r="W334" s="4"/>
      <c r="X334" s="4"/>
      <c r="Y334" s="4"/>
      <c r="Z334" s="4"/>
    </row>
    <row r="335" ht="15.75" customHeight="1">
      <c r="A335" s="4"/>
      <c r="B335" s="3"/>
      <c r="C335" s="10"/>
      <c r="D335" s="10"/>
      <c r="E335" s="4"/>
      <c r="F335" s="4"/>
      <c r="G335" s="10"/>
      <c r="H335" s="4"/>
      <c r="I335" s="4"/>
      <c r="J335" s="4"/>
      <c r="K335" s="4"/>
      <c r="L335" s="4"/>
      <c r="M335" s="4"/>
      <c r="N335" s="4"/>
      <c r="O335" s="4"/>
      <c r="P335" s="4"/>
      <c r="Q335" s="4"/>
      <c r="R335" s="4"/>
      <c r="S335" s="4"/>
      <c r="T335" s="4"/>
      <c r="U335" s="4"/>
      <c r="V335" s="4"/>
      <c r="W335" s="4"/>
      <c r="X335" s="4"/>
      <c r="Y335" s="4"/>
      <c r="Z335" s="4"/>
    </row>
    <row r="336" ht="15.75" customHeight="1">
      <c r="A336" s="4"/>
      <c r="B336" s="3"/>
      <c r="C336" s="10"/>
      <c r="D336" s="10"/>
      <c r="E336" s="4"/>
      <c r="F336" s="4"/>
      <c r="G336" s="10"/>
      <c r="H336" s="4"/>
      <c r="I336" s="4"/>
      <c r="J336" s="4"/>
      <c r="K336" s="4"/>
      <c r="L336" s="4"/>
      <c r="M336" s="4"/>
      <c r="N336" s="4"/>
      <c r="O336" s="4"/>
      <c r="P336" s="4"/>
      <c r="Q336" s="4"/>
      <c r="R336" s="4"/>
      <c r="S336" s="4"/>
      <c r="T336" s="4"/>
      <c r="U336" s="4"/>
      <c r="V336" s="4"/>
      <c r="W336" s="4"/>
      <c r="X336" s="4"/>
      <c r="Y336" s="4"/>
      <c r="Z336" s="4"/>
    </row>
    <row r="337" ht="15.75" customHeight="1">
      <c r="A337" s="4"/>
      <c r="B337" s="3"/>
      <c r="C337" s="10"/>
      <c r="D337" s="10"/>
      <c r="E337" s="4"/>
      <c r="F337" s="4"/>
      <c r="G337" s="10"/>
      <c r="H337" s="4"/>
      <c r="I337" s="4"/>
      <c r="J337" s="4"/>
      <c r="K337" s="4"/>
      <c r="L337" s="4"/>
      <c r="M337" s="4"/>
      <c r="N337" s="4"/>
      <c r="O337" s="4"/>
      <c r="P337" s="4"/>
      <c r="Q337" s="4"/>
      <c r="R337" s="4"/>
      <c r="S337" s="4"/>
      <c r="T337" s="4"/>
      <c r="U337" s="4"/>
      <c r="V337" s="4"/>
      <c r="W337" s="4"/>
      <c r="X337" s="4"/>
      <c r="Y337" s="4"/>
      <c r="Z337" s="4"/>
    </row>
    <row r="338" ht="15.75" customHeight="1">
      <c r="A338" s="4"/>
      <c r="B338" s="3"/>
      <c r="C338" s="10"/>
      <c r="D338" s="10"/>
      <c r="E338" s="4"/>
      <c r="F338" s="4"/>
      <c r="G338" s="10"/>
      <c r="H338" s="4"/>
      <c r="I338" s="4"/>
      <c r="J338" s="4"/>
      <c r="K338" s="4"/>
      <c r="L338" s="4"/>
      <c r="M338" s="4"/>
      <c r="N338" s="4"/>
      <c r="O338" s="4"/>
      <c r="P338" s="4"/>
      <c r="Q338" s="4"/>
      <c r="R338" s="4"/>
      <c r="S338" s="4"/>
      <c r="T338" s="4"/>
      <c r="U338" s="4"/>
      <c r="V338" s="4"/>
      <c r="W338" s="4"/>
      <c r="X338" s="4"/>
      <c r="Y338" s="4"/>
      <c r="Z338" s="4"/>
    </row>
    <row r="339" ht="15.75" customHeight="1">
      <c r="A339" s="4"/>
      <c r="B339" s="3"/>
      <c r="C339" s="10"/>
      <c r="D339" s="10"/>
      <c r="E339" s="4"/>
      <c r="F339" s="4"/>
      <c r="G339" s="10"/>
      <c r="H339" s="4"/>
      <c r="I339" s="4"/>
      <c r="J339" s="4"/>
      <c r="K339" s="4"/>
      <c r="L339" s="4"/>
      <c r="M339" s="4"/>
      <c r="N339" s="4"/>
      <c r="O339" s="4"/>
      <c r="P339" s="4"/>
      <c r="Q339" s="4"/>
      <c r="R339" s="4"/>
      <c r="S339" s="4"/>
      <c r="T339" s="4"/>
      <c r="U339" s="4"/>
      <c r="V339" s="4"/>
      <c r="W339" s="4"/>
      <c r="X339" s="4"/>
      <c r="Y339" s="4"/>
      <c r="Z339" s="4"/>
    </row>
    <row r="340" ht="15.75" customHeight="1">
      <c r="A340" s="4"/>
      <c r="B340" s="3"/>
      <c r="C340" s="10"/>
      <c r="D340" s="10"/>
      <c r="E340" s="4"/>
      <c r="F340" s="4"/>
      <c r="G340" s="10"/>
      <c r="H340" s="4"/>
      <c r="I340" s="4"/>
      <c r="J340" s="4"/>
      <c r="K340" s="4"/>
      <c r="L340" s="4"/>
      <c r="M340" s="4"/>
      <c r="N340" s="4"/>
      <c r="O340" s="4"/>
      <c r="P340" s="4"/>
      <c r="Q340" s="4"/>
      <c r="R340" s="4"/>
      <c r="S340" s="4"/>
      <c r="T340" s="4"/>
      <c r="U340" s="4"/>
      <c r="V340" s="4"/>
      <c r="W340" s="4"/>
      <c r="X340" s="4"/>
      <c r="Y340" s="4"/>
      <c r="Z340" s="4"/>
    </row>
    <row r="341" ht="15.75" customHeight="1">
      <c r="A341" s="4"/>
      <c r="B341" s="3"/>
      <c r="C341" s="10"/>
      <c r="D341" s="10"/>
      <c r="E341" s="4"/>
      <c r="F341" s="4"/>
      <c r="G341" s="10"/>
      <c r="H341" s="4"/>
      <c r="I341" s="4"/>
      <c r="J341" s="4"/>
      <c r="K341" s="4"/>
      <c r="L341" s="4"/>
      <c r="M341" s="4"/>
      <c r="N341" s="4"/>
      <c r="O341" s="4"/>
      <c r="P341" s="4"/>
      <c r="Q341" s="4"/>
      <c r="R341" s="4"/>
      <c r="S341" s="4"/>
      <c r="T341" s="4"/>
      <c r="U341" s="4"/>
      <c r="V341" s="4"/>
      <c r="W341" s="4"/>
      <c r="X341" s="4"/>
      <c r="Y341" s="4"/>
      <c r="Z341" s="4"/>
    </row>
    <row r="342" ht="15.75" customHeight="1">
      <c r="A342" s="4"/>
      <c r="B342" s="3"/>
      <c r="C342" s="10"/>
      <c r="D342" s="10"/>
      <c r="E342" s="4"/>
      <c r="F342" s="4"/>
      <c r="G342" s="10"/>
      <c r="H342" s="4"/>
      <c r="I342" s="4"/>
      <c r="J342" s="4"/>
      <c r="K342" s="4"/>
      <c r="L342" s="4"/>
      <c r="M342" s="4"/>
      <c r="N342" s="4"/>
      <c r="O342" s="4"/>
      <c r="P342" s="4"/>
      <c r="Q342" s="4"/>
      <c r="R342" s="4"/>
      <c r="S342" s="4"/>
      <c r="T342" s="4"/>
      <c r="U342" s="4"/>
      <c r="V342" s="4"/>
      <c r="W342" s="4"/>
      <c r="X342" s="4"/>
      <c r="Y342" s="4"/>
      <c r="Z342" s="4"/>
    </row>
    <row r="343" ht="15.75" customHeight="1">
      <c r="A343" s="4"/>
      <c r="B343" s="3"/>
      <c r="C343" s="10"/>
      <c r="D343" s="10"/>
      <c r="E343" s="4"/>
      <c r="F343" s="4"/>
      <c r="G343" s="10"/>
      <c r="H343" s="4"/>
      <c r="I343" s="4"/>
      <c r="J343" s="4"/>
      <c r="K343" s="4"/>
      <c r="L343" s="4"/>
      <c r="M343" s="4"/>
      <c r="N343" s="4"/>
      <c r="O343" s="4"/>
      <c r="P343" s="4"/>
      <c r="Q343" s="4"/>
      <c r="R343" s="4"/>
      <c r="S343" s="4"/>
      <c r="T343" s="4"/>
      <c r="U343" s="4"/>
      <c r="V343" s="4"/>
      <c r="W343" s="4"/>
      <c r="X343" s="4"/>
      <c r="Y343" s="4"/>
      <c r="Z343" s="4"/>
    </row>
    <row r="344" ht="15.75" customHeight="1">
      <c r="A344" s="4"/>
      <c r="B344" s="3"/>
      <c r="C344" s="10"/>
      <c r="D344" s="10"/>
      <c r="E344" s="4"/>
      <c r="F344" s="4"/>
      <c r="G344" s="10"/>
      <c r="H344" s="4"/>
      <c r="I344" s="4"/>
      <c r="J344" s="4"/>
      <c r="K344" s="4"/>
      <c r="L344" s="4"/>
      <c r="M344" s="4"/>
      <c r="N344" s="4"/>
      <c r="O344" s="4"/>
      <c r="P344" s="4"/>
      <c r="Q344" s="4"/>
      <c r="R344" s="4"/>
      <c r="S344" s="4"/>
      <c r="T344" s="4"/>
      <c r="U344" s="4"/>
      <c r="V344" s="4"/>
      <c r="W344" s="4"/>
      <c r="X344" s="4"/>
      <c r="Y344" s="4"/>
      <c r="Z344" s="4"/>
    </row>
    <row r="345" ht="15.75" customHeight="1">
      <c r="A345" s="4"/>
      <c r="B345" s="3"/>
      <c r="C345" s="10"/>
      <c r="D345" s="10"/>
      <c r="E345" s="4"/>
      <c r="F345" s="4"/>
      <c r="G345" s="10"/>
      <c r="H345" s="4"/>
      <c r="I345" s="4"/>
      <c r="J345" s="4"/>
      <c r="K345" s="4"/>
      <c r="L345" s="4"/>
      <c r="M345" s="4"/>
      <c r="N345" s="4"/>
      <c r="O345" s="4"/>
      <c r="P345" s="4"/>
      <c r="Q345" s="4"/>
      <c r="R345" s="4"/>
      <c r="S345" s="4"/>
      <c r="T345" s="4"/>
      <c r="U345" s="4"/>
      <c r="V345" s="4"/>
      <c r="W345" s="4"/>
      <c r="X345" s="4"/>
      <c r="Y345" s="4"/>
      <c r="Z345" s="4"/>
    </row>
    <row r="346" ht="15.75" customHeight="1">
      <c r="A346" s="4"/>
      <c r="B346" s="3"/>
      <c r="C346" s="10"/>
      <c r="D346" s="10"/>
      <c r="E346" s="4"/>
      <c r="F346" s="4"/>
      <c r="G346" s="10"/>
      <c r="H346" s="4"/>
      <c r="I346" s="4"/>
      <c r="J346" s="4"/>
      <c r="K346" s="4"/>
      <c r="L346" s="4"/>
      <c r="M346" s="4"/>
      <c r="N346" s="4"/>
      <c r="O346" s="4"/>
      <c r="P346" s="4"/>
      <c r="Q346" s="4"/>
      <c r="R346" s="4"/>
      <c r="S346" s="4"/>
      <c r="T346" s="4"/>
      <c r="U346" s="4"/>
      <c r="V346" s="4"/>
      <c r="W346" s="4"/>
      <c r="X346" s="4"/>
      <c r="Y346" s="4"/>
      <c r="Z346" s="4"/>
    </row>
    <row r="347" ht="15.75" customHeight="1">
      <c r="A347" s="4"/>
      <c r="B347" s="3"/>
      <c r="C347" s="10"/>
      <c r="D347" s="10"/>
      <c r="E347" s="4"/>
      <c r="F347" s="4"/>
      <c r="G347" s="10"/>
      <c r="H347" s="4"/>
      <c r="I347" s="4"/>
      <c r="J347" s="4"/>
      <c r="K347" s="4"/>
      <c r="L347" s="4"/>
      <c r="M347" s="4"/>
      <c r="N347" s="4"/>
      <c r="O347" s="4"/>
      <c r="P347" s="4"/>
      <c r="Q347" s="4"/>
      <c r="R347" s="4"/>
      <c r="S347" s="4"/>
      <c r="T347" s="4"/>
      <c r="U347" s="4"/>
      <c r="V347" s="4"/>
      <c r="W347" s="4"/>
      <c r="X347" s="4"/>
      <c r="Y347" s="4"/>
      <c r="Z347" s="4"/>
    </row>
    <row r="348" ht="15.75" customHeight="1">
      <c r="A348" s="4"/>
      <c r="B348" s="3"/>
      <c r="C348" s="10"/>
      <c r="D348" s="10"/>
      <c r="E348" s="4"/>
      <c r="F348" s="4"/>
      <c r="G348" s="10"/>
      <c r="H348" s="4"/>
      <c r="I348" s="4"/>
      <c r="J348" s="4"/>
      <c r="K348" s="4"/>
      <c r="L348" s="4"/>
      <c r="M348" s="4"/>
      <c r="N348" s="4"/>
      <c r="O348" s="4"/>
      <c r="P348" s="4"/>
      <c r="Q348" s="4"/>
      <c r="R348" s="4"/>
      <c r="S348" s="4"/>
      <c r="T348" s="4"/>
      <c r="U348" s="4"/>
      <c r="V348" s="4"/>
      <c r="W348" s="4"/>
      <c r="X348" s="4"/>
      <c r="Y348" s="4"/>
      <c r="Z348" s="4"/>
    </row>
    <row r="349" ht="15.75" customHeight="1">
      <c r="A349" s="4"/>
      <c r="B349" s="3"/>
      <c r="C349" s="10"/>
      <c r="D349" s="10"/>
      <c r="E349" s="4"/>
      <c r="F349" s="4"/>
      <c r="G349" s="10"/>
      <c r="H349" s="4"/>
      <c r="I349" s="4"/>
      <c r="J349" s="4"/>
      <c r="K349" s="4"/>
      <c r="L349" s="4"/>
      <c r="M349" s="4"/>
      <c r="N349" s="4"/>
      <c r="O349" s="4"/>
      <c r="P349" s="4"/>
      <c r="Q349" s="4"/>
      <c r="R349" s="4"/>
      <c r="S349" s="4"/>
      <c r="T349" s="4"/>
      <c r="U349" s="4"/>
      <c r="V349" s="4"/>
      <c r="W349" s="4"/>
      <c r="X349" s="4"/>
      <c r="Y349" s="4"/>
      <c r="Z349" s="4"/>
    </row>
    <row r="350" ht="15.75" customHeight="1">
      <c r="A350" s="4"/>
      <c r="B350" s="3"/>
      <c r="C350" s="10"/>
      <c r="D350" s="10"/>
      <c r="E350" s="4"/>
      <c r="F350" s="4"/>
      <c r="G350" s="10"/>
      <c r="H350" s="4"/>
      <c r="I350" s="4"/>
      <c r="J350" s="4"/>
      <c r="K350" s="4"/>
      <c r="L350" s="4"/>
      <c r="M350" s="4"/>
      <c r="N350" s="4"/>
      <c r="O350" s="4"/>
      <c r="P350" s="4"/>
      <c r="Q350" s="4"/>
      <c r="R350" s="4"/>
      <c r="S350" s="4"/>
      <c r="T350" s="4"/>
      <c r="U350" s="4"/>
      <c r="V350" s="4"/>
      <c r="W350" s="4"/>
      <c r="X350" s="4"/>
      <c r="Y350" s="4"/>
      <c r="Z350" s="4"/>
    </row>
    <row r="351" ht="15.75" customHeight="1">
      <c r="A351" s="4"/>
      <c r="B351" s="3"/>
      <c r="C351" s="10"/>
      <c r="D351" s="10"/>
      <c r="E351" s="4"/>
      <c r="F351" s="4"/>
      <c r="G351" s="10"/>
      <c r="H351" s="4"/>
      <c r="I351" s="4"/>
      <c r="J351" s="4"/>
      <c r="K351" s="4"/>
      <c r="L351" s="4"/>
      <c r="M351" s="4"/>
      <c r="N351" s="4"/>
      <c r="O351" s="4"/>
      <c r="P351" s="4"/>
      <c r="Q351" s="4"/>
      <c r="R351" s="4"/>
      <c r="S351" s="4"/>
      <c r="T351" s="4"/>
      <c r="U351" s="4"/>
      <c r="V351" s="4"/>
      <c r="W351" s="4"/>
      <c r="X351" s="4"/>
      <c r="Y351" s="4"/>
      <c r="Z351" s="4"/>
    </row>
    <row r="352" ht="15.75" customHeight="1">
      <c r="A352" s="4"/>
      <c r="B352" s="3"/>
      <c r="C352" s="10"/>
      <c r="D352" s="10"/>
      <c r="E352" s="4"/>
      <c r="F352" s="4"/>
      <c r="G352" s="10"/>
      <c r="H352" s="4"/>
      <c r="I352" s="4"/>
      <c r="J352" s="4"/>
      <c r="K352" s="4"/>
      <c r="L352" s="4"/>
      <c r="M352" s="4"/>
      <c r="N352" s="4"/>
      <c r="O352" s="4"/>
      <c r="P352" s="4"/>
      <c r="Q352" s="4"/>
      <c r="R352" s="4"/>
      <c r="S352" s="4"/>
      <c r="T352" s="4"/>
      <c r="U352" s="4"/>
      <c r="V352" s="4"/>
      <c r="W352" s="4"/>
      <c r="X352" s="4"/>
      <c r="Y352" s="4"/>
      <c r="Z352" s="4"/>
    </row>
    <row r="353" ht="15.75" customHeight="1">
      <c r="A353" s="4"/>
      <c r="B353" s="3"/>
      <c r="C353" s="10"/>
      <c r="D353" s="10"/>
      <c r="E353" s="4"/>
      <c r="F353" s="4"/>
      <c r="G353" s="10"/>
      <c r="H353" s="4"/>
      <c r="I353" s="4"/>
      <c r="J353" s="4"/>
      <c r="K353" s="4"/>
      <c r="L353" s="4"/>
      <c r="M353" s="4"/>
      <c r="N353" s="4"/>
      <c r="O353" s="4"/>
      <c r="P353" s="4"/>
      <c r="Q353" s="4"/>
      <c r="R353" s="4"/>
      <c r="S353" s="4"/>
      <c r="T353" s="4"/>
      <c r="U353" s="4"/>
      <c r="V353" s="4"/>
      <c r="W353" s="4"/>
      <c r="X353" s="4"/>
      <c r="Y353" s="4"/>
      <c r="Z353" s="4"/>
    </row>
    <row r="354" ht="15.75" customHeight="1">
      <c r="A354" s="4"/>
      <c r="B354" s="3"/>
      <c r="C354" s="10"/>
      <c r="D354" s="10"/>
      <c r="E354" s="4"/>
      <c r="F354" s="4"/>
      <c r="G354" s="10"/>
      <c r="H354" s="4"/>
      <c r="I354" s="4"/>
      <c r="J354" s="4"/>
      <c r="K354" s="4"/>
      <c r="L354" s="4"/>
      <c r="M354" s="4"/>
      <c r="N354" s="4"/>
      <c r="O354" s="4"/>
      <c r="P354" s="4"/>
      <c r="Q354" s="4"/>
      <c r="R354" s="4"/>
      <c r="S354" s="4"/>
      <c r="T354" s="4"/>
      <c r="U354" s="4"/>
      <c r="V354" s="4"/>
      <c r="W354" s="4"/>
      <c r="X354" s="4"/>
      <c r="Y354" s="4"/>
      <c r="Z354" s="4"/>
    </row>
    <row r="355" ht="15.75" customHeight="1">
      <c r="A355" s="4"/>
      <c r="B355" s="3"/>
      <c r="C355" s="10"/>
      <c r="D355" s="10"/>
      <c r="E355" s="4"/>
      <c r="F355" s="4"/>
      <c r="G355" s="10"/>
      <c r="H355" s="4"/>
      <c r="I355" s="4"/>
      <c r="J355" s="4"/>
      <c r="K355" s="4"/>
      <c r="L355" s="4"/>
      <c r="M355" s="4"/>
      <c r="N355" s="4"/>
      <c r="O355" s="4"/>
      <c r="P355" s="4"/>
      <c r="Q355" s="4"/>
      <c r="R355" s="4"/>
      <c r="S355" s="4"/>
      <c r="T355" s="4"/>
      <c r="U355" s="4"/>
      <c r="V355" s="4"/>
      <c r="W355" s="4"/>
      <c r="X355" s="4"/>
      <c r="Y355" s="4"/>
      <c r="Z355" s="4"/>
    </row>
    <row r="356" ht="15.75" customHeight="1">
      <c r="A356" s="4"/>
      <c r="B356" s="3"/>
      <c r="C356" s="10"/>
      <c r="D356" s="10"/>
      <c r="E356" s="4"/>
      <c r="F356" s="4"/>
      <c r="G356" s="10"/>
      <c r="H356" s="4"/>
      <c r="I356" s="4"/>
      <c r="J356" s="4"/>
      <c r="K356" s="4"/>
      <c r="L356" s="4"/>
      <c r="M356" s="4"/>
      <c r="N356" s="4"/>
      <c r="O356" s="4"/>
      <c r="P356" s="4"/>
      <c r="Q356" s="4"/>
      <c r="R356" s="4"/>
      <c r="S356" s="4"/>
      <c r="T356" s="4"/>
      <c r="U356" s="4"/>
      <c r="V356" s="4"/>
      <c r="W356" s="4"/>
      <c r="X356" s="4"/>
      <c r="Y356" s="4"/>
      <c r="Z356" s="4"/>
    </row>
    <row r="357" ht="15.75" customHeight="1">
      <c r="A357" s="4"/>
      <c r="B357" s="3"/>
      <c r="C357" s="10"/>
      <c r="D357" s="10"/>
      <c r="E357" s="4"/>
      <c r="F357" s="4"/>
      <c r="G357" s="10"/>
      <c r="H357" s="4"/>
      <c r="I357" s="4"/>
      <c r="J357" s="4"/>
      <c r="K357" s="4"/>
      <c r="L357" s="4"/>
      <c r="M357" s="4"/>
      <c r="N357" s="4"/>
      <c r="O357" s="4"/>
      <c r="P357" s="4"/>
      <c r="Q357" s="4"/>
      <c r="R357" s="4"/>
      <c r="S357" s="4"/>
      <c r="T357" s="4"/>
      <c r="U357" s="4"/>
      <c r="V357" s="4"/>
      <c r="W357" s="4"/>
      <c r="X357" s="4"/>
      <c r="Y357" s="4"/>
      <c r="Z357" s="4"/>
    </row>
    <row r="358" ht="15.75" customHeight="1">
      <c r="A358" s="4"/>
      <c r="B358" s="3"/>
      <c r="C358" s="10"/>
      <c r="D358" s="10"/>
      <c r="E358" s="4"/>
      <c r="F358" s="4"/>
      <c r="G358" s="10"/>
      <c r="H358" s="4"/>
      <c r="I358" s="4"/>
      <c r="J358" s="4"/>
      <c r="K358" s="4"/>
      <c r="L358" s="4"/>
      <c r="M358" s="4"/>
      <c r="N358" s="4"/>
      <c r="O358" s="4"/>
      <c r="P358" s="4"/>
      <c r="Q358" s="4"/>
      <c r="R358" s="4"/>
      <c r="S358" s="4"/>
      <c r="T358" s="4"/>
      <c r="U358" s="4"/>
      <c r="V358" s="4"/>
      <c r="W358" s="4"/>
      <c r="X358" s="4"/>
      <c r="Y358" s="4"/>
      <c r="Z358" s="4"/>
    </row>
    <row r="359" ht="15.75" customHeight="1">
      <c r="A359" s="4"/>
      <c r="B359" s="3"/>
      <c r="C359" s="10"/>
      <c r="D359" s="10"/>
      <c r="E359" s="4"/>
      <c r="F359" s="4"/>
      <c r="G359" s="10"/>
      <c r="H359" s="4"/>
      <c r="I359" s="4"/>
      <c r="J359" s="4"/>
      <c r="K359" s="4"/>
      <c r="L359" s="4"/>
      <c r="M359" s="4"/>
      <c r="N359" s="4"/>
      <c r="O359" s="4"/>
      <c r="P359" s="4"/>
      <c r="Q359" s="4"/>
      <c r="R359" s="4"/>
      <c r="S359" s="4"/>
      <c r="T359" s="4"/>
      <c r="U359" s="4"/>
      <c r="V359" s="4"/>
      <c r="W359" s="4"/>
      <c r="X359" s="4"/>
      <c r="Y359" s="4"/>
      <c r="Z359" s="4"/>
    </row>
    <row r="360" ht="15.75" customHeight="1">
      <c r="A360" s="4"/>
      <c r="B360" s="3"/>
      <c r="C360" s="10"/>
      <c r="D360" s="10"/>
      <c r="E360" s="4"/>
      <c r="F360" s="4"/>
      <c r="G360" s="10"/>
      <c r="H360" s="4"/>
      <c r="I360" s="4"/>
      <c r="J360" s="4"/>
      <c r="K360" s="4"/>
      <c r="L360" s="4"/>
      <c r="M360" s="4"/>
      <c r="N360" s="4"/>
      <c r="O360" s="4"/>
      <c r="P360" s="4"/>
      <c r="Q360" s="4"/>
      <c r="R360" s="4"/>
      <c r="S360" s="4"/>
      <c r="T360" s="4"/>
      <c r="U360" s="4"/>
      <c r="V360" s="4"/>
      <c r="W360" s="4"/>
      <c r="X360" s="4"/>
      <c r="Y360" s="4"/>
      <c r="Z360" s="4"/>
    </row>
    <row r="361" ht="15.75" customHeight="1">
      <c r="A361" s="4"/>
      <c r="B361" s="3"/>
      <c r="C361" s="10"/>
      <c r="D361" s="10"/>
      <c r="E361" s="4"/>
      <c r="F361" s="4"/>
      <c r="G361" s="10"/>
      <c r="H361" s="4"/>
      <c r="I361" s="4"/>
      <c r="J361" s="4"/>
      <c r="K361" s="4"/>
      <c r="L361" s="4"/>
      <c r="M361" s="4"/>
      <c r="N361" s="4"/>
      <c r="O361" s="4"/>
      <c r="P361" s="4"/>
      <c r="Q361" s="4"/>
      <c r="R361" s="4"/>
      <c r="S361" s="4"/>
      <c r="T361" s="4"/>
      <c r="U361" s="4"/>
      <c r="V361" s="4"/>
      <c r="W361" s="4"/>
      <c r="X361" s="4"/>
      <c r="Y361" s="4"/>
      <c r="Z361" s="4"/>
    </row>
    <row r="362" ht="15.75" customHeight="1">
      <c r="A362" s="4"/>
      <c r="B362" s="3"/>
      <c r="C362" s="10"/>
      <c r="D362" s="10"/>
      <c r="E362" s="4"/>
      <c r="F362" s="4"/>
      <c r="G362" s="10"/>
      <c r="H362" s="4"/>
      <c r="I362" s="4"/>
      <c r="J362" s="4"/>
      <c r="K362" s="4"/>
      <c r="L362" s="4"/>
      <c r="M362" s="4"/>
      <c r="N362" s="4"/>
      <c r="O362" s="4"/>
      <c r="P362" s="4"/>
      <c r="Q362" s="4"/>
      <c r="R362" s="4"/>
      <c r="S362" s="4"/>
      <c r="T362" s="4"/>
      <c r="U362" s="4"/>
      <c r="V362" s="4"/>
      <c r="W362" s="4"/>
      <c r="X362" s="4"/>
      <c r="Y362" s="4"/>
      <c r="Z362" s="4"/>
    </row>
    <row r="363" ht="15.75" customHeight="1">
      <c r="A363" s="4"/>
      <c r="B363" s="3"/>
      <c r="C363" s="10"/>
      <c r="D363" s="10"/>
      <c r="E363" s="4"/>
      <c r="F363" s="4"/>
      <c r="G363" s="10"/>
      <c r="H363" s="4"/>
      <c r="I363" s="4"/>
      <c r="J363" s="4"/>
      <c r="K363" s="4"/>
      <c r="L363" s="4"/>
      <c r="M363" s="4"/>
      <c r="N363" s="4"/>
      <c r="O363" s="4"/>
      <c r="P363" s="4"/>
      <c r="Q363" s="4"/>
      <c r="R363" s="4"/>
      <c r="S363" s="4"/>
      <c r="T363" s="4"/>
      <c r="U363" s="4"/>
      <c r="V363" s="4"/>
      <c r="W363" s="4"/>
      <c r="X363" s="4"/>
      <c r="Y363" s="4"/>
      <c r="Z363" s="4"/>
    </row>
    <row r="364" ht="15.75" customHeight="1">
      <c r="A364" s="4"/>
      <c r="B364" s="3"/>
      <c r="C364" s="10"/>
      <c r="D364" s="10"/>
      <c r="E364" s="4"/>
      <c r="F364" s="4"/>
      <c r="G364" s="10"/>
      <c r="H364" s="4"/>
      <c r="I364" s="4"/>
      <c r="J364" s="4"/>
      <c r="K364" s="4"/>
      <c r="L364" s="4"/>
      <c r="M364" s="4"/>
      <c r="N364" s="4"/>
      <c r="O364" s="4"/>
      <c r="P364" s="4"/>
      <c r="Q364" s="4"/>
      <c r="R364" s="4"/>
      <c r="S364" s="4"/>
      <c r="T364" s="4"/>
      <c r="U364" s="4"/>
      <c r="V364" s="4"/>
      <c r="W364" s="4"/>
      <c r="X364" s="4"/>
      <c r="Y364" s="4"/>
      <c r="Z364" s="4"/>
    </row>
    <row r="365" ht="15.75" customHeight="1">
      <c r="A365" s="4"/>
      <c r="B365" s="3"/>
      <c r="C365" s="10"/>
      <c r="D365" s="10"/>
      <c r="E365" s="4"/>
      <c r="F365" s="4"/>
      <c r="G365" s="10"/>
      <c r="H365" s="4"/>
      <c r="I365" s="4"/>
      <c r="J365" s="4"/>
      <c r="K365" s="4"/>
      <c r="L365" s="4"/>
      <c r="M365" s="4"/>
      <c r="N365" s="4"/>
      <c r="O365" s="4"/>
      <c r="P365" s="4"/>
      <c r="Q365" s="4"/>
      <c r="R365" s="4"/>
      <c r="S365" s="4"/>
      <c r="T365" s="4"/>
      <c r="U365" s="4"/>
      <c r="V365" s="4"/>
      <c r="W365" s="4"/>
      <c r="X365" s="4"/>
      <c r="Y365" s="4"/>
      <c r="Z365" s="4"/>
    </row>
    <row r="366" ht="15.75" customHeight="1">
      <c r="A366" s="4"/>
      <c r="B366" s="3"/>
      <c r="C366" s="10"/>
      <c r="D366" s="10"/>
      <c r="E366" s="4"/>
      <c r="F366" s="4"/>
      <c r="G366" s="10"/>
      <c r="H366" s="4"/>
      <c r="I366" s="4"/>
      <c r="J366" s="4"/>
      <c r="K366" s="4"/>
      <c r="L366" s="4"/>
      <c r="M366" s="4"/>
      <c r="N366" s="4"/>
      <c r="O366" s="4"/>
      <c r="P366" s="4"/>
      <c r="Q366" s="4"/>
      <c r="R366" s="4"/>
      <c r="S366" s="4"/>
      <c r="T366" s="4"/>
      <c r="U366" s="4"/>
      <c r="V366" s="4"/>
      <c r="W366" s="4"/>
      <c r="X366" s="4"/>
      <c r="Y366" s="4"/>
      <c r="Z366" s="4"/>
    </row>
    <row r="367" ht="15.75" customHeight="1">
      <c r="A367" s="4"/>
      <c r="B367" s="3"/>
      <c r="C367" s="10"/>
      <c r="D367" s="10"/>
      <c r="E367" s="4"/>
      <c r="F367" s="4"/>
      <c r="G367" s="10"/>
      <c r="H367" s="4"/>
      <c r="I367" s="4"/>
      <c r="J367" s="4"/>
      <c r="K367" s="4"/>
      <c r="L367" s="4"/>
      <c r="M367" s="4"/>
      <c r="N367" s="4"/>
      <c r="O367" s="4"/>
      <c r="P367" s="4"/>
      <c r="Q367" s="4"/>
      <c r="R367" s="4"/>
      <c r="S367" s="4"/>
      <c r="T367" s="4"/>
      <c r="U367" s="4"/>
      <c r="V367" s="4"/>
      <c r="W367" s="4"/>
      <c r="X367" s="4"/>
      <c r="Y367" s="4"/>
      <c r="Z367" s="4"/>
    </row>
    <row r="368" ht="15.75" customHeight="1">
      <c r="A368" s="4"/>
      <c r="B368" s="3"/>
      <c r="C368" s="10"/>
      <c r="D368" s="10"/>
      <c r="E368" s="4"/>
      <c r="F368" s="4"/>
      <c r="G368" s="10"/>
      <c r="H368" s="4"/>
      <c r="I368" s="4"/>
      <c r="J368" s="4"/>
      <c r="K368" s="4"/>
      <c r="L368" s="4"/>
      <c r="M368" s="4"/>
      <c r="N368" s="4"/>
      <c r="O368" s="4"/>
      <c r="P368" s="4"/>
      <c r="Q368" s="4"/>
      <c r="R368" s="4"/>
      <c r="S368" s="4"/>
      <c r="T368" s="4"/>
      <c r="U368" s="4"/>
      <c r="V368" s="4"/>
      <c r="W368" s="4"/>
      <c r="X368" s="4"/>
      <c r="Y368" s="4"/>
      <c r="Z368" s="4"/>
    </row>
    <row r="369" ht="15.75" customHeight="1">
      <c r="A369" s="4"/>
      <c r="B369" s="3"/>
      <c r="C369" s="10"/>
      <c r="D369" s="10"/>
      <c r="E369" s="4"/>
      <c r="F369" s="4"/>
      <c r="G369" s="10"/>
      <c r="H369" s="4"/>
      <c r="I369" s="4"/>
      <c r="J369" s="4"/>
      <c r="K369" s="4"/>
      <c r="L369" s="4"/>
      <c r="M369" s="4"/>
      <c r="N369" s="4"/>
      <c r="O369" s="4"/>
      <c r="P369" s="4"/>
      <c r="Q369" s="4"/>
      <c r="R369" s="4"/>
      <c r="S369" s="4"/>
      <c r="T369" s="4"/>
      <c r="U369" s="4"/>
      <c r="V369" s="4"/>
      <c r="W369" s="4"/>
      <c r="X369" s="4"/>
      <c r="Y369" s="4"/>
      <c r="Z369" s="4"/>
    </row>
    <row r="370" ht="15.75" customHeight="1">
      <c r="A370" s="4"/>
      <c r="B370" s="3"/>
      <c r="C370" s="10"/>
      <c r="D370" s="10"/>
      <c r="E370" s="4"/>
      <c r="F370" s="4"/>
      <c r="G370" s="10"/>
      <c r="H370" s="4"/>
      <c r="I370" s="4"/>
      <c r="J370" s="4"/>
      <c r="K370" s="4"/>
      <c r="L370" s="4"/>
      <c r="M370" s="4"/>
      <c r="N370" s="4"/>
      <c r="O370" s="4"/>
      <c r="P370" s="4"/>
      <c r="Q370" s="4"/>
      <c r="R370" s="4"/>
      <c r="S370" s="4"/>
      <c r="T370" s="4"/>
      <c r="U370" s="4"/>
      <c r="V370" s="4"/>
      <c r="W370" s="4"/>
      <c r="X370" s="4"/>
      <c r="Y370" s="4"/>
      <c r="Z370" s="4"/>
    </row>
    <row r="371" ht="15.75" customHeight="1">
      <c r="A371" s="4"/>
      <c r="B371" s="3"/>
      <c r="C371" s="10"/>
      <c r="D371" s="10"/>
      <c r="E371" s="4"/>
      <c r="F371" s="4"/>
      <c r="G371" s="10"/>
      <c r="H371" s="4"/>
      <c r="I371" s="4"/>
      <c r="J371" s="4"/>
      <c r="K371" s="4"/>
      <c r="L371" s="4"/>
      <c r="M371" s="4"/>
      <c r="N371" s="4"/>
      <c r="O371" s="4"/>
      <c r="P371" s="4"/>
      <c r="Q371" s="4"/>
      <c r="R371" s="4"/>
      <c r="S371" s="4"/>
      <c r="T371" s="4"/>
      <c r="U371" s="4"/>
      <c r="V371" s="4"/>
      <c r="W371" s="4"/>
      <c r="X371" s="4"/>
      <c r="Y371" s="4"/>
      <c r="Z371" s="4"/>
    </row>
    <row r="372" ht="15.75" customHeight="1">
      <c r="A372" s="4"/>
      <c r="B372" s="3"/>
      <c r="C372" s="10"/>
      <c r="D372" s="10"/>
      <c r="E372" s="4"/>
      <c r="F372" s="4"/>
      <c r="G372" s="10"/>
      <c r="H372" s="4"/>
      <c r="I372" s="4"/>
      <c r="J372" s="4"/>
      <c r="K372" s="4"/>
      <c r="L372" s="4"/>
      <c r="M372" s="4"/>
      <c r="N372" s="4"/>
      <c r="O372" s="4"/>
      <c r="P372" s="4"/>
      <c r="Q372" s="4"/>
      <c r="R372" s="4"/>
      <c r="S372" s="4"/>
      <c r="T372" s="4"/>
      <c r="U372" s="4"/>
      <c r="V372" s="4"/>
      <c r="W372" s="4"/>
      <c r="X372" s="4"/>
      <c r="Y372" s="4"/>
      <c r="Z372" s="4"/>
    </row>
    <row r="373" ht="15.75" customHeight="1">
      <c r="A373" s="4"/>
      <c r="B373" s="3"/>
      <c r="C373" s="10"/>
      <c r="D373" s="10"/>
      <c r="E373" s="4"/>
      <c r="F373" s="4"/>
      <c r="G373" s="10"/>
      <c r="H373" s="4"/>
      <c r="I373" s="4"/>
      <c r="J373" s="4"/>
      <c r="K373" s="4"/>
      <c r="L373" s="4"/>
      <c r="M373" s="4"/>
      <c r="N373" s="4"/>
      <c r="O373" s="4"/>
      <c r="P373" s="4"/>
      <c r="Q373" s="4"/>
      <c r="R373" s="4"/>
      <c r="S373" s="4"/>
      <c r="T373" s="4"/>
      <c r="U373" s="4"/>
      <c r="V373" s="4"/>
      <c r="W373" s="4"/>
      <c r="X373" s="4"/>
      <c r="Y373" s="4"/>
      <c r="Z373" s="4"/>
    </row>
    <row r="374" ht="15.75" customHeight="1">
      <c r="A374" s="4"/>
      <c r="B374" s="3"/>
      <c r="C374" s="10"/>
      <c r="D374" s="10"/>
      <c r="E374" s="4"/>
      <c r="F374" s="4"/>
      <c r="G374" s="10"/>
      <c r="H374" s="4"/>
      <c r="I374" s="4"/>
      <c r="J374" s="4"/>
      <c r="K374" s="4"/>
      <c r="L374" s="4"/>
      <c r="M374" s="4"/>
      <c r="N374" s="4"/>
      <c r="O374" s="4"/>
      <c r="P374" s="4"/>
      <c r="Q374" s="4"/>
      <c r="R374" s="4"/>
      <c r="S374" s="4"/>
      <c r="T374" s="4"/>
      <c r="U374" s="4"/>
      <c r="V374" s="4"/>
      <c r="W374" s="4"/>
      <c r="X374" s="4"/>
      <c r="Y374" s="4"/>
      <c r="Z374" s="4"/>
    </row>
    <row r="375" ht="15.75" customHeight="1">
      <c r="A375" s="4"/>
      <c r="B375" s="3"/>
      <c r="C375" s="10"/>
      <c r="D375" s="10"/>
      <c r="E375" s="4"/>
      <c r="F375" s="4"/>
      <c r="G375" s="10"/>
      <c r="H375" s="4"/>
      <c r="I375" s="4"/>
      <c r="J375" s="4"/>
      <c r="K375" s="4"/>
      <c r="L375" s="4"/>
      <c r="M375" s="4"/>
      <c r="N375" s="4"/>
      <c r="O375" s="4"/>
      <c r="P375" s="4"/>
      <c r="Q375" s="4"/>
      <c r="R375" s="4"/>
      <c r="S375" s="4"/>
      <c r="T375" s="4"/>
      <c r="U375" s="4"/>
      <c r="V375" s="4"/>
      <c r="W375" s="4"/>
      <c r="X375" s="4"/>
      <c r="Y375" s="4"/>
      <c r="Z375" s="4"/>
    </row>
    <row r="376" ht="15.75" customHeight="1">
      <c r="A376" s="4"/>
      <c r="B376" s="3"/>
      <c r="C376" s="10"/>
      <c r="D376" s="10"/>
      <c r="E376" s="4"/>
      <c r="F376" s="4"/>
      <c r="G376" s="10"/>
      <c r="H376" s="4"/>
      <c r="I376" s="4"/>
      <c r="J376" s="4"/>
      <c r="K376" s="4"/>
      <c r="L376" s="4"/>
      <c r="M376" s="4"/>
      <c r="N376" s="4"/>
      <c r="O376" s="4"/>
      <c r="P376" s="4"/>
      <c r="Q376" s="4"/>
      <c r="R376" s="4"/>
      <c r="S376" s="4"/>
      <c r="T376" s="4"/>
      <c r="U376" s="4"/>
      <c r="V376" s="4"/>
      <c r="W376" s="4"/>
      <c r="X376" s="4"/>
      <c r="Y376" s="4"/>
      <c r="Z376" s="4"/>
    </row>
    <row r="377" ht="15.75" customHeight="1">
      <c r="A377" s="4"/>
      <c r="B377" s="3"/>
      <c r="C377" s="10"/>
      <c r="D377" s="10"/>
      <c r="E377" s="4"/>
      <c r="F377" s="4"/>
      <c r="G377" s="10"/>
      <c r="H377" s="4"/>
      <c r="I377" s="4"/>
      <c r="J377" s="4"/>
      <c r="K377" s="4"/>
      <c r="L377" s="4"/>
      <c r="M377" s="4"/>
      <c r="N377" s="4"/>
      <c r="O377" s="4"/>
      <c r="P377" s="4"/>
      <c r="Q377" s="4"/>
      <c r="R377" s="4"/>
      <c r="S377" s="4"/>
      <c r="T377" s="4"/>
      <c r="U377" s="4"/>
      <c r="V377" s="4"/>
      <c r="W377" s="4"/>
      <c r="X377" s="4"/>
      <c r="Y377" s="4"/>
      <c r="Z377" s="4"/>
    </row>
    <row r="378" ht="15.75" customHeight="1">
      <c r="A378" s="4"/>
      <c r="B378" s="3"/>
      <c r="C378" s="10"/>
      <c r="D378" s="10"/>
      <c r="E378" s="4"/>
      <c r="F378" s="4"/>
      <c r="G378" s="10"/>
      <c r="H378" s="4"/>
      <c r="I378" s="4"/>
      <c r="J378" s="4"/>
      <c r="K378" s="4"/>
      <c r="L378" s="4"/>
      <c r="M378" s="4"/>
      <c r="N378" s="4"/>
      <c r="O378" s="4"/>
      <c r="P378" s="4"/>
      <c r="Q378" s="4"/>
      <c r="R378" s="4"/>
      <c r="S378" s="4"/>
      <c r="T378" s="4"/>
      <c r="U378" s="4"/>
      <c r="V378" s="4"/>
      <c r="W378" s="4"/>
      <c r="X378" s="4"/>
      <c r="Y378" s="4"/>
      <c r="Z378" s="4"/>
    </row>
    <row r="379" ht="15.75" customHeight="1">
      <c r="A379" s="4"/>
      <c r="B379" s="3"/>
      <c r="C379" s="10"/>
      <c r="D379" s="10"/>
      <c r="E379" s="4"/>
      <c r="F379" s="4"/>
      <c r="G379" s="10"/>
      <c r="H379" s="4"/>
      <c r="I379" s="4"/>
      <c r="J379" s="4"/>
      <c r="K379" s="4"/>
      <c r="L379" s="4"/>
      <c r="M379" s="4"/>
      <c r="N379" s="4"/>
      <c r="O379" s="4"/>
      <c r="P379" s="4"/>
      <c r="Q379" s="4"/>
      <c r="R379" s="4"/>
      <c r="S379" s="4"/>
      <c r="T379" s="4"/>
      <c r="U379" s="4"/>
      <c r="V379" s="4"/>
      <c r="W379" s="4"/>
      <c r="X379" s="4"/>
      <c r="Y379" s="4"/>
      <c r="Z379" s="4"/>
    </row>
    <row r="380" ht="15.75" customHeight="1">
      <c r="A380" s="4"/>
      <c r="B380" s="3"/>
      <c r="C380" s="10"/>
      <c r="D380" s="10"/>
      <c r="E380" s="4"/>
      <c r="F380" s="4"/>
      <c r="G380" s="10"/>
      <c r="H380" s="4"/>
      <c r="I380" s="4"/>
      <c r="J380" s="4"/>
      <c r="K380" s="4"/>
      <c r="L380" s="4"/>
      <c r="M380" s="4"/>
      <c r="N380" s="4"/>
      <c r="O380" s="4"/>
      <c r="P380" s="4"/>
      <c r="Q380" s="4"/>
      <c r="R380" s="4"/>
      <c r="S380" s="4"/>
      <c r="T380" s="4"/>
      <c r="U380" s="4"/>
      <c r="V380" s="4"/>
      <c r="W380" s="4"/>
      <c r="X380" s="4"/>
      <c r="Y380" s="4"/>
      <c r="Z380" s="4"/>
    </row>
    <row r="381" ht="15.75" customHeight="1">
      <c r="A381" s="4"/>
      <c r="B381" s="3"/>
      <c r="C381" s="10"/>
      <c r="D381" s="10"/>
      <c r="E381" s="4"/>
      <c r="F381" s="4"/>
      <c r="G381" s="10"/>
      <c r="H381" s="4"/>
      <c r="I381" s="4"/>
      <c r="J381" s="4"/>
      <c r="K381" s="4"/>
      <c r="L381" s="4"/>
      <c r="M381" s="4"/>
      <c r="N381" s="4"/>
      <c r="O381" s="4"/>
      <c r="P381" s="4"/>
      <c r="Q381" s="4"/>
      <c r="R381" s="4"/>
      <c r="S381" s="4"/>
      <c r="T381" s="4"/>
      <c r="U381" s="4"/>
      <c r="V381" s="4"/>
      <c r="W381" s="4"/>
      <c r="X381" s="4"/>
      <c r="Y381" s="4"/>
      <c r="Z381" s="4"/>
    </row>
    <row r="382" ht="15.75" customHeight="1">
      <c r="A382" s="4"/>
      <c r="B382" s="3"/>
      <c r="C382" s="10"/>
      <c r="D382" s="10"/>
      <c r="E382" s="4"/>
      <c r="F382" s="4"/>
      <c r="G382" s="10"/>
      <c r="H382" s="4"/>
      <c r="I382" s="4"/>
      <c r="J382" s="4"/>
      <c r="K382" s="4"/>
      <c r="L382" s="4"/>
      <c r="M382" s="4"/>
      <c r="N382" s="4"/>
      <c r="O382" s="4"/>
      <c r="P382" s="4"/>
      <c r="Q382" s="4"/>
      <c r="R382" s="4"/>
      <c r="S382" s="4"/>
      <c r="T382" s="4"/>
      <c r="U382" s="4"/>
      <c r="V382" s="4"/>
      <c r="W382" s="4"/>
      <c r="X382" s="4"/>
      <c r="Y382" s="4"/>
      <c r="Z382" s="4"/>
    </row>
    <row r="383" ht="15.75" customHeight="1">
      <c r="A383" s="4"/>
      <c r="B383" s="3"/>
      <c r="C383" s="10"/>
      <c r="D383" s="10"/>
      <c r="E383" s="4"/>
      <c r="F383" s="4"/>
      <c r="G383" s="10"/>
      <c r="H383" s="4"/>
      <c r="I383" s="4"/>
      <c r="J383" s="4"/>
      <c r="K383" s="4"/>
      <c r="L383" s="4"/>
      <c r="M383" s="4"/>
      <c r="N383" s="4"/>
      <c r="O383" s="4"/>
      <c r="P383" s="4"/>
      <c r="Q383" s="4"/>
      <c r="R383" s="4"/>
      <c r="S383" s="4"/>
      <c r="T383" s="4"/>
      <c r="U383" s="4"/>
      <c r="V383" s="4"/>
      <c r="W383" s="4"/>
      <c r="X383" s="4"/>
      <c r="Y383" s="4"/>
      <c r="Z383" s="4"/>
    </row>
    <row r="384" ht="15.75" customHeight="1">
      <c r="A384" s="4"/>
      <c r="B384" s="3"/>
      <c r="C384" s="10"/>
      <c r="D384" s="10"/>
      <c r="E384" s="4"/>
      <c r="F384" s="4"/>
      <c r="G384" s="10"/>
      <c r="H384" s="4"/>
      <c r="I384" s="4"/>
      <c r="J384" s="4"/>
      <c r="K384" s="4"/>
      <c r="L384" s="4"/>
      <c r="M384" s="4"/>
      <c r="N384" s="4"/>
      <c r="O384" s="4"/>
      <c r="P384" s="4"/>
      <c r="Q384" s="4"/>
      <c r="R384" s="4"/>
      <c r="S384" s="4"/>
      <c r="T384" s="4"/>
      <c r="U384" s="4"/>
      <c r="V384" s="4"/>
      <c r="W384" s="4"/>
      <c r="X384" s="4"/>
      <c r="Y384" s="4"/>
      <c r="Z384" s="4"/>
    </row>
    <row r="385" ht="15.75" customHeight="1">
      <c r="A385" s="4"/>
      <c r="B385" s="3"/>
      <c r="C385" s="10"/>
      <c r="D385" s="10"/>
      <c r="E385" s="4"/>
      <c r="F385" s="4"/>
      <c r="G385" s="10"/>
      <c r="H385" s="4"/>
      <c r="I385" s="4"/>
      <c r="J385" s="4"/>
      <c r="K385" s="4"/>
      <c r="L385" s="4"/>
      <c r="M385" s="4"/>
      <c r="N385" s="4"/>
      <c r="O385" s="4"/>
      <c r="P385" s="4"/>
      <c r="Q385" s="4"/>
      <c r="R385" s="4"/>
      <c r="S385" s="4"/>
      <c r="T385" s="4"/>
      <c r="U385" s="4"/>
      <c r="V385" s="4"/>
      <c r="W385" s="4"/>
      <c r="X385" s="4"/>
      <c r="Y385" s="4"/>
      <c r="Z385" s="4"/>
    </row>
    <row r="386" ht="15.75" customHeight="1">
      <c r="A386" s="4"/>
      <c r="B386" s="3"/>
      <c r="C386" s="10"/>
      <c r="D386" s="10"/>
      <c r="E386" s="4"/>
      <c r="F386" s="4"/>
      <c r="G386" s="10"/>
      <c r="H386" s="4"/>
      <c r="I386" s="4"/>
      <c r="J386" s="4"/>
      <c r="K386" s="4"/>
      <c r="L386" s="4"/>
      <c r="M386" s="4"/>
      <c r="N386" s="4"/>
      <c r="O386" s="4"/>
      <c r="P386" s="4"/>
      <c r="Q386" s="4"/>
      <c r="R386" s="4"/>
      <c r="S386" s="4"/>
      <c r="T386" s="4"/>
      <c r="U386" s="4"/>
      <c r="V386" s="4"/>
      <c r="W386" s="4"/>
      <c r="X386" s="4"/>
      <c r="Y386" s="4"/>
      <c r="Z386" s="4"/>
    </row>
    <row r="387" ht="15.75" customHeight="1">
      <c r="A387" s="4"/>
      <c r="B387" s="3"/>
      <c r="C387" s="10"/>
      <c r="D387" s="10"/>
      <c r="E387" s="4"/>
      <c r="F387" s="4"/>
      <c r="G387" s="10"/>
      <c r="H387" s="4"/>
      <c r="I387" s="4"/>
      <c r="J387" s="4"/>
      <c r="K387" s="4"/>
      <c r="L387" s="4"/>
      <c r="M387" s="4"/>
      <c r="N387" s="4"/>
      <c r="O387" s="4"/>
      <c r="P387" s="4"/>
      <c r="Q387" s="4"/>
      <c r="R387" s="4"/>
      <c r="S387" s="4"/>
      <c r="T387" s="4"/>
      <c r="U387" s="4"/>
      <c r="V387" s="4"/>
      <c r="W387" s="4"/>
      <c r="X387" s="4"/>
      <c r="Y387" s="4"/>
      <c r="Z387" s="4"/>
    </row>
    <row r="388" ht="15.75" customHeight="1">
      <c r="A388" s="4"/>
      <c r="B388" s="3"/>
      <c r="C388" s="10"/>
      <c r="D388" s="10"/>
      <c r="E388" s="4"/>
      <c r="F388" s="4"/>
      <c r="G388" s="10"/>
      <c r="H388" s="4"/>
      <c r="I388" s="4"/>
      <c r="J388" s="4"/>
      <c r="K388" s="4"/>
      <c r="L388" s="4"/>
      <c r="M388" s="4"/>
      <c r="N388" s="4"/>
      <c r="O388" s="4"/>
      <c r="P388" s="4"/>
      <c r="Q388" s="4"/>
      <c r="R388" s="4"/>
      <c r="S388" s="4"/>
      <c r="T388" s="4"/>
      <c r="U388" s="4"/>
      <c r="V388" s="4"/>
      <c r="W388" s="4"/>
      <c r="X388" s="4"/>
      <c r="Y388" s="4"/>
      <c r="Z388" s="4"/>
    </row>
    <row r="389" ht="15.75" customHeight="1">
      <c r="A389" s="4"/>
      <c r="B389" s="3"/>
      <c r="C389" s="10"/>
      <c r="D389" s="10"/>
      <c r="E389" s="4"/>
      <c r="F389" s="4"/>
      <c r="G389" s="10"/>
      <c r="H389" s="4"/>
      <c r="I389" s="4"/>
      <c r="J389" s="4"/>
      <c r="K389" s="4"/>
      <c r="L389" s="4"/>
      <c r="M389" s="4"/>
      <c r="N389" s="4"/>
      <c r="O389" s="4"/>
      <c r="P389" s="4"/>
      <c r="Q389" s="4"/>
      <c r="R389" s="4"/>
      <c r="S389" s="4"/>
      <c r="T389" s="4"/>
      <c r="U389" s="4"/>
      <c r="V389" s="4"/>
      <c r="W389" s="4"/>
      <c r="X389" s="4"/>
      <c r="Y389" s="4"/>
      <c r="Z389" s="4"/>
    </row>
    <row r="390" ht="15.75" customHeight="1">
      <c r="A390" s="4"/>
      <c r="B390" s="3"/>
      <c r="C390" s="10"/>
      <c r="D390" s="10"/>
      <c r="E390" s="4"/>
      <c r="F390" s="4"/>
      <c r="G390" s="10"/>
      <c r="H390" s="4"/>
      <c r="I390" s="4"/>
      <c r="J390" s="4"/>
      <c r="K390" s="4"/>
      <c r="L390" s="4"/>
      <c r="M390" s="4"/>
      <c r="N390" s="4"/>
      <c r="O390" s="4"/>
      <c r="P390" s="4"/>
      <c r="Q390" s="4"/>
      <c r="R390" s="4"/>
      <c r="S390" s="4"/>
      <c r="T390" s="4"/>
      <c r="U390" s="4"/>
      <c r="V390" s="4"/>
      <c r="W390" s="4"/>
      <c r="X390" s="4"/>
      <c r="Y390" s="4"/>
      <c r="Z390" s="4"/>
    </row>
    <row r="391" ht="15.75" customHeight="1">
      <c r="A391" s="4"/>
      <c r="B391" s="3"/>
      <c r="C391" s="10"/>
      <c r="D391" s="10"/>
      <c r="E391" s="4"/>
      <c r="F391" s="4"/>
      <c r="G391" s="10"/>
      <c r="H391" s="4"/>
      <c r="I391" s="4"/>
      <c r="J391" s="4"/>
      <c r="K391" s="4"/>
      <c r="L391" s="4"/>
      <c r="M391" s="4"/>
      <c r="N391" s="4"/>
      <c r="O391" s="4"/>
      <c r="P391" s="4"/>
      <c r="Q391" s="4"/>
      <c r="R391" s="4"/>
      <c r="S391" s="4"/>
      <c r="T391" s="4"/>
      <c r="U391" s="4"/>
      <c r="V391" s="4"/>
      <c r="W391" s="4"/>
      <c r="X391" s="4"/>
      <c r="Y391" s="4"/>
      <c r="Z391" s="4"/>
    </row>
    <row r="392" ht="15.75" customHeight="1">
      <c r="A392" s="4"/>
      <c r="B392" s="3"/>
      <c r="C392" s="10"/>
      <c r="D392" s="10"/>
      <c r="E392" s="4"/>
      <c r="F392" s="4"/>
      <c r="G392" s="10"/>
      <c r="H392" s="4"/>
      <c r="I392" s="4"/>
      <c r="J392" s="4"/>
      <c r="K392" s="4"/>
      <c r="L392" s="4"/>
      <c r="M392" s="4"/>
      <c r="N392" s="4"/>
      <c r="O392" s="4"/>
      <c r="P392" s="4"/>
      <c r="Q392" s="4"/>
      <c r="R392" s="4"/>
      <c r="S392" s="4"/>
      <c r="T392" s="4"/>
      <c r="U392" s="4"/>
      <c r="V392" s="4"/>
      <c r="W392" s="4"/>
      <c r="X392" s="4"/>
      <c r="Y392" s="4"/>
      <c r="Z392" s="4"/>
    </row>
    <row r="393" ht="15.75" customHeight="1">
      <c r="A393" s="4"/>
      <c r="B393" s="3"/>
      <c r="C393" s="10"/>
      <c r="D393" s="10"/>
      <c r="E393" s="4"/>
      <c r="F393" s="4"/>
      <c r="G393" s="10"/>
      <c r="H393" s="4"/>
      <c r="I393" s="4"/>
      <c r="J393" s="4"/>
      <c r="K393" s="4"/>
      <c r="L393" s="4"/>
      <c r="M393" s="4"/>
      <c r="N393" s="4"/>
      <c r="O393" s="4"/>
      <c r="P393" s="4"/>
      <c r="Q393" s="4"/>
      <c r="R393" s="4"/>
      <c r="S393" s="4"/>
      <c r="T393" s="4"/>
      <c r="U393" s="4"/>
      <c r="V393" s="4"/>
      <c r="W393" s="4"/>
      <c r="X393" s="4"/>
      <c r="Y393" s="4"/>
      <c r="Z393" s="4"/>
    </row>
    <row r="394" ht="15.75" customHeight="1">
      <c r="A394" s="4"/>
      <c r="B394" s="3"/>
      <c r="C394" s="10"/>
      <c r="D394" s="10"/>
      <c r="E394" s="4"/>
      <c r="F394" s="4"/>
      <c r="G394" s="10"/>
      <c r="H394" s="4"/>
      <c r="I394" s="4"/>
      <c r="J394" s="4"/>
      <c r="K394" s="4"/>
      <c r="L394" s="4"/>
      <c r="M394" s="4"/>
      <c r="N394" s="4"/>
      <c r="O394" s="4"/>
      <c r="P394" s="4"/>
      <c r="Q394" s="4"/>
      <c r="R394" s="4"/>
      <c r="S394" s="4"/>
      <c r="T394" s="4"/>
      <c r="U394" s="4"/>
      <c r="V394" s="4"/>
      <c r="W394" s="4"/>
      <c r="X394" s="4"/>
      <c r="Y394" s="4"/>
      <c r="Z394" s="4"/>
    </row>
    <row r="395" ht="15.75" customHeight="1">
      <c r="A395" s="4"/>
      <c r="B395" s="3"/>
      <c r="C395" s="10"/>
      <c r="D395" s="10"/>
      <c r="E395" s="4"/>
      <c r="F395" s="4"/>
      <c r="G395" s="10"/>
      <c r="H395" s="4"/>
      <c r="I395" s="4"/>
      <c r="J395" s="4"/>
      <c r="K395" s="4"/>
      <c r="L395" s="4"/>
      <c r="M395" s="4"/>
      <c r="N395" s="4"/>
      <c r="O395" s="4"/>
      <c r="P395" s="4"/>
      <c r="Q395" s="4"/>
      <c r="R395" s="4"/>
      <c r="S395" s="4"/>
      <c r="T395" s="4"/>
      <c r="U395" s="4"/>
      <c r="V395" s="4"/>
      <c r="W395" s="4"/>
      <c r="X395" s="4"/>
      <c r="Y395" s="4"/>
      <c r="Z395" s="4"/>
    </row>
    <row r="396" ht="15.75" customHeight="1">
      <c r="A396" s="4"/>
      <c r="B396" s="3"/>
      <c r="C396" s="10"/>
      <c r="D396" s="10"/>
      <c r="E396" s="4"/>
      <c r="F396" s="4"/>
      <c r="G396" s="10"/>
      <c r="H396" s="4"/>
      <c r="I396" s="4"/>
      <c r="J396" s="4"/>
      <c r="K396" s="4"/>
      <c r="L396" s="4"/>
      <c r="M396" s="4"/>
      <c r="N396" s="4"/>
      <c r="O396" s="4"/>
      <c r="P396" s="4"/>
      <c r="Q396" s="4"/>
      <c r="R396" s="4"/>
      <c r="S396" s="4"/>
      <c r="T396" s="4"/>
      <c r="U396" s="4"/>
      <c r="V396" s="4"/>
      <c r="W396" s="4"/>
      <c r="X396" s="4"/>
      <c r="Y396" s="4"/>
      <c r="Z396" s="4"/>
    </row>
    <row r="397" ht="15.75" customHeight="1">
      <c r="A397" s="4"/>
      <c r="B397" s="3"/>
      <c r="C397" s="10"/>
      <c r="D397" s="10"/>
      <c r="E397" s="4"/>
      <c r="F397" s="4"/>
      <c r="G397" s="10"/>
      <c r="H397" s="4"/>
      <c r="I397" s="4"/>
      <c r="J397" s="4"/>
      <c r="K397" s="4"/>
      <c r="L397" s="4"/>
      <c r="M397" s="4"/>
      <c r="N397" s="4"/>
      <c r="O397" s="4"/>
      <c r="P397" s="4"/>
      <c r="Q397" s="4"/>
      <c r="R397" s="4"/>
      <c r="S397" s="4"/>
      <c r="T397" s="4"/>
      <c r="U397" s="4"/>
      <c r="V397" s="4"/>
      <c r="W397" s="4"/>
      <c r="X397" s="4"/>
      <c r="Y397" s="4"/>
      <c r="Z397" s="4"/>
    </row>
    <row r="398" ht="15.75" customHeight="1">
      <c r="A398" s="4"/>
      <c r="B398" s="3"/>
      <c r="C398" s="10"/>
      <c r="D398" s="10"/>
      <c r="E398" s="4"/>
      <c r="F398" s="4"/>
      <c r="G398" s="10"/>
      <c r="H398" s="4"/>
      <c r="I398" s="4"/>
      <c r="J398" s="4"/>
      <c r="K398" s="4"/>
      <c r="L398" s="4"/>
      <c r="M398" s="4"/>
      <c r="N398" s="4"/>
      <c r="O398" s="4"/>
      <c r="P398" s="4"/>
      <c r="Q398" s="4"/>
      <c r="R398" s="4"/>
      <c r="S398" s="4"/>
      <c r="T398" s="4"/>
      <c r="U398" s="4"/>
      <c r="V398" s="4"/>
      <c r="W398" s="4"/>
      <c r="X398" s="4"/>
      <c r="Y398" s="4"/>
      <c r="Z398" s="4"/>
    </row>
    <row r="399" ht="15.75" customHeight="1">
      <c r="A399" s="4"/>
      <c r="B399" s="3"/>
      <c r="C399" s="10"/>
      <c r="D399" s="10"/>
      <c r="E399" s="4"/>
      <c r="F399" s="4"/>
      <c r="G399" s="10"/>
      <c r="H399" s="4"/>
      <c r="I399" s="4"/>
      <c r="J399" s="4"/>
      <c r="K399" s="4"/>
      <c r="L399" s="4"/>
      <c r="M399" s="4"/>
      <c r="N399" s="4"/>
      <c r="O399" s="4"/>
      <c r="P399" s="4"/>
      <c r="Q399" s="4"/>
      <c r="R399" s="4"/>
      <c r="S399" s="4"/>
      <c r="T399" s="4"/>
      <c r="U399" s="4"/>
      <c r="V399" s="4"/>
      <c r="W399" s="4"/>
      <c r="X399" s="4"/>
      <c r="Y399" s="4"/>
      <c r="Z399" s="4"/>
    </row>
    <row r="400" ht="15.75" customHeight="1">
      <c r="A400" s="4"/>
      <c r="B400" s="3"/>
      <c r="C400" s="10"/>
      <c r="D400" s="10"/>
      <c r="E400" s="4"/>
      <c r="F400" s="4"/>
      <c r="G400" s="10"/>
      <c r="H400" s="4"/>
      <c r="I400" s="4"/>
      <c r="J400" s="4"/>
      <c r="K400" s="4"/>
      <c r="L400" s="4"/>
      <c r="M400" s="4"/>
      <c r="N400" s="4"/>
      <c r="O400" s="4"/>
      <c r="P400" s="4"/>
      <c r="Q400" s="4"/>
      <c r="R400" s="4"/>
      <c r="S400" s="4"/>
      <c r="T400" s="4"/>
      <c r="U400" s="4"/>
      <c r="V400" s="4"/>
      <c r="W400" s="4"/>
      <c r="X400" s="4"/>
      <c r="Y400" s="4"/>
      <c r="Z400" s="4"/>
    </row>
    <row r="401" ht="15.75" customHeight="1">
      <c r="A401" s="4"/>
      <c r="B401" s="3"/>
      <c r="C401" s="10"/>
      <c r="D401" s="10"/>
      <c r="E401" s="4"/>
      <c r="F401" s="4"/>
      <c r="G401" s="10"/>
      <c r="H401" s="4"/>
      <c r="I401" s="4"/>
      <c r="J401" s="4"/>
      <c r="K401" s="4"/>
      <c r="L401" s="4"/>
      <c r="M401" s="4"/>
      <c r="N401" s="4"/>
      <c r="O401" s="4"/>
      <c r="P401" s="4"/>
      <c r="Q401" s="4"/>
      <c r="R401" s="4"/>
      <c r="S401" s="4"/>
      <c r="T401" s="4"/>
      <c r="U401" s="4"/>
      <c r="V401" s="4"/>
      <c r="W401" s="4"/>
      <c r="X401" s="4"/>
      <c r="Y401" s="4"/>
      <c r="Z401" s="4"/>
    </row>
    <row r="402" ht="15.75" customHeight="1">
      <c r="A402" s="4"/>
      <c r="B402" s="3"/>
      <c r="C402" s="10"/>
      <c r="D402" s="10"/>
      <c r="E402" s="4"/>
      <c r="F402" s="4"/>
      <c r="G402" s="10"/>
      <c r="H402" s="4"/>
      <c r="I402" s="4"/>
      <c r="J402" s="4"/>
      <c r="K402" s="4"/>
      <c r="L402" s="4"/>
      <c r="M402" s="4"/>
      <c r="N402" s="4"/>
      <c r="O402" s="4"/>
      <c r="P402" s="4"/>
      <c r="Q402" s="4"/>
      <c r="R402" s="4"/>
      <c r="S402" s="4"/>
      <c r="T402" s="4"/>
      <c r="U402" s="4"/>
      <c r="V402" s="4"/>
      <c r="W402" s="4"/>
      <c r="X402" s="4"/>
      <c r="Y402" s="4"/>
      <c r="Z402" s="4"/>
    </row>
    <row r="403" ht="15.75" customHeight="1">
      <c r="A403" s="4"/>
      <c r="B403" s="3"/>
      <c r="C403" s="10"/>
      <c r="D403" s="10"/>
      <c r="E403" s="4"/>
      <c r="F403" s="4"/>
      <c r="G403" s="10"/>
      <c r="H403" s="4"/>
      <c r="I403" s="4"/>
      <c r="J403" s="4"/>
      <c r="K403" s="4"/>
      <c r="L403" s="4"/>
      <c r="M403" s="4"/>
      <c r="N403" s="4"/>
      <c r="O403" s="4"/>
      <c r="P403" s="4"/>
      <c r="Q403" s="4"/>
      <c r="R403" s="4"/>
      <c r="S403" s="4"/>
      <c r="T403" s="4"/>
      <c r="U403" s="4"/>
      <c r="V403" s="4"/>
      <c r="W403" s="4"/>
      <c r="X403" s="4"/>
      <c r="Y403" s="4"/>
      <c r="Z403" s="4"/>
    </row>
    <row r="404" ht="15.75" customHeight="1">
      <c r="A404" s="4"/>
      <c r="B404" s="3"/>
      <c r="C404" s="10"/>
      <c r="D404" s="10"/>
      <c r="E404" s="4"/>
      <c r="F404" s="4"/>
      <c r="G404" s="10"/>
      <c r="H404" s="4"/>
      <c r="I404" s="4"/>
      <c r="J404" s="4"/>
      <c r="K404" s="4"/>
      <c r="L404" s="4"/>
      <c r="M404" s="4"/>
      <c r="N404" s="4"/>
      <c r="O404" s="4"/>
      <c r="P404" s="4"/>
      <c r="Q404" s="4"/>
      <c r="R404" s="4"/>
      <c r="S404" s="4"/>
      <c r="T404" s="4"/>
      <c r="U404" s="4"/>
      <c r="V404" s="4"/>
      <c r="W404" s="4"/>
      <c r="X404" s="4"/>
      <c r="Y404" s="4"/>
      <c r="Z404" s="4"/>
    </row>
    <row r="405" ht="15.75" customHeight="1">
      <c r="A405" s="4"/>
      <c r="B405" s="3"/>
      <c r="C405" s="10"/>
      <c r="D405" s="10"/>
      <c r="E405" s="4"/>
      <c r="F405" s="4"/>
      <c r="G405" s="10"/>
      <c r="H405" s="4"/>
      <c r="I405" s="4"/>
      <c r="J405" s="4"/>
      <c r="K405" s="4"/>
      <c r="L405" s="4"/>
      <c r="M405" s="4"/>
      <c r="N405" s="4"/>
      <c r="O405" s="4"/>
      <c r="P405" s="4"/>
      <c r="Q405" s="4"/>
      <c r="R405" s="4"/>
      <c r="S405" s="4"/>
      <c r="T405" s="4"/>
      <c r="U405" s="4"/>
      <c r="V405" s="4"/>
      <c r="W405" s="4"/>
      <c r="X405" s="4"/>
      <c r="Y405" s="4"/>
      <c r="Z405" s="4"/>
    </row>
    <row r="406" ht="15.75" customHeight="1">
      <c r="A406" s="4"/>
      <c r="B406" s="3"/>
      <c r="C406" s="10"/>
      <c r="D406" s="10"/>
      <c r="E406" s="4"/>
      <c r="F406" s="4"/>
      <c r="G406" s="10"/>
      <c r="H406" s="4"/>
      <c r="I406" s="4"/>
      <c r="J406" s="4"/>
      <c r="K406" s="4"/>
      <c r="L406" s="4"/>
      <c r="M406" s="4"/>
      <c r="N406" s="4"/>
      <c r="O406" s="4"/>
      <c r="P406" s="4"/>
      <c r="Q406" s="4"/>
      <c r="R406" s="4"/>
      <c r="S406" s="4"/>
      <c r="T406" s="4"/>
      <c r="U406" s="4"/>
      <c r="V406" s="4"/>
      <c r="W406" s="4"/>
      <c r="X406" s="4"/>
      <c r="Y406" s="4"/>
      <c r="Z406" s="4"/>
    </row>
    <row r="407" ht="15.75" customHeight="1">
      <c r="A407" s="4"/>
      <c r="B407" s="3"/>
      <c r="C407" s="10"/>
      <c r="D407" s="10"/>
      <c r="E407" s="4"/>
      <c r="F407" s="4"/>
      <c r="G407" s="10"/>
      <c r="H407" s="4"/>
      <c r="I407" s="4"/>
      <c r="J407" s="4"/>
      <c r="K407" s="4"/>
      <c r="L407" s="4"/>
      <c r="M407" s="4"/>
      <c r="N407" s="4"/>
      <c r="O407" s="4"/>
      <c r="P407" s="4"/>
      <c r="Q407" s="4"/>
      <c r="R407" s="4"/>
      <c r="S407" s="4"/>
      <c r="T407" s="4"/>
      <c r="U407" s="4"/>
      <c r="V407" s="4"/>
      <c r="W407" s="4"/>
      <c r="X407" s="4"/>
      <c r="Y407" s="4"/>
      <c r="Z407" s="4"/>
    </row>
    <row r="408" ht="15.75" customHeight="1">
      <c r="A408" s="4"/>
      <c r="B408" s="3"/>
      <c r="C408" s="10"/>
      <c r="D408" s="10"/>
      <c r="E408" s="4"/>
      <c r="F408" s="4"/>
      <c r="G408" s="10"/>
      <c r="H408" s="4"/>
      <c r="I408" s="4"/>
      <c r="J408" s="4"/>
      <c r="K408" s="4"/>
      <c r="L408" s="4"/>
      <c r="M408" s="4"/>
      <c r="N408" s="4"/>
      <c r="O408" s="4"/>
      <c r="P408" s="4"/>
      <c r="Q408" s="4"/>
      <c r="R408" s="4"/>
      <c r="S408" s="4"/>
      <c r="T408" s="4"/>
      <c r="U408" s="4"/>
      <c r="V408" s="4"/>
      <c r="W408" s="4"/>
      <c r="X408" s="4"/>
      <c r="Y408" s="4"/>
      <c r="Z408" s="4"/>
    </row>
    <row r="409" ht="15.75" customHeight="1">
      <c r="A409" s="4"/>
      <c r="B409" s="3"/>
      <c r="C409" s="10"/>
      <c r="D409" s="10"/>
      <c r="E409" s="4"/>
      <c r="F409" s="4"/>
      <c r="G409" s="10"/>
      <c r="H409" s="4"/>
      <c r="I409" s="4"/>
      <c r="J409" s="4"/>
      <c r="K409" s="4"/>
      <c r="L409" s="4"/>
      <c r="M409" s="4"/>
      <c r="N409" s="4"/>
      <c r="O409" s="4"/>
      <c r="P409" s="4"/>
      <c r="Q409" s="4"/>
      <c r="R409" s="4"/>
      <c r="S409" s="4"/>
      <c r="T409" s="4"/>
      <c r="U409" s="4"/>
      <c r="V409" s="4"/>
      <c r="W409" s="4"/>
      <c r="X409" s="4"/>
      <c r="Y409" s="4"/>
      <c r="Z409" s="4"/>
    </row>
    <row r="410" ht="15.75" customHeight="1">
      <c r="A410" s="4"/>
      <c r="B410" s="3"/>
      <c r="C410" s="10"/>
      <c r="D410" s="10"/>
      <c r="E410" s="4"/>
      <c r="F410" s="4"/>
      <c r="G410" s="10"/>
      <c r="H410" s="4"/>
      <c r="I410" s="4"/>
      <c r="J410" s="4"/>
      <c r="K410" s="4"/>
      <c r="L410" s="4"/>
      <c r="M410" s="4"/>
      <c r="N410" s="4"/>
      <c r="O410" s="4"/>
      <c r="P410" s="4"/>
      <c r="Q410" s="4"/>
      <c r="R410" s="4"/>
      <c r="S410" s="4"/>
      <c r="T410" s="4"/>
      <c r="U410" s="4"/>
      <c r="V410" s="4"/>
      <c r="W410" s="4"/>
      <c r="X410" s="4"/>
      <c r="Y410" s="4"/>
      <c r="Z410" s="4"/>
    </row>
    <row r="411" ht="15.75" customHeight="1">
      <c r="A411" s="4"/>
      <c r="B411" s="3"/>
      <c r="C411" s="10"/>
      <c r="D411" s="10"/>
      <c r="E411" s="4"/>
      <c r="F411" s="4"/>
      <c r="G411" s="10"/>
      <c r="H411" s="4"/>
      <c r="I411" s="4"/>
      <c r="J411" s="4"/>
      <c r="K411" s="4"/>
      <c r="L411" s="4"/>
      <c r="M411" s="4"/>
      <c r="N411" s="4"/>
      <c r="O411" s="4"/>
      <c r="P411" s="4"/>
      <c r="Q411" s="4"/>
      <c r="R411" s="4"/>
      <c r="S411" s="4"/>
      <c r="T411" s="4"/>
      <c r="U411" s="4"/>
      <c r="V411" s="4"/>
      <c r="W411" s="4"/>
      <c r="X411" s="4"/>
      <c r="Y411" s="4"/>
      <c r="Z411" s="4"/>
    </row>
    <row r="412" ht="15.75" customHeight="1">
      <c r="A412" s="4"/>
      <c r="B412" s="3"/>
      <c r="C412" s="10"/>
      <c r="D412" s="10"/>
      <c r="E412" s="4"/>
      <c r="F412" s="4"/>
      <c r="G412" s="10"/>
      <c r="H412" s="4"/>
      <c r="I412" s="4"/>
      <c r="J412" s="4"/>
      <c r="K412" s="4"/>
      <c r="L412" s="4"/>
      <c r="M412" s="4"/>
      <c r="N412" s="4"/>
      <c r="O412" s="4"/>
      <c r="P412" s="4"/>
      <c r="Q412" s="4"/>
      <c r="R412" s="4"/>
      <c r="S412" s="4"/>
      <c r="T412" s="4"/>
      <c r="U412" s="4"/>
      <c r="V412" s="4"/>
      <c r="W412" s="4"/>
      <c r="X412" s="4"/>
      <c r="Y412" s="4"/>
      <c r="Z412" s="4"/>
    </row>
    <row r="413" ht="15.75" customHeight="1">
      <c r="A413" s="4"/>
      <c r="B413" s="3"/>
      <c r="C413" s="10"/>
      <c r="D413" s="10"/>
      <c r="E413" s="4"/>
      <c r="F413" s="4"/>
      <c r="G413" s="10"/>
      <c r="H413" s="4"/>
      <c r="I413" s="4"/>
      <c r="J413" s="4"/>
      <c r="K413" s="4"/>
      <c r="L413" s="4"/>
      <c r="M413" s="4"/>
      <c r="N413" s="4"/>
      <c r="O413" s="4"/>
      <c r="P413" s="4"/>
      <c r="Q413" s="4"/>
      <c r="R413" s="4"/>
      <c r="S413" s="4"/>
      <c r="T413" s="4"/>
      <c r="U413" s="4"/>
      <c r="V413" s="4"/>
      <c r="W413" s="4"/>
      <c r="X413" s="4"/>
      <c r="Y413" s="4"/>
      <c r="Z413" s="4"/>
    </row>
    <row r="414" ht="15.75" customHeight="1">
      <c r="A414" s="4"/>
      <c r="B414" s="3"/>
      <c r="C414" s="10"/>
      <c r="D414" s="10"/>
      <c r="E414" s="4"/>
      <c r="F414" s="4"/>
      <c r="G414" s="10"/>
      <c r="H414" s="4"/>
      <c r="I414" s="4"/>
      <c r="J414" s="4"/>
      <c r="K414" s="4"/>
      <c r="L414" s="4"/>
      <c r="M414" s="4"/>
      <c r="N414" s="4"/>
      <c r="O414" s="4"/>
      <c r="P414" s="4"/>
      <c r="Q414" s="4"/>
      <c r="R414" s="4"/>
      <c r="S414" s="4"/>
      <c r="T414" s="4"/>
      <c r="U414" s="4"/>
      <c r="V414" s="4"/>
      <c r="W414" s="4"/>
      <c r="X414" s="4"/>
      <c r="Y414" s="4"/>
      <c r="Z414" s="4"/>
    </row>
    <row r="415" ht="15.75" customHeight="1">
      <c r="A415" s="4"/>
      <c r="B415" s="3"/>
      <c r="C415" s="10"/>
      <c r="D415" s="10"/>
      <c r="E415" s="4"/>
      <c r="F415" s="4"/>
      <c r="G415" s="10"/>
      <c r="H415" s="4"/>
      <c r="I415" s="4"/>
      <c r="J415" s="4"/>
      <c r="K415" s="4"/>
      <c r="L415" s="4"/>
      <c r="M415" s="4"/>
      <c r="N415" s="4"/>
      <c r="O415" s="4"/>
      <c r="P415" s="4"/>
      <c r="Q415" s="4"/>
      <c r="R415" s="4"/>
      <c r="S415" s="4"/>
      <c r="T415" s="4"/>
      <c r="U415" s="4"/>
      <c r="V415" s="4"/>
      <c r="W415" s="4"/>
      <c r="X415" s="4"/>
      <c r="Y415" s="4"/>
      <c r="Z415" s="4"/>
    </row>
    <row r="416" ht="15.75" customHeight="1">
      <c r="A416" s="4"/>
      <c r="B416" s="3"/>
      <c r="C416" s="10"/>
      <c r="D416" s="10"/>
      <c r="E416" s="4"/>
      <c r="F416" s="4"/>
      <c r="G416" s="10"/>
      <c r="H416" s="4"/>
      <c r="I416" s="4"/>
      <c r="J416" s="4"/>
      <c r="K416" s="4"/>
      <c r="L416" s="4"/>
      <c r="M416" s="4"/>
      <c r="N416" s="4"/>
      <c r="O416" s="4"/>
      <c r="P416" s="4"/>
      <c r="Q416" s="4"/>
      <c r="R416" s="4"/>
      <c r="S416" s="4"/>
      <c r="T416" s="4"/>
      <c r="U416" s="4"/>
      <c r="V416" s="4"/>
      <c r="W416" s="4"/>
      <c r="X416" s="4"/>
      <c r="Y416" s="4"/>
      <c r="Z416" s="4"/>
    </row>
    <row r="417" ht="15.75" customHeight="1">
      <c r="A417" s="4"/>
      <c r="B417" s="3"/>
      <c r="C417" s="10"/>
      <c r="D417" s="10"/>
      <c r="E417" s="4"/>
      <c r="F417" s="4"/>
      <c r="G417" s="10"/>
      <c r="H417" s="4"/>
      <c r="I417" s="4"/>
      <c r="J417" s="4"/>
      <c r="K417" s="4"/>
      <c r="L417" s="4"/>
      <c r="M417" s="4"/>
      <c r="N417" s="4"/>
      <c r="O417" s="4"/>
      <c r="P417" s="4"/>
      <c r="Q417" s="4"/>
      <c r="R417" s="4"/>
      <c r="S417" s="4"/>
      <c r="T417" s="4"/>
      <c r="U417" s="4"/>
      <c r="V417" s="4"/>
      <c r="W417" s="4"/>
      <c r="X417" s="4"/>
      <c r="Y417" s="4"/>
      <c r="Z417" s="4"/>
    </row>
    <row r="418" ht="15.75" customHeight="1">
      <c r="A418" s="4"/>
      <c r="B418" s="3"/>
      <c r="C418" s="10"/>
      <c r="D418" s="10"/>
      <c r="E418" s="4"/>
      <c r="F418" s="4"/>
      <c r="G418" s="10"/>
      <c r="H418" s="4"/>
      <c r="I418" s="4"/>
      <c r="J418" s="4"/>
      <c r="K418" s="4"/>
      <c r="L418" s="4"/>
      <c r="M418" s="4"/>
      <c r="N418" s="4"/>
      <c r="O418" s="4"/>
      <c r="P418" s="4"/>
      <c r="Q418" s="4"/>
      <c r="R418" s="4"/>
      <c r="S418" s="4"/>
      <c r="T418" s="4"/>
      <c r="U418" s="4"/>
      <c r="V418" s="4"/>
      <c r="W418" s="4"/>
      <c r="X418" s="4"/>
      <c r="Y418" s="4"/>
      <c r="Z418" s="4"/>
    </row>
    <row r="419" ht="15.75" customHeight="1">
      <c r="A419" s="4"/>
      <c r="B419" s="3"/>
      <c r="C419" s="10"/>
      <c r="D419" s="10"/>
      <c r="E419" s="4"/>
      <c r="F419" s="4"/>
      <c r="G419" s="10"/>
      <c r="H419" s="4"/>
      <c r="I419" s="4"/>
      <c r="J419" s="4"/>
      <c r="K419" s="4"/>
      <c r="L419" s="4"/>
      <c r="M419" s="4"/>
      <c r="N419" s="4"/>
      <c r="O419" s="4"/>
      <c r="P419" s="4"/>
      <c r="Q419" s="4"/>
      <c r="R419" s="4"/>
      <c r="S419" s="4"/>
      <c r="T419" s="4"/>
      <c r="U419" s="4"/>
      <c r="V419" s="4"/>
      <c r="W419" s="4"/>
      <c r="X419" s="4"/>
      <c r="Y419" s="4"/>
      <c r="Z419" s="4"/>
    </row>
    <row r="420" ht="15.75" customHeight="1">
      <c r="A420" s="4"/>
      <c r="B420" s="3"/>
      <c r="C420" s="10"/>
      <c r="D420" s="10"/>
      <c r="E420" s="4"/>
      <c r="F420" s="4"/>
      <c r="G420" s="10"/>
      <c r="H420" s="4"/>
      <c r="I420" s="4"/>
      <c r="J420" s="4"/>
      <c r="K420" s="4"/>
      <c r="L420" s="4"/>
      <c r="M420" s="4"/>
      <c r="N420" s="4"/>
      <c r="O420" s="4"/>
      <c r="P420" s="4"/>
      <c r="Q420" s="4"/>
      <c r="R420" s="4"/>
      <c r="S420" s="4"/>
      <c r="T420" s="4"/>
      <c r="U420" s="4"/>
      <c r="V420" s="4"/>
      <c r="W420" s="4"/>
      <c r="X420" s="4"/>
      <c r="Y420" s="4"/>
      <c r="Z420" s="4"/>
    </row>
    <row r="421" ht="15.75" customHeight="1">
      <c r="A421" s="4"/>
      <c r="B421" s="3"/>
      <c r="C421" s="10"/>
      <c r="D421" s="10"/>
      <c r="E421" s="4"/>
      <c r="F421" s="4"/>
      <c r="G421" s="10"/>
      <c r="H421" s="4"/>
      <c r="I421" s="4"/>
      <c r="J421" s="4"/>
      <c r="K421" s="4"/>
      <c r="L421" s="4"/>
      <c r="M421" s="4"/>
      <c r="N421" s="4"/>
      <c r="O421" s="4"/>
      <c r="P421" s="4"/>
      <c r="Q421" s="4"/>
      <c r="R421" s="4"/>
      <c r="S421" s="4"/>
      <c r="T421" s="4"/>
      <c r="U421" s="4"/>
      <c r="V421" s="4"/>
      <c r="W421" s="4"/>
      <c r="X421" s="4"/>
      <c r="Y421" s="4"/>
      <c r="Z421" s="4"/>
    </row>
    <row r="422" ht="15.75" customHeight="1">
      <c r="A422" s="4"/>
      <c r="B422" s="3"/>
      <c r="C422" s="10"/>
      <c r="D422" s="10"/>
      <c r="E422" s="4"/>
      <c r="F422" s="4"/>
      <c r="G422" s="10"/>
      <c r="H422" s="4"/>
      <c r="I422" s="4"/>
      <c r="J422" s="4"/>
      <c r="K422" s="4"/>
      <c r="L422" s="4"/>
      <c r="M422" s="4"/>
      <c r="N422" s="4"/>
      <c r="O422" s="4"/>
      <c r="P422" s="4"/>
      <c r="Q422" s="4"/>
      <c r="R422" s="4"/>
      <c r="S422" s="4"/>
      <c r="T422" s="4"/>
      <c r="U422" s="4"/>
      <c r="V422" s="4"/>
      <c r="W422" s="4"/>
      <c r="X422" s="4"/>
      <c r="Y422" s="4"/>
      <c r="Z422" s="4"/>
    </row>
    <row r="423" ht="15.75" customHeight="1">
      <c r="A423" s="4"/>
      <c r="B423" s="3"/>
      <c r="C423" s="10"/>
      <c r="D423" s="10"/>
      <c r="E423" s="4"/>
      <c r="F423" s="4"/>
      <c r="G423" s="10"/>
      <c r="H423" s="4"/>
      <c r="I423" s="4"/>
      <c r="J423" s="4"/>
      <c r="K423" s="4"/>
      <c r="L423" s="4"/>
      <c r="M423" s="4"/>
      <c r="N423" s="4"/>
      <c r="O423" s="4"/>
      <c r="P423" s="4"/>
      <c r="Q423" s="4"/>
      <c r="R423" s="4"/>
      <c r="S423" s="4"/>
      <c r="T423" s="4"/>
      <c r="U423" s="4"/>
      <c r="V423" s="4"/>
      <c r="W423" s="4"/>
      <c r="X423" s="4"/>
      <c r="Y423" s="4"/>
      <c r="Z423" s="4"/>
    </row>
    <row r="424" ht="15.75" customHeight="1">
      <c r="A424" s="4"/>
      <c r="B424" s="3"/>
      <c r="C424" s="10"/>
      <c r="D424" s="10"/>
      <c r="E424" s="4"/>
      <c r="F424" s="4"/>
      <c r="G424" s="10"/>
      <c r="H424" s="4"/>
      <c r="I424" s="4"/>
      <c r="J424" s="4"/>
      <c r="K424" s="4"/>
      <c r="L424" s="4"/>
      <c r="M424" s="4"/>
      <c r="N424" s="4"/>
      <c r="O424" s="4"/>
      <c r="P424" s="4"/>
      <c r="Q424" s="4"/>
      <c r="R424" s="4"/>
      <c r="S424" s="4"/>
      <c r="T424" s="4"/>
      <c r="U424" s="4"/>
      <c r="V424" s="4"/>
      <c r="W424" s="4"/>
      <c r="X424" s="4"/>
      <c r="Y424" s="4"/>
      <c r="Z424" s="4"/>
    </row>
    <row r="425" ht="15.75" customHeight="1">
      <c r="A425" s="4"/>
      <c r="B425" s="3"/>
      <c r="C425" s="10"/>
      <c r="D425" s="10"/>
      <c r="E425" s="4"/>
      <c r="F425" s="4"/>
      <c r="G425" s="10"/>
      <c r="H425" s="4"/>
      <c r="I425" s="4"/>
      <c r="J425" s="4"/>
      <c r="K425" s="4"/>
      <c r="L425" s="4"/>
      <c r="M425" s="4"/>
      <c r="N425" s="4"/>
      <c r="O425" s="4"/>
      <c r="P425" s="4"/>
      <c r="Q425" s="4"/>
      <c r="R425" s="4"/>
      <c r="S425" s="4"/>
      <c r="T425" s="4"/>
      <c r="U425" s="4"/>
      <c r="V425" s="4"/>
      <c r="W425" s="4"/>
      <c r="X425" s="4"/>
      <c r="Y425" s="4"/>
      <c r="Z425" s="4"/>
    </row>
    <row r="426" ht="15.75" customHeight="1">
      <c r="A426" s="4"/>
      <c r="B426" s="3"/>
      <c r="C426" s="10"/>
      <c r="D426" s="10"/>
      <c r="E426" s="4"/>
      <c r="F426" s="4"/>
      <c r="G426" s="10"/>
      <c r="H426" s="4"/>
      <c r="I426" s="4"/>
      <c r="J426" s="4"/>
      <c r="K426" s="4"/>
      <c r="L426" s="4"/>
      <c r="M426" s="4"/>
      <c r="N426" s="4"/>
      <c r="O426" s="4"/>
      <c r="P426" s="4"/>
      <c r="Q426" s="4"/>
      <c r="R426" s="4"/>
      <c r="S426" s="4"/>
      <c r="T426" s="4"/>
      <c r="U426" s="4"/>
      <c r="V426" s="4"/>
      <c r="W426" s="4"/>
      <c r="X426" s="4"/>
      <c r="Y426" s="4"/>
      <c r="Z426" s="4"/>
    </row>
    <row r="427" ht="15.75" customHeight="1">
      <c r="A427" s="4"/>
      <c r="B427" s="3"/>
      <c r="C427" s="10"/>
      <c r="D427" s="10"/>
      <c r="E427" s="4"/>
      <c r="F427" s="4"/>
      <c r="G427" s="10"/>
      <c r="H427" s="4"/>
      <c r="I427" s="4"/>
      <c r="J427" s="4"/>
      <c r="K427" s="4"/>
      <c r="L427" s="4"/>
      <c r="M427" s="4"/>
      <c r="N427" s="4"/>
      <c r="O427" s="4"/>
      <c r="P427" s="4"/>
      <c r="Q427" s="4"/>
      <c r="R427" s="4"/>
      <c r="S427" s="4"/>
      <c r="T427" s="4"/>
      <c r="U427" s="4"/>
      <c r="V427" s="4"/>
      <c r="W427" s="4"/>
      <c r="X427" s="4"/>
      <c r="Y427" s="4"/>
      <c r="Z427" s="4"/>
    </row>
    <row r="428" ht="15.75" customHeight="1">
      <c r="A428" s="4"/>
      <c r="B428" s="3"/>
      <c r="C428" s="10"/>
      <c r="D428" s="10"/>
      <c r="E428" s="4"/>
      <c r="F428" s="4"/>
      <c r="G428" s="10"/>
      <c r="H428" s="4"/>
      <c r="I428" s="4"/>
      <c r="J428" s="4"/>
      <c r="K428" s="4"/>
      <c r="L428" s="4"/>
      <c r="M428" s="4"/>
      <c r="N428" s="4"/>
      <c r="O428" s="4"/>
      <c r="P428" s="4"/>
      <c r="Q428" s="4"/>
      <c r="R428" s="4"/>
      <c r="S428" s="4"/>
      <c r="T428" s="4"/>
      <c r="U428" s="4"/>
      <c r="V428" s="4"/>
      <c r="W428" s="4"/>
      <c r="X428" s="4"/>
      <c r="Y428" s="4"/>
      <c r="Z428" s="4"/>
    </row>
    <row r="429" ht="15.75" customHeight="1">
      <c r="A429" s="4"/>
      <c r="B429" s="3"/>
      <c r="C429" s="10"/>
      <c r="D429" s="10"/>
      <c r="E429" s="4"/>
      <c r="F429" s="4"/>
      <c r="G429" s="10"/>
      <c r="H429" s="4"/>
      <c r="I429" s="4"/>
      <c r="J429" s="4"/>
      <c r="K429" s="4"/>
      <c r="L429" s="4"/>
      <c r="M429" s="4"/>
      <c r="N429" s="4"/>
      <c r="O429" s="4"/>
      <c r="P429" s="4"/>
      <c r="Q429" s="4"/>
      <c r="R429" s="4"/>
      <c r="S429" s="4"/>
      <c r="T429" s="4"/>
      <c r="U429" s="4"/>
      <c r="V429" s="4"/>
      <c r="W429" s="4"/>
      <c r="X429" s="4"/>
      <c r="Y429" s="4"/>
      <c r="Z429" s="4"/>
    </row>
    <row r="430" ht="15.75" customHeight="1">
      <c r="A430" s="4"/>
      <c r="B430" s="3"/>
      <c r="C430" s="10"/>
      <c r="D430" s="10"/>
      <c r="E430" s="4"/>
      <c r="F430" s="4"/>
      <c r="G430" s="10"/>
      <c r="H430" s="4"/>
      <c r="I430" s="4"/>
      <c r="J430" s="4"/>
      <c r="K430" s="4"/>
      <c r="L430" s="4"/>
      <c r="M430" s="4"/>
      <c r="N430" s="4"/>
      <c r="O430" s="4"/>
      <c r="P430" s="4"/>
      <c r="Q430" s="4"/>
      <c r="R430" s="4"/>
      <c r="S430" s="4"/>
      <c r="T430" s="4"/>
      <c r="U430" s="4"/>
      <c r="V430" s="4"/>
      <c r="W430" s="4"/>
      <c r="X430" s="4"/>
      <c r="Y430" s="4"/>
      <c r="Z430" s="4"/>
    </row>
    <row r="431" ht="15.75" customHeight="1">
      <c r="A431" s="4"/>
      <c r="B431" s="3"/>
      <c r="C431" s="10"/>
      <c r="D431" s="10"/>
      <c r="E431" s="4"/>
      <c r="F431" s="4"/>
      <c r="G431" s="10"/>
      <c r="H431" s="4"/>
      <c r="I431" s="4"/>
      <c r="J431" s="4"/>
      <c r="K431" s="4"/>
      <c r="L431" s="4"/>
      <c r="M431" s="4"/>
      <c r="N431" s="4"/>
      <c r="O431" s="4"/>
      <c r="P431" s="4"/>
      <c r="Q431" s="4"/>
      <c r="R431" s="4"/>
      <c r="S431" s="4"/>
      <c r="T431" s="4"/>
      <c r="U431" s="4"/>
      <c r="V431" s="4"/>
      <c r="W431" s="4"/>
      <c r="X431" s="4"/>
      <c r="Y431" s="4"/>
      <c r="Z431" s="4"/>
    </row>
    <row r="432" ht="15.75" customHeight="1">
      <c r="A432" s="4"/>
      <c r="B432" s="3"/>
      <c r="C432" s="10"/>
      <c r="D432" s="10"/>
      <c r="E432" s="4"/>
      <c r="F432" s="4"/>
      <c r="G432" s="10"/>
      <c r="H432" s="4"/>
      <c r="I432" s="4"/>
      <c r="J432" s="4"/>
      <c r="K432" s="4"/>
      <c r="L432" s="4"/>
      <c r="M432" s="4"/>
      <c r="N432" s="4"/>
      <c r="O432" s="4"/>
      <c r="P432" s="4"/>
      <c r="Q432" s="4"/>
      <c r="R432" s="4"/>
      <c r="S432" s="4"/>
      <c r="T432" s="4"/>
      <c r="U432" s="4"/>
      <c r="V432" s="4"/>
      <c r="W432" s="4"/>
      <c r="X432" s="4"/>
      <c r="Y432" s="4"/>
      <c r="Z432" s="4"/>
    </row>
    <row r="433" ht="15.75" customHeight="1">
      <c r="A433" s="4"/>
      <c r="B433" s="3"/>
      <c r="C433" s="10"/>
      <c r="D433" s="10"/>
      <c r="E433" s="4"/>
      <c r="F433" s="4"/>
      <c r="G433" s="10"/>
      <c r="H433" s="4"/>
      <c r="I433" s="4"/>
      <c r="J433" s="4"/>
      <c r="K433" s="4"/>
      <c r="L433" s="4"/>
      <c r="M433" s="4"/>
      <c r="N433" s="4"/>
      <c r="O433" s="4"/>
      <c r="P433" s="4"/>
      <c r="Q433" s="4"/>
      <c r="R433" s="4"/>
      <c r="S433" s="4"/>
      <c r="T433" s="4"/>
      <c r="U433" s="4"/>
      <c r="V433" s="4"/>
      <c r="W433" s="4"/>
      <c r="X433" s="4"/>
      <c r="Y433" s="4"/>
      <c r="Z433" s="4"/>
    </row>
    <row r="434" ht="15.75" customHeight="1">
      <c r="A434" s="4"/>
      <c r="B434" s="3"/>
      <c r="C434" s="10"/>
      <c r="D434" s="10"/>
      <c r="E434" s="4"/>
      <c r="F434" s="4"/>
      <c r="G434" s="10"/>
      <c r="H434" s="4"/>
      <c r="I434" s="4"/>
      <c r="J434" s="4"/>
      <c r="K434" s="4"/>
      <c r="L434" s="4"/>
      <c r="M434" s="4"/>
      <c r="N434" s="4"/>
      <c r="O434" s="4"/>
      <c r="P434" s="4"/>
      <c r="Q434" s="4"/>
      <c r="R434" s="4"/>
      <c r="S434" s="4"/>
      <c r="T434" s="4"/>
      <c r="U434" s="4"/>
      <c r="V434" s="4"/>
      <c r="W434" s="4"/>
      <c r="X434" s="4"/>
      <c r="Y434" s="4"/>
      <c r="Z434" s="4"/>
    </row>
    <row r="435" ht="15.75" customHeight="1">
      <c r="A435" s="4"/>
      <c r="B435" s="3"/>
      <c r="C435" s="10"/>
      <c r="D435" s="10"/>
      <c r="E435" s="4"/>
      <c r="F435" s="4"/>
      <c r="G435" s="10"/>
      <c r="H435" s="4"/>
      <c r="I435" s="4"/>
      <c r="J435" s="4"/>
      <c r="K435" s="4"/>
      <c r="L435" s="4"/>
      <c r="M435" s="4"/>
      <c r="N435" s="4"/>
      <c r="O435" s="4"/>
      <c r="P435" s="4"/>
      <c r="Q435" s="4"/>
      <c r="R435" s="4"/>
      <c r="S435" s="4"/>
      <c r="T435" s="4"/>
      <c r="U435" s="4"/>
      <c r="V435" s="4"/>
      <c r="W435" s="4"/>
      <c r="X435" s="4"/>
      <c r="Y435" s="4"/>
      <c r="Z435" s="4"/>
    </row>
    <row r="436" ht="15.75" customHeight="1">
      <c r="A436" s="4"/>
      <c r="B436" s="3"/>
      <c r="C436" s="10"/>
      <c r="D436" s="10"/>
      <c r="E436" s="4"/>
      <c r="F436" s="4"/>
      <c r="G436" s="10"/>
      <c r="H436" s="4"/>
      <c r="I436" s="4"/>
      <c r="J436" s="4"/>
      <c r="K436" s="4"/>
      <c r="L436" s="4"/>
      <c r="M436" s="4"/>
      <c r="N436" s="4"/>
      <c r="O436" s="4"/>
      <c r="P436" s="4"/>
      <c r="Q436" s="4"/>
      <c r="R436" s="4"/>
      <c r="S436" s="4"/>
      <c r="T436" s="4"/>
      <c r="U436" s="4"/>
      <c r="V436" s="4"/>
      <c r="W436" s="4"/>
      <c r="X436" s="4"/>
      <c r="Y436" s="4"/>
      <c r="Z436" s="4"/>
    </row>
    <row r="437" ht="15.75" customHeight="1">
      <c r="A437" s="4"/>
      <c r="B437" s="3"/>
      <c r="C437" s="10"/>
      <c r="D437" s="10"/>
      <c r="E437" s="4"/>
      <c r="F437" s="4"/>
      <c r="G437" s="10"/>
      <c r="H437" s="4"/>
      <c r="I437" s="4"/>
      <c r="J437" s="4"/>
      <c r="K437" s="4"/>
      <c r="L437" s="4"/>
      <c r="M437" s="4"/>
      <c r="N437" s="4"/>
      <c r="O437" s="4"/>
      <c r="P437" s="4"/>
      <c r="Q437" s="4"/>
      <c r="R437" s="4"/>
      <c r="S437" s="4"/>
      <c r="T437" s="4"/>
      <c r="U437" s="4"/>
      <c r="V437" s="4"/>
      <c r="W437" s="4"/>
      <c r="X437" s="4"/>
      <c r="Y437" s="4"/>
      <c r="Z437" s="4"/>
    </row>
    <row r="438" ht="15.75" customHeight="1">
      <c r="A438" s="4"/>
      <c r="B438" s="3"/>
      <c r="C438" s="10"/>
      <c r="D438" s="10"/>
      <c r="E438" s="4"/>
      <c r="F438" s="4"/>
      <c r="G438" s="10"/>
      <c r="H438" s="4"/>
      <c r="I438" s="4"/>
      <c r="J438" s="4"/>
      <c r="K438" s="4"/>
      <c r="L438" s="4"/>
      <c r="M438" s="4"/>
      <c r="N438" s="4"/>
      <c r="O438" s="4"/>
      <c r="P438" s="4"/>
      <c r="Q438" s="4"/>
      <c r="R438" s="4"/>
      <c r="S438" s="4"/>
      <c r="T438" s="4"/>
      <c r="U438" s="4"/>
      <c r="V438" s="4"/>
      <c r="W438" s="4"/>
      <c r="X438" s="4"/>
      <c r="Y438" s="4"/>
      <c r="Z438" s="4"/>
    </row>
    <row r="439" ht="15.75" customHeight="1">
      <c r="A439" s="4"/>
      <c r="B439" s="3"/>
      <c r="C439" s="10"/>
      <c r="D439" s="10"/>
      <c r="E439" s="4"/>
      <c r="F439" s="4"/>
      <c r="G439" s="10"/>
      <c r="H439" s="4"/>
      <c r="I439" s="4"/>
      <c r="J439" s="4"/>
      <c r="K439" s="4"/>
      <c r="L439" s="4"/>
      <c r="M439" s="4"/>
      <c r="N439" s="4"/>
      <c r="O439" s="4"/>
      <c r="P439" s="4"/>
      <c r="Q439" s="4"/>
      <c r="R439" s="4"/>
      <c r="S439" s="4"/>
      <c r="T439" s="4"/>
      <c r="U439" s="4"/>
      <c r="V439" s="4"/>
      <c r="W439" s="4"/>
      <c r="X439" s="4"/>
      <c r="Y439" s="4"/>
      <c r="Z439" s="4"/>
    </row>
    <row r="440" ht="15.75" customHeight="1">
      <c r="A440" s="4"/>
      <c r="B440" s="3"/>
      <c r="C440" s="10"/>
      <c r="D440" s="10"/>
      <c r="E440" s="4"/>
      <c r="F440" s="4"/>
      <c r="G440" s="10"/>
      <c r="H440" s="4"/>
      <c r="I440" s="4"/>
      <c r="J440" s="4"/>
      <c r="K440" s="4"/>
      <c r="L440" s="4"/>
      <c r="M440" s="4"/>
      <c r="N440" s="4"/>
      <c r="O440" s="4"/>
      <c r="P440" s="4"/>
      <c r="Q440" s="4"/>
      <c r="R440" s="4"/>
      <c r="S440" s="4"/>
      <c r="T440" s="4"/>
      <c r="U440" s="4"/>
      <c r="V440" s="4"/>
      <c r="W440" s="4"/>
      <c r="X440" s="4"/>
      <c r="Y440" s="4"/>
      <c r="Z440" s="4"/>
    </row>
    <row r="441" ht="15.75" customHeight="1">
      <c r="A441" s="4"/>
      <c r="B441" s="3"/>
      <c r="C441" s="10"/>
      <c r="D441" s="10"/>
      <c r="E441" s="4"/>
      <c r="F441" s="4"/>
      <c r="G441" s="10"/>
      <c r="H441" s="4"/>
      <c r="I441" s="4"/>
      <c r="J441" s="4"/>
      <c r="K441" s="4"/>
      <c r="L441" s="4"/>
      <c r="M441" s="4"/>
      <c r="N441" s="4"/>
      <c r="O441" s="4"/>
      <c r="P441" s="4"/>
      <c r="Q441" s="4"/>
      <c r="R441" s="4"/>
      <c r="S441" s="4"/>
      <c r="T441" s="4"/>
      <c r="U441" s="4"/>
      <c r="V441" s="4"/>
      <c r="W441" s="4"/>
      <c r="X441" s="4"/>
      <c r="Y441" s="4"/>
      <c r="Z441" s="4"/>
    </row>
    <row r="442" ht="15.75" customHeight="1">
      <c r="A442" s="4"/>
      <c r="B442" s="3"/>
      <c r="C442" s="10"/>
      <c r="D442" s="10"/>
      <c r="E442" s="4"/>
      <c r="F442" s="4"/>
      <c r="G442" s="10"/>
      <c r="H442" s="4"/>
      <c r="I442" s="4"/>
      <c r="J442" s="4"/>
      <c r="K442" s="4"/>
      <c r="L442" s="4"/>
      <c r="M442" s="4"/>
      <c r="N442" s="4"/>
      <c r="O442" s="4"/>
      <c r="P442" s="4"/>
      <c r="Q442" s="4"/>
      <c r="R442" s="4"/>
      <c r="S442" s="4"/>
      <c r="T442" s="4"/>
      <c r="U442" s="4"/>
      <c r="V442" s="4"/>
      <c r="W442" s="4"/>
      <c r="X442" s="4"/>
      <c r="Y442" s="4"/>
      <c r="Z442" s="4"/>
    </row>
    <row r="443" ht="15.75" customHeight="1">
      <c r="A443" s="4"/>
      <c r="B443" s="3"/>
      <c r="C443" s="10"/>
      <c r="D443" s="10"/>
      <c r="E443" s="4"/>
      <c r="F443" s="4"/>
      <c r="G443" s="10"/>
      <c r="H443" s="4"/>
      <c r="I443" s="4"/>
      <c r="J443" s="4"/>
      <c r="K443" s="4"/>
      <c r="L443" s="4"/>
      <c r="M443" s="4"/>
      <c r="N443" s="4"/>
      <c r="O443" s="4"/>
      <c r="P443" s="4"/>
      <c r="Q443" s="4"/>
      <c r="R443" s="4"/>
      <c r="S443" s="4"/>
      <c r="T443" s="4"/>
      <c r="U443" s="4"/>
      <c r="V443" s="4"/>
      <c r="W443" s="4"/>
      <c r="X443" s="4"/>
      <c r="Y443" s="4"/>
      <c r="Z443" s="4"/>
    </row>
    <row r="444" ht="15.75" customHeight="1">
      <c r="A444" s="4"/>
      <c r="B444" s="3"/>
      <c r="C444" s="10"/>
      <c r="D444" s="10"/>
      <c r="E444" s="4"/>
      <c r="F444" s="4"/>
      <c r="G444" s="10"/>
      <c r="H444" s="4"/>
      <c r="I444" s="4"/>
      <c r="J444" s="4"/>
      <c r="K444" s="4"/>
      <c r="L444" s="4"/>
      <c r="M444" s="4"/>
      <c r="N444" s="4"/>
      <c r="O444" s="4"/>
      <c r="P444" s="4"/>
      <c r="Q444" s="4"/>
      <c r="R444" s="4"/>
      <c r="S444" s="4"/>
      <c r="T444" s="4"/>
      <c r="U444" s="4"/>
      <c r="V444" s="4"/>
      <c r="W444" s="4"/>
      <c r="X444" s="4"/>
      <c r="Y444" s="4"/>
      <c r="Z444" s="4"/>
    </row>
    <row r="445" ht="15.75" customHeight="1">
      <c r="A445" s="4"/>
      <c r="B445" s="3"/>
      <c r="C445" s="10"/>
      <c r="D445" s="10"/>
      <c r="E445" s="4"/>
      <c r="F445" s="4"/>
      <c r="G445" s="10"/>
      <c r="H445" s="4"/>
      <c r="I445" s="4"/>
      <c r="J445" s="4"/>
      <c r="K445" s="4"/>
      <c r="L445" s="4"/>
      <c r="M445" s="4"/>
      <c r="N445" s="4"/>
      <c r="O445" s="4"/>
      <c r="P445" s="4"/>
      <c r="Q445" s="4"/>
      <c r="R445" s="4"/>
      <c r="S445" s="4"/>
      <c r="T445" s="4"/>
      <c r="U445" s="4"/>
      <c r="V445" s="4"/>
      <c r="W445" s="4"/>
      <c r="X445" s="4"/>
      <c r="Y445" s="4"/>
      <c r="Z445" s="4"/>
    </row>
    <row r="446" ht="15.75" customHeight="1">
      <c r="A446" s="4"/>
      <c r="B446" s="3"/>
      <c r="C446" s="10"/>
      <c r="D446" s="10"/>
      <c r="E446" s="4"/>
      <c r="F446" s="4"/>
      <c r="G446" s="10"/>
      <c r="H446" s="4"/>
      <c r="I446" s="4"/>
      <c r="J446" s="4"/>
      <c r="K446" s="4"/>
      <c r="L446" s="4"/>
      <c r="M446" s="4"/>
      <c r="N446" s="4"/>
      <c r="O446" s="4"/>
      <c r="P446" s="4"/>
      <c r="Q446" s="4"/>
      <c r="R446" s="4"/>
      <c r="S446" s="4"/>
      <c r="T446" s="4"/>
      <c r="U446" s="4"/>
      <c r="V446" s="4"/>
      <c r="W446" s="4"/>
      <c r="X446" s="4"/>
      <c r="Y446" s="4"/>
      <c r="Z446" s="4"/>
    </row>
    <row r="447" ht="15.75" customHeight="1">
      <c r="A447" s="4"/>
      <c r="B447" s="3"/>
      <c r="C447" s="10"/>
      <c r="D447" s="10"/>
      <c r="E447" s="4"/>
      <c r="F447" s="4"/>
      <c r="G447" s="10"/>
      <c r="H447" s="4"/>
      <c r="I447" s="4"/>
      <c r="J447" s="4"/>
      <c r="K447" s="4"/>
      <c r="L447" s="4"/>
      <c r="M447" s="4"/>
      <c r="N447" s="4"/>
      <c r="O447" s="4"/>
      <c r="P447" s="4"/>
      <c r="Q447" s="4"/>
      <c r="R447" s="4"/>
      <c r="S447" s="4"/>
      <c r="T447" s="4"/>
      <c r="U447" s="4"/>
      <c r="V447" s="4"/>
      <c r="W447" s="4"/>
      <c r="X447" s="4"/>
      <c r="Y447" s="4"/>
      <c r="Z447" s="4"/>
    </row>
    <row r="448" ht="15.75" customHeight="1">
      <c r="A448" s="4"/>
      <c r="B448" s="3"/>
      <c r="C448" s="10"/>
      <c r="D448" s="10"/>
      <c r="E448" s="4"/>
      <c r="F448" s="4"/>
      <c r="G448" s="10"/>
      <c r="H448" s="4"/>
      <c r="I448" s="4"/>
      <c r="J448" s="4"/>
      <c r="K448" s="4"/>
      <c r="L448" s="4"/>
      <c r="M448" s="4"/>
      <c r="N448" s="4"/>
      <c r="O448" s="4"/>
      <c r="P448" s="4"/>
      <c r="Q448" s="4"/>
      <c r="R448" s="4"/>
      <c r="S448" s="4"/>
      <c r="T448" s="4"/>
      <c r="U448" s="4"/>
      <c r="V448" s="4"/>
      <c r="W448" s="4"/>
      <c r="X448" s="4"/>
      <c r="Y448" s="4"/>
      <c r="Z448" s="4"/>
    </row>
    <row r="449" ht="15.75" customHeight="1">
      <c r="A449" s="4"/>
      <c r="B449" s="3"/>
      <c r="C449" s="10"/>
      <c r="D449" s="10"/>
      <c r="E449" s="4"/>
      <c r="F449" s="4"/>
      <c r="G449" s="10"/>
      <c r="H449" s="4"/>
      <c r="I449" s="4"/>
      <c r="J449" s="4"/>
      <c r="K449" s="4"/>
      <c r="L449" s="4"/>
      <c r="M449" s="4"/>
      <c r="N449" s="4"/>
      <c r="O449" s="4"/>
      <c r="P449" s="4"/>
      <c r="Q449" s="4"/>
      <c r="R449" s="4"/>
      <c r="S449" s="4"/>
      <c r="T449" s="4"/>
      <c r="U449" s="4"/>
      <c r="V449" s="4"/>
      <c r="W449" s="4"/>
      <c r="X449" s="4"/>
      <c r="Y449" s="4"/>
      <c r="Z449" s="4"/>
    </row>
    <row r="450" ht="15.75" customHeight="1">
      <c r="A450" s="4"/>
      <c r="B450" s="3"/>
      <c r="C450" s="10"/>
      <c r="D450" s="10"/>
      <c r="E450" s="4"/>
      <c r="F450" s="4"/>
      <c r="G450" s="10"/>
      <c r="H450" s="4"/>
      <c r="I450" s="4"/>
      <c r="J450" s="4"/>
      <c r="K450" s="4"/>
      <c r="L450" s="4"/>
      <c r="M450" s="4"/>
      <c r="N450" s="4"/>
      <c r="O450" s="4"/>
      <c r="P450" s="4"/>
      <c r="Q450" s="4"/>
      <c r="R450" s="4"/>
      <c r="S450" s="4"/>
      <c r="T450" s="4"/>
      <c r="U450" s="4"/>
      <c r="V450" s="4"/>
      <c r="W450" s="4"/>
      <c r="X450" s="4"/>
      <c r="Y450" s="4"/>
      <c r="Z450" s="4"/>
    </row>
    <row r="451" ht="15.75" customHeight="1">
      <c r="A451" s="4"/>
      <c r="B451" s="3"/>
      <c r="C451" s="10"/>
      <c r="D451" s="10"/>
      <c r="E451" s="4"/>
      <c r="F451" s="4"/>
      <c r="G451" s="10"/>
      <c r="H451" s="4"/>
      <c r="I451" s="4"/>
      <c r="J451" s="4"/>
      <c r="K451" s="4"/>
      <c r="L451" s="4"/>
      <c r="M451" s="4"/>
      <c r="N451" s="4"/>
      <c r="O451" s="4"/>
      <c r="P451" s="4"/>
      <c r="Q451" s="4"/>
      <c r="R451" s="4"/>
      <c r="S451" s="4"/>
      <c r="T451" s="4"/>
      <c r="U451" s="4"/>
      <c r="V451" s="4"/>
      <c r="W451" s="4"/>
      <c r="X451" s="4"/>
      <c r="Y451" s="4"/>
      <c r="Z451" s="4"/>
    </row>
    <row r="452" ht="15.75" customHeight="1">
      <c r="A452" s="4"/>
      <c r="B452" s="3"/>
      <c r="C452" s="10"/>
      <c r="D452" s="10"/>
      <c r="E452" s="4"/>
      <c r="F452" s="4"/>
      <c r="G452" s="10"/>
      <c r="H452" s="4"/>
      <c r="I452" s="4"/>
      <c r="J452" s="4"/>
      <c r="K452" s="4"/>
      <c r="L452" s="4"/>
      <c r="M452" s="4"/>
      <c r="N452" s="4"/>
      <c r="O452" s="4"/>
      <c r="P452" s="4"/>
      <c r="Q452" s="4"/>
      <c r="R452" s="4"/>
      <c r="S452" s="4"/>
      <c r="T452" s="4"/>
      <c r="U452" s="4"/>
      <c r="V452" s="4"/>
      <c r="W452" s="4"/>
      <c r="X452" s="4"/>
      <c r="Y452" s="4"/>
      <c r="Z452" s="4"/>
    </row>
    <row r="453" ht="15.75" customHeight="1">
      <c r="A453" s="4"/>
      <c r="B453" s="3"/>
      <c r="C453" s="10"/>
      <c r="D453" s="10"/>
      <c r="E453" s="4"/>
      <c r="F453" s="4"/>
      <c r="G453" s="10"/>
      <c r="H453" s="4"/>
      <c r="I453" s="4"/>
      <c r="J453" s="4"/>
      <c r="K453" s="4"/>
      <c r="L453" s="4"/>
      <c r="M453" s="4"/>
      <c r="N453" s="4"/>
      <c r="O453" s="4"/>
      <c r="P453" s="4"/>
      <c r="Q453" s="4"/>
      <c r="R453" s="4"/>
      <c r="S453" s="4"/>
      <c r="T453" s="4"/>
      <c r="U453" s="4"/>
      <c r="V453" s="4"/>
      <c r="W453" s="4"/>
      <c r="X453" s="4"/>
      <c r="Y453" s="4"/>
      <c r="Z453" s="4"/>
    </row>
    <row r="454" ht="15.75" customHeight="1">
      <c r="A454" s="4"/>
      <c r="B454" s="3"/>
      <c r="C454" s="10"/>
      <c r="D454" s="10"/>
      <c r="E454" s="4"/>
      <c r="F454" s="4"/>
      <c r="G454" s="10"/>
      <c r="H454" s="4"/>
      <c r="I454" s="4"/>
      <c r="J454" s="4"/>
      <c r="K454" s="4"/>
      <c r="L454" s="4"/>
      <c r="M454" s="4"/>
      <c r="N454" s="4"/>
      <c r="O454" s="4"/>
      <c r="P454" s="4"/>
      <c r="Q454" s="4"/>
      <c r="R454" s="4"/>
      <c r="S454" s="4"/>
      <c r="T454" s="4"/>
      <c r="U454" s="4"/>
      <c r="V454" s="4"/>
      <c r="W454" s="4"/>
      <c r="X454" s="4"/>
      <c r="Y454" s="4"/>
      <c r="Z454" s="4"/>
    </row>
    <row r="455" ht="15.75" customHeight="1">
      <c r="A455" s="4"/>
      <c r="B455" s="3"/>
      <c r="C455" s="10"/>
      <c r="D455" s="10"/>
      <c r="E455" s="4"/>
      <c r="F455" s="4"/>
      <c r="G455" s="10"/>
      <c r="H455" s="4"/>
      <c r="I455" s="4"/>
      <c r="J455" s="4"/>
      <c r="K455" s="4"/>
      <c r="L455" s="4"/>
      <c r="M455" s="4"/>
      <c r="N455" s="4"/>
      <c r="O455" s="4"/>
      <c r="P455" s="4"/>
      <c r="Q455" s="4"/>
      <c r="R455" s="4"/>
      <c r="S455" s="4"/>
      <c r="T455" s="4"/>
      <c r="U455" s="4"/>
      <c r="V455" s="4"/>
      <c r="W455" s="4"/>
      <c r="X455" s="4"/>
      <c r="Y455" s="4"/>
      <c r="Z455" s="4"/>
    </row>
    <row r="456" ht="15.75" customHeight="1">
      <c r="A456" s="4"/>
      <c r="B456" s="3"/>
      <c r="C456" s="10"/>
      <c r="D456" s="10"/>
      <c r="E456" s="4"/>
      <c r="F456" s="4"/>
      <c r="G456" s="10"/>
      <c r="H456" s="4"/>
      <c r="I456" s="4"/>
      <c r="J456" s="4"/>
      <c r="K456" s="4"/>
      <c r="L456" s="4"/>
      <c r="M456" s="4"/>
      <c r="N456" s="4"/>
      <c r="O456" s="4"/>
      <c r="P456" s="4"/>
      <c r="Q456" s="4"/>
      <c r="R456" s="4"/>
      <c r="S456" s="4"/>
      <c r="T456" s="4"/>
      <c r="U456" s="4"/>
      <c r="V456" s="4"/>
      <c r="W456" s="4"/>
      <c r="X456" s="4"/>
      <c r="Y456" s="4"/>
      <c r="Z456" s="4"/>
    </row>
    <row r="457" ht="15.75" customHeight="1">
      <c r="A457" s="4"/>
      <c r="B457" s="3"/>
      <c r="C457" s="10"/>
      <c r="D457" s="10"/>
      <c r="E457" s="4"/>
      <c r="F457" s="4"/>
      <c r="G457" s="10"/>
      <c r="H457" s="4"/>
      <c r="I457" s="4"/>
      <c r="J457" s="4"/>
      <c r="K457" s="4"/>
      <c r="L457" s="4"/>
      <c r="M457" s="4"/>
      <c r="N457" s="4"/>
      <c r="O457" s="4"/>
      <c r="P457" s="4"/>
      <c r="Q457" s="4"/>
      <c r="R457" s="4"/>
      <c r="S457" s="4"/>
      <c r="T457" s="4"/>
      <c r="U457" s="4"/>
      <c r="V457" s="4"/>
      <c r="W457" s="4"/>
      <c r="X457" s="4"/>
      <c r="Y457" s="4"/>
      <c r="Z457" s="4"/>
    </row>
    <row r="458" ht="15.75" customHeight="1">
      <c r="A458" s="4"/>
      <c r="B458" s="3"/>
      <c r="C458" s="10"/>
      <c r="D458" s="10"/>
      <c r="E458" s="4"/>
      <c r="F458" s="4"/>
      <c r="G458" s="10"/>
      <c r="H458" s="4"/>
      <c r="I458" s="4"/>
      <c r="J458" s="4"/>
      <c r="K458" s="4"/>
      <c r="L458" s="4"/>
      <c r="M458" s="4"/>
      <c r="N458" s="4"/>
      <c r="O458" s="4"/>
      <c r="P458" s="4"/>
      <c r="Q458" s="4"/>
      <c r="R458" s="4"/>
      <c r="S458" s="4"/>
      <c r="T458" s="4"/>
      <c r="U458" s="4"/>
      <c r="V458" s="4"/>
      <c r="W458" s="4"/>
      <c r="X458" s="4"/>
      <c r="Y458" s="4"/>
      <c r="Z458" s="4"/>
    </row>
    <row r="459" ht="15.75" customHeight="1">
      <c r="A459" s="4"/>
      <c r="B459" s="3"/>
      <c r="C459" s="10"/>
      <c r="D459" s="10"/>
      <c r="E459" s="4"/>
      <c r="F459" s="4"/>
      <c r="G459" s="10"/>
      <c r="H459" s="4"/>
      <c r="I459" s="4"/>
      <c r="J459" s="4"/>
      <c r="K459" s="4"/>
      <c r="L459" s="4"/>
      <c r="M459" s="4"/>
      <c r="N459" s="4"/>
      <c r="O459" s="4"/>
      <c r="P459" s="4"/>
      <c r="Q459" s="4"/>
      <c r="R459" s="4"/>
      <c r="S459" s="4"/>
      <c r="T459" s="4"/>
      <c r="U459" s="4"/>
      <c r="V459" s="4"/>
      <c r="W459" s="4"/>
      <c r="X459" s="4"/>
      <c r="Y459" s="4"/>
      <c r="Z459" s="4"/>
    </row>
    <row r="460" ht="15.75" customHeight="1">
      <c r="A460" s="4"/>
      <c r="B460" s="3"/>
      <c r="C460" s="10"/>
      <c r="D460" s="10"/>
      <c r="E460" s="4"/>
      <c r="F460" s="4"/>
      <c r="G460" s="10"/>
      <c r="H460" s="4"/>
      <c r="I460" s="4"/>
      <c r="J460" s="4"/>
      <c r="K460" s="4"/>
      <c r="L460" s="4"/>
      <c r="M460" s="4"/>
      <c r="N460" s="4"/>
      <c r="O460" s="4"/>
      <c r="P460" s="4"/>
      <c r="Q460" s="4"/>
      <c r="R460" s="4"/>
      <c r="S460" s="4"/>
      <c r="T460" s="4"/>
      <c r="U460" s="4"/>
      <c r="V460" s="4"/>
      <c r="W460" s="4"/>
      <c r="X460" s="4"/>
      <c r="Y460" s="4"/>
      <c r="Z460" s="4"/>
    </row>
    <row r="461" ht="15.75" customHeight="1">
      <c r="A461" s="4"/>
      <c r="B461" s="3"/>
      <c r="C461" s="10"/>
      <c r="D461" s="10"/>
      <c r="E461" s="4"/>
      <c r="F461" s="4"/>
      <c r="G461" s="10"/>
      <c r="H461" s="4"/>
      <c r="I461" s="4"/>
      <c r="J461" s="4"/>
      <c r="K461" s="4"/>
      <c r="L461" s="4"/>
      <c r="M461" s="4"/>
      <c r="N461" s="4"/>
      <c r="O461" s="4"/>
      <c r="P461" s="4"/>
      <c r="Q461" s="4"/>
      <c r="R461" s="4"/>
      <c r="S461" s="4"/>
      <c r="T461" s="4"/>
      <c r="U461" s="4"/>
      <c r="V461" s="4"/>
      <c r="W461" s="4"/>
      <c r="X461" s="4"/>
      <c r="Y461" s="4"/>
      <c r="Z461" s="4"/>
    </row>
    <row r="462" ht="15.75" customHeight="1">
      <c r="A462" s="4"/>
      <c r="B462" s="3"/>
      <c r="C462" s="10"/>
      <c r="D462" s="10"/>
      <c r="E462" s="4"/>
      <c r="F462" s="4"/>
      <c r="G462" s="10"/>
      <c r="H462" s="4"/>
      <c r="I462" s="4"/>
      <c r="J462" s="4"/>
      <c r="K462" s="4"/>
      <c r="L462" s="4"/>
      <c r="M462" s="4"/>
      <c r="N462" s="4"/>
      <c r="O462" s="4"/>
      <c r="P462" s="4"/>
      <c r="Q462" s="4"/>
      <c r="R462" s="4"/>
      <c r="S462" s="4"/>
      <c r="T462" s="4"/>
      <c r="U462" s="4"/>
      <c r="V462" s="4"/>
      <c r="W462" s="4"/>
      <c r="X462" s="4"/>
      <c r="Y462" s="4"/>
      <c r="Z462" s="4"/>
    </row>
    <row r="463" ht="15.75" customHeight="1">
      <c r="A463" s="4"/>
      <c r="B463" s="3"/>
      <c r="C463" s="10"/>
      <c r="D463" s="10"/>
      <c r="E463" s="4"/>
      <c r="F463" s="4"/>
      <c r="G463" s="10"/>
      <c r="H463" s="4"/>
      <c r="I463" s="4"/>
      <c r="J463" s="4"/>
      <c r="K463" s="4"/>
      <c r="L463" s="4"/>
      <c r="M463" s="4"/>
      <c r="N463" s="4"/>
      <c r="O463" s="4"/>
      <c r="P463" s="4"/>
      <c r="Q463" s="4"/>
      <c r="R463" s="4"/>
      <c r="S463" s="4"/>
      <c r="T463" s="4"/>
      <c r="U463" s="4"/>
      <c r="V463" s="4"/>
      <c r="W463" s="4"/>
      <c r="X463" s="4"/>
      <c r="Y463" s="4"/>
      <c r="Z463" s="4"/>
    </row>
    <row r="464" ht="15.75" customHeight="1">
      <c r="A464" s="4"/>
      <c r="B464" s="3"/>
      <c r="C464" s="10"/>
      <c r="D464" s="10"/>
      <c r="E464" s="4"/>
      <c r="F464" s="4"/>
      <c r="G464" s="10"/>
      <c r="H464" s="4"/>
      <c r="I464" s="4"/>
      <c r="J464" s="4"/>
      <c r="K464" s="4"/>
      <c r="L464" s="4"/>
      <c r="M464" s="4"/>
      <c r="N464" s="4"/>
      <c r="O464" s="4"/>
      <c r="P464" s="4"/>
      <c r="Q464" s="4"/>
      <c r="R464" s="4"/>
      <c r="S464" s="4"/>
      <c r="T464" s="4"/>
      <c r="U464" s="4"/>
      <c r="V464" s="4"/>
      <c r="W464" s="4"/>
      <c r="X464" s="4"/>
      <c r="Y464" s="4"/>
      <c r="Z464" s="4"/>
    </row>
    <row r="465" ht="15.75" customHeight="1">
      <c r="A465" s="4"/>
      <c r="B465" s="3"/>
      <c r="C465" s="10"/>
      <c r="D465" s="10"/>
      <c r="E465" s="4"/>
      <c r="F465" s="4"/>
      <c r="G465" s="10"/>
      <c r="H465" s="4"/>
      <c r="I465" s="4"/>
      <c r="J465" s="4"/>
      <c r="K465" s="4"/>
      <c r="L465" s="4"/>
      <c r="M465" s="4"/>
      <c r="N465" s="4"/>
      <c r="O465" s="4"/>
      <c r="P465" s="4"/>
      <c r="Q465" s="4"/>
      <c r="R465" s="4"/>
      <c r="S465" s="4"/>
      <c r="T465" s="4"/>
      <c r="U465" s="4"/>
      <c r="V465" s="4"/>
      <c r="W465" s="4"/>
      <c r="X465" s="4"/>
      <c r="Y465" s="4"/>
      <c r="Z465" s="4"/>
    </row>
    <row r="466" ht="15.75" customHeight="1">
      <c r="A466" s="4"/>
      <c r="B466" s="3"/>
      <c r="C466" s="10"/>
      <c r="D466" s="10"/>
      <c r="E466" s="4"/>
      <c r="F466" s="4"/>
      <c r="G466" s="10"/>
      <c r="H466" s="4"/>
      <c r="I466" s="4"/>
      <c r="J466" s="4"/>
      <c r="K466" s="4"/>
      <c r="L466" s="4"/>
      <c r="M466" s="4"/>
      <c r="N466" s="4"/>
      <c r="O466" s="4"/>
      <c r="P466" s="4"/>
      <c r="Q466" s="4"/>
      <c r="R466" s="4"/>
      <c r="S466" s="4"/>
      <c r="T466" s="4"/>
      <c r="U466" s="4"/>
      <c r="V466" s="4"/>
      <c r="W466" s="4"/>
      <c r="X466" s="4"/>
      <c r="Y466" s="4"/>
      <c r="Z466" s="4"/>
    </row>
    <row r="467" ht="15.75" customHeight="1">
      <c r="A467" s="4"/>
      <c r="B467" s="3"/>
      <c r="C467" s="10"/>
      <c r="D467" s="10"/>
      <c r="E467" s="4"/>
      <c r="F467" s="4"/>
      <c r="G467" s="10"/>
      <c r="H467" s="4"/>
      <c r="I467" s="4"/>
      <c r="J467" s="4"/>
      <c r="K467" s="4"/>
      <c r="L467" s="4"/>
      <c r="M467" s="4"/>
      <c r="N467" s="4"/>
      <c r="O467" s="4"/>
      <c r="P467" s="4"/>
      <c r="Q467" s="4"/>
      <c r="R467" s="4"/>
      <c r="S467" s="4"/>
      <c r="T467" s="4"/>
      <c r="U467" s="4"/>
      <c r="V467" s="4"/>
      <c r="W467" s="4"/>
      <c r="X467" s="4"/>
      <c r="Y467" s="4"/>
      <c r="Z467" s="4"/>
    </row>
    <row r="468" ht="15.75" customHeight="1">
      <c r="A468" s="4"/>
      <c r="B468" s="3"/>
      <c r="C468" s="10"/>
      <c r="D468" s="10"/>
      <c r="E468" s="4"/>
      <c r="F468" s="4"/>
      <c r="G468" s="10"/>
      <c r="H468" s="4"/>
      <c r="I468" s="4"/>
      <c r="J468" s="4"/>
      <c r="K468" s="4"/>
      <c r="L468" s="4"/>
      <c r="M468" s="4"/>
      <c r="N468" s="4"/>
      <c r="O468" s="4"/>
      <c r="P468" s="4"/>
      <c r="Q468" s="4"/>
      <c r="R468" s="4"/>
      <c r="S468" s="4"/>
      <c r="T468" s="4"/>
      <c r="U468" s="4"/>
      <c r="V468" s="4"/>
      <c r="W468" s="4"/>
      <c r="X468" s="4"/>
      <c r="Y468" s="4"/>
      <c r="Z468" s="4"/>
    </row>
    <row r="469" ht="15.75" customHeight="1">
      <c r="A469" s="4"/>
      <c r="B469" s="3"/>
      <c r="C469" s="10"/>
      <c r="D469" s="10"/>
      <c r="E469" s="4"/>
      <c r="F469" s="4"/>
      <c r="G469" s="10"/>
      <c r="H469" s="4"/>
      <c r="I469" s="4"/>
      <c r="J469" s="4"/>
      <c r="K469" s="4"/>
      <c r="L469" s="4"/>
      <c r="M469" s="4"/>
      <c r="N469" s="4"/>
      <c r="O469" s="4"/>
      <c r="P469" s="4"/>
      <c r="Q469" s="4"/>
      <c r="R469" s="4"/>
      <c r="S469" s="4"/>
      <c r="T469" s="4"/>
      <c r="U469" s="4"/>
      <c r="V469" s="4"/>
      <c r="W469" s="4"/>
      <c r="X469" s="4"/>
      <c r="Y469" s="4"/>
      <c r="Z469" s="4"/>
    </row>
    <row r="470" ht="15.75" customHeight="1">
      <c r="A470" s="4"/>
      <c r="B470" s="3"/>
      <c r="C470" s="10"/>
      <c r="D470" s="10"/>
      <c r="E470" s="4"/>
      <c r="F470" s="4"/>
      <c r="G470" s="10"/>
      <c r="H470" s="4"/>
      <c r="I470" s="4"/>
      <c r="J470" s="4"/>
      <c r="K470" s="4"/>
      <c r="L470" s="4"/>
      <c r="M470" s="4"/>
      <c r="N470" s="4"/>
      <c r="O470" s="4"/>
      <c r="P470" s="4"/>
      <c r="Q470" s="4"/>
      <c r="R470" s="4"/>
      <c r="S470" s="4"/>
      <c r="T470" s="4"/>
      <c r="U470" s="4"/>
      <c r="V470" s="4"/>
      <c r="W470" s="4"/>
      <c r="X470" s="4"/>
      <c r="Y470" s="4"/>
      <c r="Z470" s="4"/>
    </row>
    <row r="471" ht="15.75" customHeight="1">
      <c r="A471" s="4"/>
      <c r="B471" s="3"/>
      <c r="C471" s="10"/>
      <c r="D471" s="10"/>
      <c r="E471" s="4"/>
      <c r="F471" s="4"/>
      <c r="G471" s="10"/>
      <c r="H471" s="4"/>
      <c r="I471" s="4"/>
      <c r="J471" s="4"/>
      <c r="K471" s="4"/>
      <c r="L471" s="4"/>
      <c r="M471" s="4"/>
      <c r="N471" s="4"/>
      <c r="O471" s="4"/>
      <c r="P471" s="4"/>
      <c r="Q471" s="4"/>
      <c r="R471" s="4"/>
      <c r="S471" s="4"/>
      <c r="T471" s="4"/>
      <c r="U471" s="4"/>
      <c r="V471" s="4"/>
      <c r="W471" s="4"/>
      <c r="X471" s="4"/>
      <c r="Y471" s="4"/>
      <c r="Z471" s="4"/>
    </row>
    <row r="472" ht="15.75" customHeight="1">
      <c r="A472" s="4"/>
      <c r="B472" s="3"/>
      <c r="C472" s="10"/>
      <c r="D472" s="10"/>
      <c r="E472" s="4"/>
      <c r="F472" s="4"/>
      <c r="G472" s="10"/>
      <c r="H472" s="4"/>
      <c r="I472" s="4"/>
      <c r="J472" s="4"/>
      <c r="K472" s="4"/>
      <c r="L472" s="4"/>
      <c r="M472" s="4"/>
      <c r="N472" s="4"/>
      <c r="O472" s="4"/>
      <c r="P472" s="4"/>
      <c r="Q472" s="4"/>
      <c r="R472" s="4"/>
      <c r="S472" s="4"/>
      <c r="T472" s="4"/>
      <c r="U472" s="4"/>
      <c r="V472" s="4"/>
      <c r="W472" s="4"/>
      <c r="X472" s="4"/>
      <c r="Y472" s="4"/>
      <c r="Z472" s="4"/>
    </row>
    <row r="473" ht="15.75" customHeight="1">
      <c r="A473" s="4"/>
      <c r="B473" s="3"/>
      <c r="C473" s="10"/>
      <c r="D473" s="10"/>
      <c r="E473" s="4"/>
      <c r="F473" s="4"/>
      <c r="G473" s="10"/>
      <c r="H473" s="4"/>
      <c r="I473" s="4"/>
      <c r="J473" s="4"/>
      <c r="K473" s="4"/>
      <c r="L473" s="4"/>
      <c r="M473" s="4"/>
      <c r="N473" s="4"/>
      <c r="O473" s="4"/>
      <c r="P473" s="4"/>
      <c r="Q473" s="4"/>
      <c r="R473" s="4"/>
      <c r="S473" s="4"/>
      <c r="T473" s="4"/>
      <c r="U473" s="4"/>
      <c r="V473" s="4"/>
      <c r="W473" s="4"/>
      <c r="X473" s="4"/>
      <c r="Y473" s="4"/>
      <c r="Z473" s="4"/>
    </row>
    <row r="474" ht="15.75" customHeight="1">
      <c r="A474" s="4"/>
      <c r="B474" s="3"/>
      <c r="C474" s="10"/>
      <c r="D474" s="10"/>
      <c r="E474" s="4"/>
      <c r="F474" s="4"/>
      <c r="G474" s="10"/>
      <c r="H474" s="4"/>
      <c r="I474" s="4"/>
      <c r="J474" s="4"/>
      <c r="K474" s="4"/>
      <c r="L474" s="4"/>
      <c r="M474" s="4"/>
      <c r="N474" s="4"/>
      <c r="O474" s="4"/>
      <c r="P474" s="4"/>
      <c r="Q474" s="4"/>
      <c r="R474" s="4"/>
      <c r="S474" s="4"/>
      <c r="T474" s="4"/>
      <c r="U474" s="4"/>
      <c r="V474" s="4"/>
      <c r="W474" s="4"/>
      <c r="X474" s="4"/>
      <c r="Y474" s="4"/>
      <c r="Z474" s="4"/>
    </row>
    <row r="475" ht="15.75" customHeight="1">
      <c r="A475" s="4"/>
      <c r="B475" s="3"/>
      <c r="C475" s="10"/>
      <c r="D475" s="10"/>
      <c r="E475" s="4"/>
      <c r="F475" s="4"/>
      <c r="G475" s="10"/>
      <c r="H475" s="4"/>
      <c r="I475" s="4"/>
      <c r="J475" s="4"/>
      <c r="K475" s="4"/>
      <c r="L475" s="4"/>
      <c r="M475" s="4"/>
      <c r="N475" s="4"/>
      <c r="O475" s="4"/>
      <c r="P475" s="4"/>
      <c r="Q475" s="4"/>
      <c r="R475" s="4"/>
      <c r="S475" s="4"/>
      <c r="T475" s="4"/>
      <c r="U475" s="4"/>
      <c r="V475" s="4"/>
      <c r="W475" s="4"/>
      <c r="X475" s="4"/>
      <c r="Y475" s="4"/>
      <c r="Z475" s="4"/>
    </row>
    <row r="476" ht="15.75" customHeight="1">
      <c r="A476" s="4"/>
      <c r="B476" s="3"/>
      <c r="C476" s="10"/>
      <c r="D476" s="10"/>
      <c r="E476" s="4"/>
      <c r="F476" s="4"/>
      <c r="G476" s="10"/>
      <c r="H476" s="4"/>
      <c r="I476" s="4"/>
      <c r="J476" s="4"/>
      <c r="K476" s="4"/>
      <c r="L476" s="4"/>
      <c r="M476" s="4"/>
      <c r="N476" s="4"/>
      <c r="O476" s="4"/>
      <c r="P476" s="4"/>
      <c r="Q476" s="4"/>
      <c r="R476" s="4"/>
      <c r="S476" s="4"/>
      <c r="T476" s="4"/>
      <c r="U476" s="4"/>
      <c r="V476" s="4"/>
      <c r="W476" s="4"/>
      <c r="X476" s="4"/>
      <c r="Y476" s="4"/>
      <c r="Z476" s="4"/>
    </row>
    <row r="477" ht="15.75" customHeight="1">
      <c r="A477" s="4"/>
      <c r="B477" s="3"/>
      <c r="C477" s="10"/>
      <c r="D477" s="10"/>
      <c r="E477" s="4"/>
      <c r="F477" s="4"/>
      <c r="G477" s="10"/>
      <c r="H477" s="4"/>
      <c r="I477" s="4"/>
      <c r="J477" s="4"/>
      <c r="K477" s="4"/>
      <c r="L477" s="4"/>
      <c r="M477" s="4"/>
      <c r="N477" s="4"/>
      <c r="O477" s="4"/>
      <c r="P477" s="4"/>
      <c r="Q477" s="4"/>
      <c r="R477" s="4"/>
      <c r="S477" s="4"/>
      <c r="T477" s="4"/>
      <c r="U477" s="4"/>
      <c r="V477" s="4"/>
      <c r="W477" s="4"/>
      <c r="X477" s="4"/>
      <c r="Y477" s="4"/>
      <c r="Z477" s="4"/>
    </row>
    <row r="478" ht="15.75" customHeight="1">
      <c r="A478" s="4"/>
      <c r="B478" s="3"/>
      <c r="C478" s="10"/>
      <c r="D478" s="10"/>
      <c r="E478" s="4"/>
      <c r="F478" s="4"/>
      <c r="G478" s="10"/>
      <c r="H478" s="4"/>
      <c r="I478" s="4"/>
      <c r="J478" s="4"/>
      <c r="K478" s="4"/>
      <c r="L478" s="4"/>
      <c r="M478" s="4"/>
      <c r="N478" s="4"/>
      <c r="O478" s="4"/>
      <c r="P478" s="4"/>
      <c r="Q478" s="4"/>
      <c r="R478" s="4"/>
      <c r="S478" s="4"/>
      <c r="T478" s="4"/>
      <c r="U478" s="4"/>
      <c r="V478" s="4"/>
      <c r="W478" s="4"/>
      <c r="X478" s="4"/>
      <c r="Y478" s="4"/>
      <c r="Z478" s="4"/>
    </row>
    <row r="479" ht="15.75" customHeight="1">
      <c r="A479" s="4"/>
      <c r="B479" s="3"/>
      <c r="C479" s="10"/>
      <c r="D479" s="10"/>
      <c r="E479" s="4"/>
      <c r="F479" s="4"/>
      <c r="G479" s="10"/>
      <c r="H479" s="4"/>
      <c r="I479" s="4"/>
      <c r="J479" s="4"/>
      <c r="K479" s="4"/>
      <c r="L479" s="4"/>
      <c r="M479" s="4"/>
      <c r="N479" s="4"/>
      <c r="O479" s="4"/>
      <c r="P479" s="4"/>
      <c r="Q479" s="4"/>
      <c r="R479" s="4"/>
      <c r="S479" s="4"/>
      <c r="T479" s="4"/>
      <c r="U479" s="4"/>
      <c r="V479" s="4"/>
      <c r="W479" s="4"/>
      <c r="X479" s="4"/>
      <c r="Y479" s="4"/>
      <c r="Z479" s="4"/>
    </row>
    <row r="480" ht="15.75" customHeight="1">
      <c r="A480" s="4"/>
      <c r="B480" s="3"/>
      <c r="C480" s="10"/>
      <c r="D480" s="10"/>
      <c r="E480" s="4"/>
      <c r="F480" s="4"/>
      <c r="G480" s="10"/>
      <c r="H480" s="4"/>
      <c r="I480" s="4"/>
      <c r="J480" s="4"/>
      <c r="K480" s="4"/>
      <c r="L480" s="4"/>
      <c r="M480" s="4"/>
      <c r="N480" s="4"/>
      <c r="O480" s="4"/>
      <c r="P480" s="4"/>
      <c r="Q480" s="4"/>
      <c r="R480" s="4"/>
      <c r="S480" s="4"/>
      <c r="T480" s="4"/>
      <c r="U480" s="4"/>
      <c r="V480" s="4"/>
      <c r="W480" s="4"/>
      <c r="X480" s="4"/>
      <c r="Y480" s="4"/>
      <c r="Z480" s="4"/>
    </row>
    <row r="481" ht="15.75" customHeight="1">
      <c r="A481" s="4"/>
      <c r="B481" s="3"/>
      <c r="C481" s="10"/>
      <c r="D481" s="10"/>
      <c r="E481" s="4"/>
      <c r="F481" s="4"/>
      <c r="G481" s="10"/>
      <c r="H481" s="4"/>
      <c r="I481" s="4"/>
      <c r="J481" s="4"/>
      <c r="K481" s="4"/>
      <c r="L481" s="4"/>
      <c r="M481" s="4"/>
      <c r="N481" s="4"/>
      <c r="O481" s="4"/>
      <c r="P481" s="4"/>
      <c r="Q481" s="4"/>
      <c r="R481" s="4"/>
      <c r="S481" s="4"/>
      <c r="T481" s="4"/>
      <c r="U481" s="4"/>
      <c r="V481" s="4"/>
      <c r="W481" s="4"/>
      <c r="X481" s="4"/>
      <c r="Y481" s="4"/>
      <c r="Z481" s="4"/>
    </row>
    <row r="482" ht="15.75" customHeight="1">
      <c r="A482" s="4"/>
      <c r="B482" s="3"/>
      <c r="C482" s="10"/>
      <c r="D482" s="10"/>
      <c r="E482" s="4"/>
      <c r="F482" s="4"/>
      <c r="G482" s="10"/>
      <c r="H482" s="4"/>
      <c r="I482" s="4"/>
      <c r="J482" s="4"/>
      <c r="K482" s="4"/>
      <c r="L482" s="4"/>
      <c r="M482" s="4"/>
      <c r="N482" s="4"/>
      <c r="O482" s="4"/>
      <c r="P482" s="4"/>
      <c r="Q482" s="4"/>
      <c r="R482" s="4"/>
      <c r="S482" s="4"/>
      <c r="T482" s="4"/>
      <c r="U482" s="4"/>
      <c r="V482" s="4"/>
      <c r="W482" s="4"/>
      <c r="X482" s="4"/>
      <c r="Y482" s="4"/>
      <c r="Z482" s="4"/>
    </row>
    <row r="483" ht="15.75" customHeight="1">
      <c r="A483" s="4"/>
      <c r="B483" s="3"/>
      <c r="C483" s="10"/>
      <c r="D483" s="10"/>
      <c r="E483" s="4"/>
      <c r="F483" s="4"/>
      <c r="G483" s="10"/>
      <c r="H483" s="4"/>
      <c r="I483" s="4"/>
      <c r="J483" s="4"/>
      <c r="K483" s="4"/>
      <c r="L483" s="4"/>
      <c r="M483" s="4"/>
      <c r="N483" s="4"/>
      <c r="O483" s="4"/>
      <c r="P483" s="4"/>
      <c r="Q483" s="4"/>
      <c r="R483" s="4"/>
      <c r="S483" s="4"/>
      <c r="T483" s="4"/>
      <c r="U483" s="4"/>
      <c r="V483" s="4"/>
      <c r="W483" s="4"/>
      <c r="X483" s="4"/>
      <c r="Y483" s="4"/>
      <c r="Z483" s="4"/>
    </row>
    <row r="484" ht="15.75" customHeight="1">
      <c r="A484" s="4"/>
      <c r="B484" s="3"/>
      <c r="C484" s="10"/>
      <c r="D484" s="10"/>
      <c r="E484" s="4"/>
      <c r="F484" s="4"/>
      <c r="G484" s="10"/>
      <c r="H484" s="4"/>
      <c r="I484" s="4"/>
      <c r="J484" s="4"/>
      <c r="K484" s="4"/>
      <c r="L484" s="4"/>
      <c r="M484" s="4"/>
      <c r="N484" s="4"/>
      <c r="O484" s="4"/>
      <c r="P484" s="4"/>
      <c r="Q484" s="4"/>
      <c r="R484" s="4"/>
      <c r="S484" s="4"/>
      <c r="T484" s="4"/>
      <c r="U484" s="4"/>
      <c r="V484" s="4"/>
      <c r="W484" s="4"/>
      <c r="X484" s="4"/>
      <c r="Y484" s="4"/>
      <c r="Z484" s="4"/>
    </row>
    <row r="485" ht="15.75" customHeight="1">
      <c r="A485" s="4"/>
      <c r="B485" s="3"/>
      <c r="C485" s="10"/>
      <c r="D485" s="10"/>
      <c r="E485" s="4"/>
      <c r="F485" s="4"/>
      <c r="G485" s="10"/>
      <c r="H485" s="4"/>
      <c r="I485" s="4"/>
      <c r="J485" s="4"/>
      <c r="K485" s="4"/>
      <c r="L485" s="4"/>
      <c r="M485" s="4"/>
      <c r="N485" s="4"/>
      <c r="O485" s="4"/>
      <c r="P485" s="4"/>
      <c r="Q485" s="4"/>
      <c r="R485" s="4"/>
      <c r="S485" s="4"/>
      <c r="T485" s="4"/>
      <c r="U485" s="4"/>
      <c r="V485" s="4"/>
      <c r="W485" s="4"/>
      <c r="X485" s="4"/>
      <c r="Y485" s="4"/>
      <c r="Z485" s="4"/>
    </row>
    <row r="486" ht="15.75" customHeight="1">
      <c r="A486" s="4"/>
      <c r="B486" s="3"/>
      <c r="C486" s="10"/>
      <c r="D486" s="10"/>
      <c r="E486" s="4"/>
      <c r="F486" s="4"/>
      <c r="G486" s="10"/>
      <c r="H486" s="4"/>
      <c r="I486" s="4"/>
      <c r="J486" s="4"/>
      <c r="K486" s="4"/>
      <c r="L486" s="4"/>
      <c r="M486" s="4"/>
      <c r="N486" s="4"/>
      <c r="O486" s="4"/>
      <c r="P486" s="4"/>
      <c r="Q486" s="4"/>
      <c r="R486" s="4"/>
      <c r="S486" s="4"/>
      <c r="T486" s="4"/>
      <c r="U486" s="4"/>
      <c r="V486" s="4"/>
      <c r="W486" s="4"/>
      <c r="X486" s="4"/>
      <c r="Y486" s="4"/>
      <c r="Z486" s="4"/>
    </row>
    <row r="487" ht="15.75" customHeight="1">
      <c r="A487" s="4"/>
      <c r="B487" s="3"/>
      <c r="C487" s="10"/>
      <c r="D487" s="10"/>
      <c r="E487" s="4"/>
      <c r="F487" s="4"/>
      <c r="G487" s="10"/>
      <c r="H487" s="4"/>
      <c r="I487" s="4"/>
      <c r="J487" s="4"/>
      <c r="K487" s="4"/>
      <c r="L487" s="4"/>
      <c r="M487" s="4"/>
      <c r="N487" s="4"/>
      <c r="O487" s="4"/>
      <c r="P487" s="4"/>
      <c r="Q487" s="4"/>
      <c r="R487" s="4"/>
      <c r="S487" s="4"/>
      <c r="T487" s="4"/>
      <c r="U487" s="4"/>
      <c r="V487" s="4"/>
      <c r="W487" s="4"/>
      <c r="X487" s="4"/>
      <c r="Y487" s="4"/>
      <c r="Z487" s="4"/>
    </row>
    <row r="488" ht="15.75" customHeight="1">
      <c r="A488" s="4"/>
      <c r="B488" s="3"/>
      <c r="C488" s="10"/>
      <c r="D488" s="10"/>
      <c r="E488" s="4"/>
      <c r="F488" s="4"/>
      <c r="G488" s="10"/>
      <c r="H488" s="4"/>
      <c r="I488" s="4"/>
      <c r="J488" s="4"/>
      <c r="K488" s="4"/>
      <c r="L488" s="4"/>
      <c r="M488" s="4"/>
      <c r="N488" s="4"/>
      <c r="O488" s="4"/>
      <c r="P488" s="4"/>
      <c r="Q488" s="4"/>
      <c r="R488" s="4"/>
      <c r="S488" s="4"/>
      <c r="T488" s="4"/>
      <c r="U488" s="4"/>
      <c r="V488" s="4"/>
      <c r="W488" s="4"/>
      <c r="X488" s="4"/>
      <c r="Y488" s="4"/>
      <c r="Z488" s="4"/>
    </row>
    <row r="489" ht="15.75" customHeight="1">
      <c r="A489" s="4"/>
      <c r="B489" s="3"/>
      <c r="C489" s="10"/>
      <c r="D489" s="10"/>
      <c r="E489" s="4"/>
      <c r="F489" s="4"/>
      <c r="G489" s="10"/>
      <c r="H489" s="4"/>
      <c r="I489" s="4"/>
      <c r="J489" s="4"/>
      <c r="K489" s="4"/>
      <c r="L489" s="4"/>
      <c r="M489" s="4"/>
      <c r="N489" s="4"/>
      <c r="O489" s="4"/>
      <c r="P489" s="4"/>
      <c r="Q489" s="4"/>
      <c r="R489" s="4"/>
      <c r="S489" s="4"/>
      <c r="T489" s="4"/>
      <c r="U489" s="4"/>
      <c r="V489" s="4"/>
      <c r="W489" s="4"/>
      <c r="X489" s="4"/>
      <c r="Y489" s="4"/>
      <c r="Z489" s="4"/>
    </row>
    <row r="490" ht="15.75" customHeight="1">
      <c r="A490" s="4"/>
      <c r="B490" s="3"/>
      <c r="C490" s="10"/>
      <c r="D490" s="10"/>
      <c r="E490" s="4"/>
      <c r="F490" s="4"/>
      <c r="G490" s="10"/>
      <c r="H490" s="4"/>
      <c r="I490" s="4"/>
      <c r="J490" s="4"/>
      <c r="K490" s="4"/>
      <c r="L490" s="4"/>
      <c r="M490" s="4"/>
      <c r="N490" s="4"/>
      <c r="O490" s="4"/>
      <c r="P490" s="4"/>
      <c r="Q490" s="4"/>
      <c r="R490" s="4"/>
      <c r="S490" s="4"/>
      <c r="T490" s="4"/>
      <c r="U490" s="4"/>
      <c r="V490" s="4"/>
      <c r="W490" s="4"/>
      <c r="X490" s="4"/>
      <c r="Y490" s="4"/>
      <c r="Z490" s="4"/>
    </row>
    <row r="491" ht="15.75" customHeight="1">
      <c r="A491" s="4"/>
      <c r="B491" s="3"/>
      <c r="C491" s="10"/>
      <c r="D491" s="10"/>
      <c r="E491" s="4"/>
      <c r="F491" s="4"/>
      <c r="G491" s="10"/>
      <c r="H491" s="4"/>
      <c r="I491" s="4"/>
      <c r="J491" s="4"/>
      <c r="K491" s="4"/>
      <c r="L491" s="4"/>
      <c r="M491" s="4"/>
      <c r="N491" s="4"/>
      <c r="O491" s="4"/>
      <c r="P491" s="4"/>
      <c r="Q491" s="4"/>
      <c r="R491" s="4"/>
      <c r="S491" s="4"/>
      <c r="T491" s="4"/>
      <c r="U491" s="4"/>
      <c r="V491" s="4"/>
      <c r="W491" s="4"/>
      <c r="X491" s="4"/>
      <c r="Y491" s="4"/>
      <c r="Z491" s="4"/>
    </row>
    <row r="492" ht="15.75" customHeight="1">
      <c r="A492" s="4"/>
      <c r="B492" s="3"/>
      <c r="C492" s="10"/>
      <c r="D492" s="10"/>
      <c r="E492" s="4"/>
      <c r="F492" s="4"/>
      <c r="G492" s="10"/>
      <c r="H492" s="4"/>
      <c r="I492" s="4"/>
      <c r="J492" s="4"/>
      <c r="K492" s="4"/>
      <c r="L492" s="4"/>
      <c r="M492" s="4"/>
      <c r="N492" s="4"/>
      <c r="O492" s="4"/>
      <c r="P492" s="4"/>
      <c r="Q492" s="4"/>
      <c r="R492" s="4"/>
      <c r="S492" s="4"/>
      <c r="T492" s="4"/>
      <c r="U492" s="4"/>
      <c r="V492" s="4"/>
      <c r="W492" s="4"/>
      <c r="X492" s="4"/>
      <c r="Y492" s="4"/>
      <c r="Z492" s="4"/>
    </row>
    <row r="493" ht="15.75" customHeight="1">
      <c r="A493" s="4"/>
      <c r="B493" s="3"/>
      <c r="C493" s="10"/>
      <c r="D493" s="10"/>
      <c r="E493" s="4"/>
      <c r="F493" s="4"/>
      <c r="G493" s="10"/>
      <c r="H493" s="4"/>
      <c r="I493" s="4"/>
      <c r="J493" s="4"/>
      <c r="K493" s="4"/>
      <c r="L493" s="4"/>
      <c r="M493" s="4"/>
      <c r="N493" s="4"/>
      <c r="O493" s="4"/>
      <c r="P493" s="4"/>
      <c r="Q493" s="4"/>
      <c r="R493" s="4"/>
      <c r="S493" s="4"/>
      <c r="T493" s="4"/>
      <c r="U493" s="4"/>
      <c r="V493" s="4"/>
      <c r="W493" s="4"/>
      <c r="X493" s="4"/>
      <c r="Y493" s="4"/>
      <c r="Z493" s="4"/>
    </row>
    <row r="494" ht="15.75" customHeight="1">
      <c r="A494" s="4"/>
      <c r="B494" s="3"/>
      <c r="C494" s="10"/>
      <c r="D494" s="10"/>
      <c r="E494" s="4"/>
      <c r="F494" s="4"/>
      <c r="G494" s="10"/>
      <c r="H494" s="4"/>
      <c r="I494" s="4"/>
      <c r="J494" s="4"/>
      <c r="K494" s="4"/>
      <c r="L494" s="4"/>
      <c r="M494" s="4"/>
      <c r="N494" s="4"/>
      <c r="O494" s="4"/>
      <c r="P494" s="4"/>
      <c r="Q494" s="4"/>
      <c r="R494" s="4"/>
      <c r="S494" s="4"/>
      <c r="T494" s="4"/>
      <c r="U494" s="4"/>
      <c r="V494" s="4"/>
      <c r="W494" s="4"/>
      <c r="X494" s="4"/>
      <c r="Y494" s="4"/>
      <c r="Z494" s="4"/>
    </row>
    <row r="495" ht="15.75" customHeight="1">
      <c r="A495" s="4"/>
      <c r="B495" s="3"/>
      <c r="C495" s="10"/>
      <c r="D495" s="10"/>
      <c r="E495" s="4"/>
      <c r="F495" s="4"/>
      <c r="G495" s="10"/>
      <c r="H495" s="4"/>
      <c r="I495" s="4"/>
      <c r="J495" s="4"/>
      <c r="K495" s="4"/>
      <c r="L495" s="4"/>
      <c r="M495" s="4"/>
      <c r="N495" s="4"/>
      <c r="O495" s="4"/>
      <c r="P495" s="4"/>
      <c r="Q495" s="4"/>
      <c r="R495" s="4"/>
      <c r="S495" s="4"/>
      <c r="T495" s="4"/>
      <c r="U495" s="4"/>
      <c r="V495" s="4"/>
      <c r="W495" s="4"/>
      <c r="X495" s="4"/>
      <c r="Y495" s="4"/>
      <c r="Z495" s="4"/>
    </row>
    <row r="496" ht="15.75" customHeight="1">
      <c r="A496" s="4"/>
      <c r="B496" s="3"/>
      <c r="C496" s="10"/>
      <c r="D496" s="10"/>
      <c r="E496" s="4"/>
      <c r="F496" s="4"/>
      <c r="G496" s="10"/>
      <c r="H496" s="4"/>
      <c r="I496" s="4"/>
      <c r="J496" s="4"/>
      <c r="K496" s="4"/>
      <c r="L496" s="4"/>
      <c r="M496" s="4"/>
      <c r="N496" s="4"/>
      <c r="O496" s="4"/>
      <c r="P496" s="4"/>
      <c r="Q496" s="4"/>
      <c r="R496" s="4"/>
      <c r="S496" s="4"/>
      <c r="T496" s="4"/>
      <c r="U496" s="4"/>
      <c r="V496" s="4"/>
      <c r="W496" s="4"/>
      <c r="X496" s="4"/>
      <c r="Y496" s="4"/>
      <c r="Z496" s="4"/>
    </row>
    <row r="497" ht="15.75" customHeight="1">
      <c r="A497" s="4"/>
      <c r="B497" s="3"/>
      <c r="C497" s="10"/>
      <c r="D497" s="10"/>
      <c r="E497" s="4"/>
      <c r="F497" s="4"/>
      <c r="G497" s="10"/>
      <c r="H497" s="4"/>
      <c r="I497" s="4"/>
      <c r="J497" s="4"/>
      <c r="K497" s="4"/>
      <c r="L497" s="4"/>
      <c r="M497" s="4"/>
      <c r="N497" s="4"/>
      <c r="O497" s="4"/>
      <c r="P497" s="4"/>
      <c r="Q497" s="4"/>
      <c r="R497" s="4"/>
      <c r="S497" s="4"/>
      <c r="T497" s="4"/>
      <c r="U497" s="4"/>
      <c r="V497" s="4"/>
      <c r="W497" s="4"/>
      <c r="X497" s="4"/>
      <c r="Y497" s="4"/>
      <c r="Z497" s="4"/>
    </row>
    <row r="498" ht="15.75" customHeight="1">
      <c r="A498" s="4"/>
      <c r="B498" s="3"/>
      <c r="C498" s="10"/>
      <c r="D498" s="10"/>
      <c r="E498" s="4"/>
      <c r="F498" s="4"/>
      <c r="G498" s="10"/>
      <c r="H498" s="4"/>
      <c r="I498" s="4"/>
      <c r="J498" s="4"/>
      <c r="K498" s="4"/>
      <c r="L498" s="4"/>
      <c r="M498" s="4"/>
      <c r="N498" s="4"/>
      <c r="O498" s="4"/>
      <c r="P498" s="4"/>
      <c r="Q498" s="4"/>
      <c r="R498" s="4"/>
      <c r="S498" s="4"/>
      <c r="T498" s="4"/>
      <c r="U498" s="4"/>
      <c r="V498" s="4"/>
      <c r="W498" s="4"/>
      <c r="X498" s="4"/>
      <c r="Y498" s="4"/>
      <c r="Z498" s="4"/>
    </row>
    <row r="499" ht="15.75" customHeight="1">
      <c r="A499" s="4"/>
      <c r="B499" s="3"/>
      <c r="C499" s="10"/>
      <c r="D499" s="10"/>
      <c r="E499" s="4"/>
      <c r="F499" s="4"/>
      <c r="G499" s="10"/>
      <c r="H499" s="4"/>
      <c r="I499" s="4"/>
      <c r="J499" s="4"/>
      <c r="K499" s="4"/>
      <c r="L499" s="4"/>
      <c r="M499" s="4"/>
      <c r="N499" s="4"/>
      <c r="O499" s="4"/>
      <c r="P499" s="4"/>
      <c r="Q499" s="4"/>
      <c r="R499" s="4"/>
      <c r="S499" s="4"/>
      <c r="T499" s="4"/>
      <c r="U499" s="4"/>
      <c r="V499" s="4"/>
      <c r="W499" s="4"/>
      <c r="X499" s="4"/>
      <c r="Y499" s="4"/>
      <c r="Z499" s="4"/>
    </row>
    <row r="500" ht="15.75" customHeight="1">
      <c r="A500" s="4"/>
      <c r="B500" s="3"/>
      <c r="C500" s="10"/>
      <c r="D500" s="10"/>
      <c r="E500" s="4"/>
      <c r="F500" s="4"/>
      <c r="G500" s="10"/>
      <c r="H500" s="4"/>
      <c r="I500" s="4"/>
      <c r="J500" s="4"/>
      <c r="K500" s="4"/>
      <c r="L500" s="4"/>
      <c r="M500" s="4"/>
      <c r="N500" s="4"/>
      <c r="O500" s="4"/>
      <c r="P500" s="4"/>
      <c r="Q500" s="4"/>
      <c r="R500" s="4"/>
      <c r="S500" s="4"/>
      <c r="T500" s="4"/>
      <c r="U500" s="4"/>
      <c r="V500" s="4"/>
      <c r="W500" s="4"/>
      <c r="X500" s="4"/>
      <c r="Y500" s="4"/>
      <c r="Z500" s="4"/>
    </row>
    <row r="501" ht="15.75" customHeight="1">
      <c r="A501" s="4"/>
      <c r="B501" s="3"/>
      <c r="C501" s="10"/>
      <c r="D501" s="10"/>
      <c r="E501" s="4"/>
      <c r="F501" s="4"/>
      <c r="G501" s="10"/>
      <c r="H501" s="4"/>
      <c r="I501" s="4"/>
      <c r="J501" s="4"/>
      <c r="K501" s="4"/>
      <c r="L501" s="4"/>
      <c r="M501" s="4"/>
      <c r="N501" s="4"/>
      <c r="O501" s="4"/>
      <c r="P501" s="4"/>
      <c r="Q501" s="4"/>
      <c r="R501" s="4"/>
      <c r="S501" s="4"/>
      <c r="T501" s="4"/>
      <c r="U501" s="4"/>
      <c r="V501" s="4"/>
      <c r="W501" s="4"/>
      <c r="X501" s="4"/>
      <c r="Y501" s="4"/>
      <c r="Z501" s="4"/>
    </row>
    <row r="502" ht="15.75" customHeight="1">
      <c r="A502" s="4"/>
      <c r="B502" s="3"/>
      <c r="C502" s="10"/>
      <c r="D502" s="10"/>
      <c r="E502" s="4"/>
      <c r="F502" s="4"/>
      <c r="G502" s="10"/>
      <c r="H502" s="4"/>
      <c r="I502" s="4"/>
      <c r="J502" s="4"/>
      <c r="K502" s="4"/>
      <c r="L502" s="4"/>
      <c r="M502" s="4"/>
      <c r="N502" s="4"/>
      <c r="O502" s="4"/>
      <c r="P502" s="4"/>
      <c r="Q502" s="4"/>
      <c r="R502" s="4"/>
      <c r="S502" s="4"/>
      <c r="T502" s="4"/>
      <c r="U502" s="4"/>
      <c r="V502" s="4"/>
      <c r="W502" s="4"/>
      <c r="X502" s="4"/>
      <c r="Y502" s="4"/>
      <c r="Z502" s="4"/>
    </row>
    <row r="503" ht="15.75" customHeight="1">
      <c r="A503" s="4"/>
      <c r="B503" s="3"/>
      <c r="C503" s="10"/>
      <c r="D503" s="10"/>
      <c r="E503" s="4"/>
      <c r="F503" s="4"/>
      <c r="G503" s="10"/>
      <c r="H503" s="4"/>
      <c r="I503" s="4"/>
      <c r="J503" s="4"/>
      <c r="K503" s="4"/>
      <c r="L503" s="4"/>
      <c r="M503" s="4"/>
      <c r="N503" s="4"/>
      <c r="O503" s="4"/>
      <c r="P503" s="4"/>
      <c r="Q503" s="4"/>
      <c r="R503" s="4"/>
      <c r="S503" s="4"/>
      <c r="T503" s="4"/>
      <c r="U503" s="4"/>
      <c r="V503" s="4"/>
      <c r="W503" s="4"/>
      <c r="X503" s="4"/>
      <c r="Y503" s="4"/>
      <c r="Z503" s="4"/>
    </row>
    <row r="504" ht="15.75" customHeight="1">
      <c r="A504" s="4"/>
      <c r="B504" s="3"/>
      <c r="C504" s="10"/>
      <c r="D504" s="10"/>
      <c r="E504" s="4"/>
      <c r="F504" s="4"/>
      <c r="G504" s="10"/>
      <c r="H504" s="4"/>
      <c r="I504" s="4"/>
      <c r="J504" s="4"/>
      <c r="K504" s="4"/>
      <c r="L504" s="4"/>
      <c r="M504" s="4"/>
      <c r="N504" s="4"/>
      <c r="O504" s="4"/>
      <c r="P504" s="4"/>
      <c r="Q504" s="4"/>
      <c r="R504" s="4"/>
      <c r="S504" s="4"/>
      <c r="T504" s="4"/>
      <c r="U504" s="4"/>
      <c r="V504" s="4"/>
      <c r="W504" s="4"/>
      <c r="X504" s="4"/>
      <c r="Y504" s="4"/>
      <c r="Z504" s="4"/>
    </row>
    <row r="505" ht="15.75" customHeight="1">
      <c r="A505" s="4"/>
      <c r="B505" s="3"/>
      <c r="C505" s="10"/>
      <c r="D505" s="10"/>
      <c r="E505" s="4"/>
      <c r="F505" s="4"/>
      <c r="G505" s="10"/>
      <c r="H505" s="4"/>
      <c r="I505" s="4"/>
      <c r="J505" s="4"/>
      <c r="K505" s="4"/>
      <c r="L505" s="4"/>
      <c r="M505" s="4"/>
      <c r="N505" s="4"/>
      <c r="O505" s="4"/>
      <c r="P505" s="4"/>
      <c r="Q505" s="4"/>
      <c r="R505" s="4"/>
      <c r="S505" s="4"/>
      <c r="T505" s="4"/>
      <c r="U505" s="4"/>
      <c r="V505" s="4"/>
      <c r="W505" s="4"/>
      <c r="X505" s="4"/>
      <c r="Y505" s="4"/>
      <c r="Z505" s="4"/>
    </row>
    <row r="506" ht="15.75" customHeight="1">
      <c r="A506" s="4"/>
      <c r="B506" s="3"/>
      <c r="C506" s="10"/>
      <c r="D506" s="10"/>
      <c r="E506" s="4"/>
      <c r="F506" s="4"/>
      <c r="G506" s="10"/>
      <c r="H506" s="4"/>
      <c r="I506" s="4"/>
      <c r="J506" s="4"/>
      <c r="K506" s="4"/>
      <c r="L506" s="4"/>
      <c r="M506" s="4"/>
      <c r="N506" s="4"/>
      <c r="O506" s="4"/>
      <c r="P506" s="4"/>
      <c r="Q506" s="4"/>
      <c r="R506" s="4"/>
      <c r="S506" s="4"/>
      <c r="T506" s="4"/>
      <c r="U506" s="4"/>
      <c r="V506" s="4"/>
      <c r="W506" s="4"/>
      <c r="X506" s="4"/>
      <c r="Y506" s="4"/>
      <c r="Z506" s="4"/>
    </row>
    <row r="507" ht="15.75" customHeight="1">
      <c r="A507" s="4"/>
      <c r="B507" s="3"/>
      <c r="C507" s="10"/>
      <c r="D507" s="10"/>
      <c r="E507" s="4"/>
      <c r="F507" s="4"/>
      <c r="G507" s="10"/>
      <c r="H507" s="4"/>
      <c r="I507" s="4"/>
      <c r="J507" s="4"/>
      <c r="K507" s="4"/>
      <c r="L507" s="4"/>
      <c r="M507" s="4"/>
      <c r="N507" s="4"/>
      <c r="O507" s="4"/>
      <c r="P507" s="4"/>
      <c r="Q507" s="4"/>
      <c r="R507" s="4"/>
      <c r="S507" s="4"/>
      <c r="T507" s="4"/>
      <c r="U507" s="4"/>
      <c r="V507" s="4"/>
      <c r="W507" s="4"/>
      <c r="X507" s="4"/>
      <c r="Y507" s="4"/>
      <c r="Z507" s="4"/>
    </row>
    <row r="508" ht="15.75" customHeight="1">
      <c r="A508" s="4"/>
      <c r="B508" s="3"/>
      <c r="C508" s="10"/>
      <c r="D508" s="10"/>
      <c r="E508" s="4"/>
      <c r="F508" s="4"/>
      <c r="G508" s="10"/>
      <c r="H508" s="4"/>
      <c r="I508" s="4"/>
      <c r="J508" s="4"/>
      <c r="K508" s="4"/>
      <c r="L508" s="4"/>
      <c r="M508" s="4"/>
      <c r="N508" s="4"/>
      <c r="O508" s="4"/>
      <c r="P508" s="4"/>
      <c r="Q508" s="4"/>
      <c r="R508" s="4"/>
      <c r="S508" s="4"/>
      <c r="T508" s="4"/>
      <c r="U508" s="4"/>
      <c r="V508" s="4"/>
      <c r="W508" s="4"/>
      <c r="X508" s="4"/>
      <c r="Y508" s="4"/>
      <c r="Z508" s="4"/>
    </row>
    <row r="509" ht="15.75" customHeight="1">
      <c r="A509" s="4"/>
      <c r="B509" s="3"/>
      <c r="C509" s="10"/>
      <c r="D509" s="10"/>
      <c r="E509" s="4"/>
      <c r="F509" s="4"/>
      <c r="G509" s="10"/>
      <c r="H509" s="4"/>
      <c r="I509" s="4"/>
      <c r="J509" s="4"/>
      <c r="K509" s="4"/>
      <c r="L509" s="4"/>
      <c r="M509" s="4"/>
      <c r="N509" s="4"/>
      <c r="O509" s="4"/>
      <c r="P509" s="4"/>
      <c r="Q509" s="4"/>
      <c r="R509" s="4"/>
      <c r="S509" s="4"/>
      <c r="T509" s="4"/>
      <c r="U509" s="4"/>
      <c r="V509" s="4"/>
      <c r="W509" s="4"/>
      <c r="X509" s="4"/>
      <c r="Y509" s="4"/>
      <c r="Z509" s="4"/>
    </row>
    <row r="510" ht="15.75" customHeight="1">
      <c r="A510" s="4"/>
      <c r="B510" s="3"/>
      <c r="C510" s="10"/>
      <c r="D510" s="10"/>
      <c r="E510" s="4"/>
      <c r="F510" s="4"/>
      <c r="G510" s="10"/>
      <c r="H510" s="4"/>
      <c r="I510" s="4"/>
      <c r="J510" s="4"/>
      <c r="K510" s="4"/>
      <c r="L510" s="4"/>
      <c r="M510" s="4"/>
      <c r="N510" s="4"/>
      <c r="O510" s="4"/>
      <c r="P510" s="4"/>
      <c r="Q510" s="4"/>
      <c r="R510" s="4"/>
      <c r="S510" s="4"/>
      <c r="T510" s="4"/>
      <c r="U510" s="4"/>
      <c r="V510" s="4"/>
      <c r="W510" s="4"/>
      <c r="X510" s="4"/>
      <c r="Y510" s="4"/>
      <c r="Z510" s="4"/>
    </row>
    <row r="511" ht="15.75" customHeight="1">
      <c r="A511" s="4"/>
      <c r="B511" s="3"/>
      <c r="C511" s="10"/>
      <c r="D511" s="10"/>
      <c r="E511" s="4"/>
      <c r="F511" s="4"/>
      <c r="G511" s="10"/>
      <c r="H511" s="4"/>
      <c r="I511" s="4"/>
      <c r="J511" s="4"/>
      <c r="K511" s="4"/>
      <c r="L511" s="4"/>
      <c r="M511" s="4"/>
      <c r="N511" s="4"/>
      <c r="O511" s="4"/>
      <c r="P511" s="4"/>
      <c r="Q511" s="4"/>
      <c r="R511" s="4"/>
      <c r="S511" s="4"/>
      <c r="T511" s="4"/>
      <c r="U511" s="4"/>
      <c r="V511" s="4"/>
      <c r="W511" s="4"/>
      <c r="X511" s="4"/>
      <c r="Y511" s="4"/>
      <c r="Z511" s="4"/>
    </row>
    <row r="512" ht="15.75" customHeight="1">
      <c r="A512" s="4"/>
      <c r="B512" s="3"/>
      <c r="C512" s="10"/>
      <c r="D512" s="10"/>
      <c r="E512" s="4"/>
      <c r="F512" s="4"/>
      <c r="G512" s="10"/>
      <c r="H512" s="4"/>
      <c r="I512" s="4"/>
      <c r="J512" s="4"/>
      <c r="K512" s="4"/>
      <c r="L512" s="4"/>
      <c r="M512" s="4"/>
      <c r="N512" s="4"/>
      <c r="O512" s="4"/>
      <c r="P512" s="4"/>
      <c r="Q512" s="4"/>
      <c r="R512" s="4"/>
      <c r="S512" s="4"/>
      <c r="T512" s="4"/>
      <c r="U512" s="4"/>
      <c r="V512" s="4"/>
      <c r="W512" s="4"/>
      <c r="X512" s="4"/>
      <c r="Y512" s="4"/>
      <c r="Z512" s="4"/>
    </row>
    <row r="513" ht="15.75" customHeight="1">
      <c r="A513" s="4"/>
      <c r="B513" s="3"/>
      <c r="C513" s="10"/>
      <c r="D513" s="10"/>
      <c r="E513" s="4"/>
      <c r="F513" s="4"/>
      <c r="G513" s="10"/>
      <c r="H513" s="4"/>
      <c r="I513" s="4"/>
      <c r="J513" s="4"/>
      <c r="K513" s="4"/>
      <c r="L513" s="4"/>
      <c r="M513" s="4"/>
      <c r="N513" s="4"/>
      <c r="O513" s="4"/>
      <c r="P513" s="4"/>
      <c r="Q513" s="4"/>
      <c r="R513" s="4"/>
      <c r="S513" s="4"/>
      <c r="T513" s="4"/>
      <c r="U513" s="4"/>
      <c r="V513" s="4"/>
      <c r="W513" s="4"/>
      <c r="X513" s="4"/>
      <c r="Y513" s="4"/>
      <c r="Z513" s="4"/>
    </row>
    <row r="514" ht="15.75" customHeight="1">
      <c r="A514" s="4"/>
      <c r="B514" s="3"/>
      <c r="C514" s="10"/>
      <c r="D514" s="10"/>
      <c r="E514" s="4"/>
      <c r="F514" s="4"/>
      <c r="G514" s="10"/>
      <c r="H514" s="4"/>
      <c r="I514" s="4"/>
      <c r="J514" s="4"/>
      <c r="K514" s="4"/>
      <c r="L514" s="4"/>
      <c r="M514" s="4"/>
      <c r="N514" s="4"/>
      <c r="O514" s="4"/>
      <c r="P514" s="4"/>
      <c r="Q514" s="4"/>
      <c r="R514" s="4"/>
      <c r="S514" s="4"/>
      <c r="T514" s="4"/>
      <c r="U514" s="4"/>
      <c r="V514" s="4"/>
      <c r="W514" s="4"/>
      <c r="X514" s="4"/>
      <c r="Y514" s="4"/>
      <c r="Z514" s="4"/>
    </row>
    <row r="515" ht="15.75" customHeight="1">
      <c r="A515" s="4"/>
      <c r="B515" s="3"/>
      <c r="C515" s="10"/>
      <c r="D515" s="10"/>
      <c r="E515" s="4"/>
      <c r="F515" s="4"/>
      <c r="G515" s="10"/>
      <c r="H515" s="4"/>
      <c r="I515" s="4"/>
      <c r="J515" s="4"/>
      <c r="K515" s="4"/>
      <c r="L515" s="4"/>
      <c r="M515" s="4"/>
      <c r="N515" s="4"/>
      <c r="O515" s="4"/>
      <c r="P515" s="4"/>
      <c r="Q515" s="4"/>
      <c r="R515" s="4"/>
      <c r="S515" s="4"/>
      <c r="T515" s="4"/>
      <c r="U515" s="4"/>
      <c r="V515" s="4"/>
      <c r="W515" s="4"/>
      <c r="X515" s="4"/>
      <c r="Y515" s="4"/>
      <c r="Z515" s="4"/>
    </row>
    <row r="516" ht="15.75" customHeight="1">
      <c r="A516" s="4"/>
      <c r="B516" s="3"/>
      <c r="C516" s="10"/>
      <c r="D516" s="10"/>
      <c r="E516" s="4"/>
      <c r="F516" s="4"/>
      <c r="G516" s="10"/>
      <c r="H516" s="4"/>
      <c r="I516" s="4"/>
      <c r="J516" s="4"/>
      <c r="K516" s="4"/>
      <c r="L516" s="4"/>
      <c r="M516" s="4"/>
      <c r="N516" s="4"/>
      <c r="O516" s="4"/>
      <c r="P516" s="4"/>
      <c r="Q516" s="4"/>
      <c r="R516" s="4"/>
      <c r="S516" s="4"/>
      <c r="T516" s="4"/>
      <c r="U516" s="4"/>
      <c r="V516" s="4"/>
      <c r="W516" s="4"/>
      <c r="X516" s="4"/>
      <c r="Y516" s="4"/>
      <c r="Z516" s="4"/>
    </row>
    <row r="517" ht="15.75" customHeight="1">
      <c r="A517" s="4"/>
      <c r="B517" s="3"/>
      <c r="C517" s="10"/>
      <c r="D517" s="10"/>
      <c r="E517" s="4"/>
      <c r="F517" s="4"/>
      <c r="G517" s="10"/>
      <c r="H517" s="4"/>
      <c r="I517" s="4"/>
      <c r="J517" s="4"/>
      <c r="K517" s="4"/>
      <c r="L517" s="4"/>
      <c r="M517" s="4"/>
      <c r="N517" s="4"/>
      <c r="O517" s="4"/>
      <c r="P517" s="4"/>
      <c r="Q517" s="4"/>
      <c r="R517" s="4"/>
      <c r="S517" s="4"/>
      <c r="T517" s="4"/>
      <c r="U517" s="4"/>
      <c r="V517" s="4"/>
      <c r="W517" s="4"/>
      <c r="X517" s="4"/>
      <c r="Y517" s="4"/>
      <c r="Z517" s="4"/>
    </row>
    <row r="518" ht="15.75" customHeight="1">
      <c r="A518" s="4"/>
      <c r="B518" s="3"/>
      <c r="C518" s="10"/>
      <c r="D518" s="10"/>
      <c r="E518" s="4"/>
      <c r="F518" s="4"/>
      <c r="G518" s="10"/>
      <c r="H518" s="4"/>
      <c r="I518" s="4"/>
      <c r="J518" s="4"/>
      <c r="K518" s="4"/>
      <c r="L518" s="4"/>
      <c r="M518" s="4"/>
      <c r="N518" s="4"/>
      <c r="O518" s="4"/>
      <c r="P518" s="4"/>
      <c r="Q518" s="4"/>
      <c r="R518" s="4"/>
      <c r="S518" s="4"/>
      <c r="T518" s="4"/>
      <c r="U518" s="4"/>
      <c r="V518" s="4"/>
      <c r="W518" s="4"/>
      <c r="X518" s="4"/>
      <c r="Y518" s="4"/>
      <c r="Z518" s="4"/>
    </row>
    <row r="519" ht="15.75" customHeight="1">
      <c r="A519" s="4"/>
      <c r="B519" s="3"/>
      <c r="C519" s="10"/>
      <c r="D519" s="10"/>
      <c r="E519" s="4"/>
      <c r="F519" s="4"/>
      <c r="G519" s="10"/>
      <c r="H519" s="4"/>
      <c r="I519" s="4"/>
      <c r="J519" s="4"/>
      <c r="K519" s="4"/>
      <c r="L519" s="4"/>
      <c r="M519" s="4"/>
      <c r="N519" s="4"/>
      <c r="O519" s="4"/>
      <c r="P519" s="4"/>
      <c r="Q519" s="4"/>
      <c r="R519" s="4"/>
      <c r="S519" s="4"/>
      <c r="T519" s="4"/>
      <c r="U519" s="4"/>
      <c r="V519" s="4"/>
      <c r="W519" s="4"/>
      <c r="X519" s="4"/>
      <c r="Y519" s="4"/>
      <c r="Z519" s="4"/>
    </row>
    <row r="520" ht="15.75" customHeight="1">
      <c r="A520" s="4"/>
      <c r="B520" s="3"/>
      <c r="C520" s="10"/>
      <c r="D520" s="10"/>
      <c r="E520" s="4"/>
      <c r="F520" s="4"/>
      <c r="G520" s="10"/>
      <c r="H520" s="4"/>
      <c r="I520" s="4"/>
      <c r="J520" s="4"/>
      <c r="K520" s="4"/>
      <c r="L520" s="4"/>
      <c r="M520" s="4"/>
      <c r="N520" s="4"/>
      <c r="O520" s="4"/>
      <c r="P520" s="4"/>
      <c r="Q520" s="4"/>
      <c r="R520" s="4"/>
      <c r="S520" s="4"/>
      <c r="T520" s="4"/>
      <c r="U520" s="4"/>
      <c r="V520" s="4"/>
      <c r="W520" s="4"/>
      <c r="X520" s="4"/>
      <c r="Y520" s="4"/>
      <c r="Z520" s="4"/>
    </row>
    <row r="521" ht="15.75" customHeight="1">
      <c r="A521" s="4"/>
      <c r="B521" s="3"/>
      <c r="C521" s="10"/>
      <c r="D521" s="10"/>
      <c r="E521" s="4"/>
      <c r="F521" s="4"/>
      <c r="G521" s="10"/>
      <c r="H521" s="4"/>
      <c r="I521" s="4"/>
      <c r="J521" s="4"/>
      <c r="K521" s="4"/>
      <c r="L521" s="4"/>
      <c r="M521" s="4"/>
      <c r="N521" s="4"/>
      <c r="O521" s="4"/>
      <c r="P521" s="4"/>
      <c r="Q521" s="4"/>
      <c r="R521" s="4"/>
      <c r="S521" s="4"/>
      <c r="T521" s="4"/>
      <c r="U521" s="4"/>
      <c r="V521" s="4"/>
      <c r="W521" s="4"/>
      <c r="X521" s="4"/>
      <c r="Y521" s="4"/>
      <c r="Z521" s="4"/>
    </row>
    <row r="522" ht="15.75" customHeight="1">
      <c r="A522" s="4"/>
      <c r="B522" s="3"/>
      <c r="C522" s="10"/>
      <c r="D522" s="10"/>
      <c r="E522" s="4"/>
      <c r="F522" s="4"/>
      <c r="G522" s="10"/>
      <c r="H522" s="4"/>
      <c r="I522" s="4"/>
      <c r="J522" s="4"/>
      <c r="K522" s="4"/>
      <c r="L522" s="4"/>
      <c r="M522" s="4"/>
      <c r="N522" s="4"/>
      <c r="O522" s="4"/>
      <c r="P522" s="4"/>
      <c r="Q522" s="4"/>
      <c r="R522" s="4"/>
      <c r="S522" s="4"/>
      <c r="T522" s="4"/>
      <c r="U522" s="4"/>
      <c r="V522" s="4"/>
      <c r="W522" s="4"/>
      <c r="X522" s="4"/>
      <c r="Y522" s="4"/>
      <c r="Z522" s="4"/>
    </row>
    <row r="523" ht="15.75" customHeight="1">
      <c r="A523" s="4"/>
      <c r="B523" s="3"/>
      <c r="C523" s="10"/>
      <c r="D523" s="10"/>
      <c r="E523" s="4"/>
      <c r="F523" s="4"/>
      <c r="G523" s="10"/>
      <c r="H523" s="4"/>
      <c r="I523" s="4"/>
      <c r="J523" s="4"/>
      <c r="K523" s="4"/>
      <c r="L523" s="4"/>
      <c r="M523" s="4"/>
      <c r="N523" s="4"/>
      <c r="O523" s="4"/>
      <c r="P523" s="4"/>
      <c r="Q523" s="4"/>
      <c r="R523" s="4"/>
      <c r="S523" s="4"/>
      <c r="T523" s="4"/>
      <c r="U523" s="4"/>
      <c r="V523" s="4"/>
      <c r="W523" s="4"/>
      <c r="X523" s="4"/>
      <c r="Y523" s="4"/>
      <c r="Z523" s="4"/>
    </row>
    <row r="524" ht="15.75" customHeight="1">
      <c r="A524" s="4"/>
      <c r="B524" s="3"/>
      <c r="C524" s="10"/>
      <c r="D524" s="10"/>
      <c r="E524" s="4"/>
      <c r="F524" s="4"/>
      <c r="G524" s="10"/>
      <c r="H524" s="4"/>
      <c r="I524" s="4"/>
      <c r="J524" s="4"/>
      <c r="K524" s="4"/>
      <c r="L524" s="4"/>
      <c r="M524" s="4"/>
      <c r="N524" s="4"/>
      <c r="O524" s="4"/>
      <c r="P524" s="4"/>
      <c r="Q524" s="4"/>
      <c r="R524" s="4"/>
      <c r="S524" s="4"/>
      <c r="T524" s="4"/>
      <c r="U524" s="4"/>
      <c r="V524" s="4"/>
      <c r="W524" s="4"/>
      <c r="X524" s="4"/>
      <c r="Y524" s="4"/>
      <c r="Z524" s="4"/>
    </row>
    <row r="525" ht="15.75" customHeight="1">
      <c r="A525" s="4"/>
      <c r="B525" s="3"/>
      <c r="C525" s="10"/>
      <c r="D525" s="10"/>
      <c r="E525" s="4"/>
      <c r="F525" s="4"/>
      <c r="G525" s="10"/>
      <c r="H525" s="4"/>
      <c r="I525" s="4"/>
      <c r="J525" s="4"/>
      <c r="K525" s="4"/>
      <c r="L525" s="4"/>
      <c r="M525" s="4"/>
      <c r="N525" s="4"/>
      <c r="O525" s="4"/>
      <c r="P525" s="4"/>
      <c r="Q525" s="4"/>
      <c r="R525" s="4"/>
      <c r="S525" s="4"/>
      <c r="T525" s="4"/>
      <c r="U525" s="4"/>
      <c r="V525" s="4"/>
      <c r="W525" s="4"/>
      <c r="X525" s="4"/>
      <c r="Y525" s="4"/>
      <c r="Z525" s="4"/>
    </row>
    <row r="526" ht="15.75" customHeight="1">
      <c r="A526" s="4"/>
      <c r="B526" s="3"/>
      <c r="C526" s="10"/>
      <c r="D526" s="10"/>
      <c r="E526" s="4"/>
      <c r="F526" s="4"/>
      <c r="G526" s="10"/>
      <c r="H526" s="4"/>
      <c r="I526" s="4"/>
      <c r="J526" s="4"/>
      <c r="K526" s="4"/>
      <c r="L526" s="4"/>
      <c r="M526" s="4"/>
      <c r="N526" s="4"/>
      <c r="O526" s="4"/>
      <c r="P526" s="4"/>
      <c r="Q526" s="4"/>
      <c r="R526" s="4"/>
      <c r="S526" s="4"/>
      <c r="T526" s="4"/>
      <c r="U526" s="4"/>
      <c r="V526" s="4"/>
      <c r="W526" s="4"/>
      <c r="X526" s="4"/>
      <c r="Y526" s="4"/>
      <c r="Z526" s="4"/>
    </row>
    <row r="527" ht="15.75" customHeight="1">
      <c r="A527" s="4"/>
      <c r="B527" s="3"/>
      <c r="C527" s="10"/>
      <c r="D527" s="10"/>
      <c r="E527" s="4"/>
      <c r="F527" s="4"/>
      <c r="G527" s="10"/>
      <c r="H527" s="4"/>
      <c r="I527" s="4"/>
      <c r="J527" s="4"/>
      <c r="K527" s="4"/>
      <c r="L527" s="4"/>
      <c r="M527" s="4"/>
      <c r="N527" s="4"/>
      <c r="O527" s="4"/>
      <c r="P527" s="4"/>
      <c r="Q527" s="4"/>
      <c r="R527" s="4"/>
      <c r="S527" s="4"/>
      <c r="T527" s="4"/>
      <c r="U527" s="4"/>
      <c r="V527" s="4"/>
      <c r="W527" s="4"/>
      <c r="X527" s="4"/>
      <c r="Y527" s="4"/>
      <c r="Z527" s="4"/>
    </row>
    <row r="528" ht="15.75" customHeight="1">
      <c r="A528" s="4"/>
      <c r="B528" s="3"/>
      <c r="C528" s="10"/>
      <c r="D528" s="10"/>
      <c r="E528" s="4"/>
      <c r="F528" s="4"/>
      <c r="G528" s="10"/>
      <c r="H528" s="4"/>
      <c r="I528" s="4"/>
      <c r="J528" s="4"/>
      <c r="K528" s="4"/>
      <c r="L528" s="4"/>
      <c r="M528" s="4"/>
      <c r="N528" s="4"/>
      <c r="O528" s="4"/>
      <c r="P528" s="4"/>
      <c r="Q528" s="4"/>
      <c r="R528" s="4"/>
      <c r="S528" s="4"/>
      <c r="T528" s="4"/>
      <c r="U528" s="4"/>
      <c r="V528" s="4"/>
      <c r="W528" s="4"/>
      <c r="X528" s="4"/>
      <c r="Y528" s="4"/>
      <c r="Z528" s="4"/>
    </row>
    <row r="529" ht="15.75" customHeight="1">
      <c r="A529" s="4"/>
      <c r="B529" s="3"/>
      <c r="C529" s="10"/>
      <c r="D529" s="10"/>
      <c r="E529" s="4"/>
      <c r="F529" s="4"/>
      <c r="G529" s="10"/>
      <c r="H529" s="4"/>
      <c r="I529" s="4"/>
      <c r="J529" s="4"/>
      <c r="K529" s="4"/>
      <c r="L529" s="4"/>
      <c r="M529" s="4"/>
      <c r="N529" s="4"/>
      <c r="O529" s="4"/>
      <c r="P529" s="4"/>
      <c r="Q529" s="4"/>
      <c r="R529" s="4"/>
      <c r="S529" s="4"/>
      <c r="T529" s="4"/>
      <c r="U529" s="4"/>
      <c r="V529" s="4"/>
      <c r="W529" s="4"/>
      <c r="X529" s="4"/>
      <c r="Y529" s="4"/>
      <c r="Z529" s="4"/>
    </row>
    <row r="530" ht="15.75" customHeight="1">
      <c r="A530" s="4"/>
      <c r="B530" s="3"/>
      <c r="C530" s="10"/>
      <c r="D530" s="10"/>
      <c r="E530" s="4"/>
      <c r="F530" s="4"/>
      <c r="G530" s="10"/>
      <c r="H530" s="4"/>
      <c r="I530" s="4"/>
      <c r="J530" s="4"/>
      <c r="K530" s="4"/>
      <c r="L530" s="4"/>
      <c r="M530" s="4"/>
      <c r="N530" s="4"/>
      <c r="O530" s="4"/>
      <c r="P530" s="4"/>
      <c r="Q530" s="4"/>
      <c r="R530" s="4"/>
      <c r="S530" s="4"/>
      <c r="T530" s="4"/>
      <c r="U530" s="4"/>
      <c r="V530" s="4"/>
      <c r="W530" s="4"/>
      <c r="X530" s="4"/>
      <c r="Y530" s="4"/>
      <c r="Z530" s="4"/>
    </row>
    <row r="531" ht="15.75" customHeight="1">
      <c r="A531" s="4"/>
      <c r="B531" s="3"/>
      <c r="C531" s="10"/>
      <c r="D531" s="10"/>
      <c r="E531" s="4"/>
      <c r="F531" s="4"/>
      <c r="G531" s="10"/>
      <c r="H531" s="4"/>
      <c r="I531" s="4"/>
      <c r="J531" s="4"/>
      <c r="K531" s="4"/>
      <c r="L531" s="4"/>
      <c r="M531" s="4"/>
      <c r="N531" s="4"/>
      <c r="O531" s="4"/>
      <c r="P531" s="4"/>
      <c r="Q531" s="4"/>
      <c r="R531" s="4"/>
      <c r="S531" s="4"/>
      <c r="T531" s="4"/>
      <c r="U531" s="4"/>
      <c r="V531" s="4"/>
      <c r="W531" s="4"/>
      <c r="X531" s="4"/>
      <c r="Y531" s="4"/>
      <c r="Z531" s="4"/>
    </row>
    <row r="532" ht="15.75" customHeight="1">
      <c r="A532" s="4"/>
      <c r="B532" s="3"/>
      <c r="C532" s="10"/>
      <c r="D532" s="10"/>
      <c r="E532" s="4"/>
      <c r="F532" s="4"/>
      <c r="G532" s="10"/>
      <c r="H532" s="4"/>
      <c r="I532" s="4"/>
      <c r="J532" s="4"/>
      <c r="K532" s="4"/>
      <c r="L532" s="4"/>
      <c r="M532" s="4"/>
      <c r="N532" s="4"/>
      <c r="O532" s="4"/>
      <c r="P532" s="4"/>
      <c r="Q532" s="4"/>
      <c r="R532" s="4"/>
      <c r="S532" s="4"/>
      <c r="T532" s="4"/>
      <c r="U532" s="4"/>
      <c r="V532" s="4"/>
      <c r="W532" s="4"/>
      <c r="X532" s="4"/>
      <c r="Y532" s="4"/>
      <c r="Z532" s="4"/>
    </row>
    <row r="533" ht="15.75" customHeight="1">
      <c r="A533" s="4"/>
      <c r="B533" s="3"/>
      <c r="C533" s="10"/>
      <c r="D533" s="10"/>
      <c r="E533" s="4"/>
      <c r="F533" s="4"/>
      <c r="G533" s="10"/>
      <c r="H533" s="4"/>
      <c r="I533" s="4"/>
      <c r="J533" s="4"/>
      <c r="K533" s="4"/>
      <c r="L533" s="4"/>
      <c r="M533" s="4"/>
      <c r="N533" s="4"/>
      <c r="O533" s="4"/>
      <c r="P533" s="4"/>
      <c r="Q533" s="4"/>
      <c r="R533" s="4"/>
      <c r="S533" s="4"/>
      <c r="T533" s="4"/>
      <c r="U533" s="4"/>
      <c r="V533" s="4"/>
      <c r="W533" s="4"/>
      <c r="X533" s="4"/>
      <c r="Y533" s="4"/>
      <c r="Z533" s="4"/>
    </row>
    <row r="534" ht="15.75" customHeight="1">
      <c r="A534" s="4"/>
      <c r="B534" s="3"/>
      <c r="C534" s="10"/>
      <c r="D534" s="10"/>
      <c r="E534" s="4"/>
      <c r="F534" s="4"/>
      <c r="G534" s="10"/>
      <c r="H534" s="4"/>
      <c r="I534" s="4"/>
      <c r="J534" s="4"/>
      <c r="K534" s="4"/>
      <c r="L534" s="4"/>
      <c r="M534" s="4"/>
      <c r="N534" s="4"/>
      <c r="O534" s="4"/>
      <c r="P534" s="4"/>
      <c r="Q534" s="4"/>
      <c r="R534" s="4"/>
      <c r="S534" s="4"/>
      <c r="T534" s="4"/>
      <c r="U534" s="4"/>
      <c r="V534" s="4"/>
      <c r="W534" s="4"/>
      <c r="X534" s="4"/>
      <c r="Y534" s="4"/>
      <c r="Z534" s="4"/>
    </row>
    <row r="535" ht="15.75" customHeight="1">
      <c r="A535" s="4"/>
      <c r="B535" s="3"/>
      <c r="C535" s="10"/>
      <c r="D535" s="10"/>
      <c r="E535" s="4"/>
      <c r="F535" s="4"/>
      <c r="G535" s="10"/>
      <c r="H535" s="4"/>
      <c r="I535" s="4"/>
      <c r="J535" s="4"/>
      <c r="K535" s="4"/>
      <c r="L535" s="4"/>
      <c r="M535" s="4"/>
      <c r="N535" s="4"/>
      <c r="O535" s="4"/>
      <c r="P535" s="4"/>
      <c r="Q535" s="4"/>
      <c r="R535" s="4"/>
      <c r="S535" s="4"/>
      <c r="T535" s="4"/>
      <c r="U535" s="4"/>
      <c r="V535" s="4"/>
      <c r="W535" s="4"/>
      <c r="X535" s="4"/>
      <c r="Y535" s="4"/>
      <c r="Z535" s="4"/>
    </row>
    <row r="536" ht="15.75" customHeight="1">
      <c r="A536" s="4"/>
      <c r="B536" s="3"/>
      <c r="C536" s="10"/>
      <c r="D536" s="10"/>
      <c r="E536" s="4"/>
      <c r="F536" s="4"/>
      <c r="G536" s="10"/>
      <c r="H536" s="4"/>
      <c r="I536" s="4"/>
      <c r="J536" s="4"/>
      <c r="K536" s="4"/>
      <c r="L536" s="4"/>
      <c r="M536" s="4"/>
      <c r="N536" s="4"/>
      <c r="O536" s="4"/>
      <c r="P536" s="4"/>
      <c r="Q536" s="4"/>
      <c r="R536" s="4"/>
      <c r="S536" s="4"/>
      <c r="T536" s="4"/>
      <c r="U536" s="4"/>
      <c r="V536" s="4"/>
      <c r="W536" s="4"/>
      <c r="X536" s="4"/>
      <c r="Y536" s="4"/>
      <c r="Z536" s="4"/>
    </row>
    <row r="537" ht="15.75" customHeight="1">
      <c r="A537" s="4"/>
      <c r="B537" s="3"/>
      <c r="C537" s="10"/>
      <c r="D537" s="10"/>
      <c r="E537" s="4"/>
      <c r="F537" s="4"/>
      <c r="G537" s="10"/>
      <c r="H537" s="4"/>
      <c r="I537" s="4"/>
      <c r="J537" s="4"/>
      <c r="K537" s="4"/>
      <c r="L537" s="4"/>
      <c r="M537" s="4"/>
      <c r="N537" s="4"/>
      <c r="O537" s="4"/>
      <c r="P537" s="4"/>
      <c r="Q537" s="4"/>
      <c r="R537" s="4"/>
      <c r="S537" s="4"/>
      <c r="T537" s="4"/>
      <c r="U537" s="4"/>
      <c r="V537" s="4"/>
      <c r="W537" s="4"/>
      <c r="X537" s="4"/>
      <c r="Y537" s="4"/>
      <c r="Z537" s="4"/>
    </row>
    <row r="538" ht="15.75" customHeight="1">
      <c r="A538" s="4"/>
      <c r="B538" s="3"/>
      <c r="C538" s="10"/>
      <c r="D538" s="10"/>
      <c r="E538" s="4"/>
      <c r="F538" s="4"/>
      <c r="G538" s="10"/>
      <c r="H538" s="4"/>
      <c r="I538" s="4"/>
      <c r="J538" s="4"/>
      <c r="K538" s="4"/>
      <c r="L538" s="4"/>
      <c r="M538" s="4"/>
      <c r="N538" s="4"/>
      <c r="O538" s="4"/>
      <c r="P538" s="4"/>
      <c r="Q538" s="4"/>
      <c r="R538" s="4"/>
      <c r="S538" s="4"/>
      <c r="T538" s="4"/>
      <c r="U538" s="4"/>
      <c r="V538" s="4"/>
      <c r="W538" s="4"/>
      <c r="X538" s="4"/>
      <c r="Y538" s="4"/>
      <c r="Z538" s="4"/>
    </row>
    <row r="539" ht="15.75" customHeight="1">
      <c r="A539" s="4"/>
      <c r="B539" s="3"/>
      <c r="C539" s="10"/>
      <c r="D539" s="10"/>
      <c r="E539" s="4"/>
      <c r="F539" s="4"/>
      <c r="G539" s="10"/>
      <c r="H539" s="4"/>
      <c r="I539" s="4"/>
      <c r="J539" s="4"/>
      <c r="K539" s="4"/>
      <c r="L539" s="4"/>
      <c r="M539" s="4"/>
      <c r="N539" s="4"/>
      <c r="O539" s="4"/>
      <c r="P539" s="4"/>
      <c r="Q539" s="4"/>
      <c r="R539" s="4"/>
      <c r="S539" s="4"/>
      <c r="T539" s="4"/>
      <c r="U539" s="4"/>
      <c r="V539" s="4"/>
      <c r="W539" s="4"/>
      <c r="X539" s="4"/>
      <c r="Y539" s="4"/>
      <c r="Z539" s="4"/>
    </row>
    <row r="540" ht="15.75" customHeight="1">
      <c r="A540" s="4"/>
      <c r="B540" s="3"/>
      <c r="C540" s="10"/>
      <c r="D540" s="10"/>
      <c r="E540" s="4"/>
      <c r="F540" s="4"/>
      <c r="G540" s="10"/>
      <c r="H540" s="4"/>
      <c r="I540" s="4"/>
      <c r="J540" s="4"/>
      <c r="K540" s="4"/>
      <c r="L540" s="4"/>
      <c r="M540" s="4"/>
      <c r="N540" s="4"/>
      <c r="O540" s="4"/>
      <c r="P540" s="4"/>
      <c r="Q540" s="4"/>
      <c r="R540" s="4"/>
      <c r="S540" s="4"/>
      <c r="T540" s="4"/>
      <c r="U540" s="4"/>
      <c r="V540" s="4"/>
      <c r="W540" s="4"/>
      <c r="X540" s="4"/>
      <c r="Y540" s="4"/>
      <c r="Z540" s="4"/>
    </row>
    <row r="541" ht="15.75" customHeight="1">
      <c r="A541" s="4"/>
      <c r="B541" s="3"/>
      <c r="C541" s="10"/>
      <c r="D541" s="10"/>
      <c r="E541" s="4"/>
      <c r="F541" s="4"/>
      <c r="G541" s="10"/>
      <c r="H541" s="4"/>
      <c r="I541" s="4"/>
      <c r="J541" s="4"/>
      <c r="K541" s="4"/>
      <c r="L541" s="4"/>
      <c r="M541" s="4"/>
      <c r="N541" s="4"/>
      <c r="O541" s="4"/>
      <c r="P541" s="4"/>
      <c r="Q541" s="4"/>
      <c r="R541" s="4"/>
      <c r="S541" s="4"/>
      <c r="T541" s="4"/>
      <c r="U541" s="4"/>
      <c r="V541" s="4"/>
      <c r="W541" s="4"/>
      <c r="X541" s="4"/>
      <c r="Y541" s="4"/>
      <c r="Z541" s="4"/>
    </row>
    <row r="542" ht="15.75" customHeight="1">
      <c r="A542" s="4"/>
      <c r="B542" s="3"/>
      <c r="C542" s="10"/>
      <c r="D542" s="10"/>
      <c r="E542" s="4"/>
      <c r="F542" s="4"/>
      <c r="G542" s="10"/>
      <c r="H542" s="4"/>
      <c r="I542" s="4"/>
      <c r="J542" s="4"/>
      <c r="K542" s="4"/>
      <c r="L542" s="4"/>
      <c r="M542" s="4"/>
      <c r="N542" s="4"/>
      <c r="O542" s="4"/>
      <c r="P542" s="4"/>
      <c r="Q542" s="4"/>
      <c r="R542" s="4"/>
      <c r="S542" s="4"/>
      <c r="T542" s="4"/>
      <c r="U542" s="4"/>
      <c r="V542" s="4"/>
      <c r="W542" s="4"/>
      <c r="X542" s="4"/>
      <c r="Y542" s="4"/>
      <c r="Z542" s="4"/>
    </row>
    <row r="543" ht="15.75" customHeight="1">
      <c r="A543" s="4"/>
      <c r="B543" s="3"/>
      <c r="C543" s="10"/>
      <c r="D543" s="10"/>
      <c r="E543" s="4"/>
      <c r="F543" s="4"/>
      <c r="G543" s="10"/>
      <c r="H543" s="4"/>
      <c r="I543" s="4"/>
      <c r="J543" s="4"/>
      <c r="K543" s="4"/>
      <c r="L543" s="4"/>
      <c r="M543" s="4"/>
      <c r="N543" s="4"/>
      <c r="O543" s="4"/>
      <c r="P543" s="4"/>
      <c r="Q543" s="4"/>
      <c r="R543" s="4"/>
      <c r="S543" s="4"/>
      <c r="T543" s="4"/>
      <c r="U543" s="4"/>
      <c r="V543" s="4"/>
      <c r="W543" s="4"/>
      <c r="X543" s="4"/>
      <c r="Y543" s="4"/>
      <c r="Z543" s="4"/>
    </row>
    <row r="544" ht="15.75" customHeight="1">
      <c r="A544" s="4"/>
      <c r="B544" s="3"/>
      <c r="C544" s="10"/>
      <c r="D544" s="10"/>
      <c r="E544" s="4"/>
      <c r="F544" s="4"/>
      <c r="G544" s="10"/>
      <c r="H544" s="4"/>
      <c r="I544" s="4"/>
      <c r="J544" s="4"/>
      <c r="K544" s="4"/>
      <c r="L544" s="4"/>
      <c r="M544" s="4"/>
      <c r="N544" s="4"/>
      <c r="O544" s="4"/>
      <c r="P544" s="4"/>
      <c r="Q544" s="4"/>
      <c r="R544" s="4"/>
      <c r="S544" s="4"/>
      <c r="T544" s="4"/>
      <c r="U544" s="4"/>
      <c r="V544" s="4"/>
      <c r="W544" s="4"/>
      <c r="X544" s="4"/>
      <c r="Y544" s="4"/>
      <c r="Z544" s="4"/>
    </row>
    <row r="545" ht="15.75" customHeight="1">
      <c r="A545" s="4"/>
      <c r="B545" s="3"/>
      <c r="C545" s="10"/>
      <c r="D545" s="10"/>
      <c r="E545" s="4"/>
      <c r="F545" s="4"/>
      <c r="G545" s="10"/>
      <c r="H545" s="4"/>
      <c r="I545" s="4"/>
      <c r="J545" s="4"/>
      <c r="K545" s="4"/>
      <c r="L545" s="4"/>
      <c r="M545" s="4"/>
      <c r="N545" s="4"/>
      <c r="O545" s="4"/>
      <c r="P545" s="4"/>
      <c r="Q545" s="4"/>
      <c r="R545" s="4"/>
      <c r="S545" s="4"/>
      <c r="T545" s="4"/>
      <c r="U545" s="4"/>
      <c r="V545" s="4"/>
      <c r="W545" s="4"/>
      <c r="X545" s="4"/>
      <c r="Y545" s="4"/>
      <c r="Z545" s="4"/>
    </row>
    <row r="546" ht="15.75" customHeight="1">
      <c r="A546" s="4"/>
      <c r="B546" s="3"/>
      <c r="C546" s="10"/>
      <c r="D546" s="10"/>
      <c r="E546" s="4"/>
      <c r="F546" s="4"/>
      <c r="G546" s="10"/>
      <c r="H546" s="4"/>
      <c r="I546" s="4"/>
      <c r="J546" s="4"/>
      <c r="K546" s="4"/>
      <c r="L546" s="4"/>
      <c r="M546" s="4"/>
      <c r="N546" s="4"/>
      <c r="O546" s="4"/>
      <c r="P546" s="4"/>
      <c r="Q546" s="4"/>
      <c r="R546" s="4"/>
      <c r="S546" s="4"/>
      <c r="T546" s="4"/>
      <c r="U546" s="4"/>
      <c r="V546" s="4"/>
      <c r="W546" s="4"/>
      <c r="X546" s="4"/>
      <c r="Y546" s="4"/>
      <c r="Z546" s="4"/>
    </row>
    <row r="547" ht="15.75" customHeight="1">
      <c r="A547" s="4"/>
      <c r="B547" s="3"/>
      <c r="C547" s="10"/>
      <c r="D547" s="10"/>
      <c r="E547" s="4"/>
      <c r="F547" s="4"/>
      <c r="G547" s="10"/>
      <c r="H547" s="4"/>
      <c r="I547" s="4"/>
      <c r="J547" s="4"/>
      <c r="K547" s="4"/>
      <c r="L547" s="4"/>
      <c r="M547" s="4"/>
      <c r="N547" s="4"/>
      <c r="O547" s="4"/>
      <c r="P547" s="4"/>
      <c r="Q547" s="4"/>
      <c r="R547" s="4"/>
      <c r="S547" s="4"/>
      <c r="T547" s="4"/>
      <c r="U547" s="4"/>
      <c r="V547" s="4"/>
      <c r="W547" s="4"/>
      <c r="X547" s="4"/>
      <c r="Y547" s="4"/>
      <c r="Z547" s="4"/>
    </row>
    <row r="548" ht="15.75" customHeight="1">
      <c r="A548" s="4"/>
      <c r="B548" s="3"/>
      <c r="C548" s="10"/>
      <c r="D548" s="10"/>
      <c r="E548" s="4"/>
      <c r="F548" s="4"/>
      <c r="G548" s="10"/>
      <c r="H548" s="4"/>
      <c r="I548" s="4"/>
      <c r="J548" s="4"/>
      <c r="K548" s="4"/>
      <c r="L548" s="4"/>
      <c r="M548" s="4"/>
      <c r="N548" s="4"/>
      <c r="O548" s="4"/>
      <c r="P548" s="4"/>
      <c r="Q548" s="4"/>
      <c r="R548" s="4"/>
      <c r="S548" s="4"/>
      <c r="T548" s="4"/>
      <c r="U548" s="4"/>
      <c r="V548" s="4"/>
      <c r="W548" s="4"/>
      <c r="X548" s="4"/>
      <c r="Y548" s="4"/>
      <c r="Z548" s="4"/>
    </row>
    <row r="549" ht="15.75" customHeight="1">
      <c r="A549" s="4"/>
      <c r="B549" s="3"/>
      <c r="C549" s="10"/>
      <c r="D549" s="10"/>
      <c r="E549" s="4"/>
      <c r="F549" s="4"/>
      <c r="G549" s="10"/>
      <c r="H549" s="4"/>
      <c r="I549" s="4"/>
      <c r="J549" s="4"/>
      <c r="K549" s="4"/>
      <c r="L549" s="4"/>
      <c r="M549" s="4"/>
      <c r="N549" s="4"/>
      <c r="O549" s="4"/>
      <c r="P549" s="4"/>
      <c r="Q549" s="4"/>
      <c r="R549" s="4"/>
      <c r="S549" s="4"/>
      <c r="T549" s="4"/>
      <c r="U549" s="4"/>
      <c r="V549" s="4"/>
      <c r="W549" s="4"/>
      <c r="X549" s="4"/>
      <c r="Y549" s="4"/>
      <c r="Z549" s="4"/>
    </row>
    <row r="550" ht="15.75" customHeight="1">
      <c r="A550" s="4"/>
      <c r="B550" s="3"/>
      <c r="C550" s="10"/>
      <c r="D550" s="10"/>
      <c r="E550" s="4"/>
      <c r="F550" s="4"/>
      <c r="G550" s="10"/>
      <c r="H550" s="4"/>
      <c r="I550" s="4"/>
      <c r="J550" s="4"/>
      <c r="K550" s="4"/>
      <c r="L550" s="4"/>
      <c r="M550" s="4"/>
      <c r="N550" s="4"/>
      <c r="O550" s="4"/>
      <c r="P550" s="4"/>
      <c r="Q550" s="4"/>
      <c r="R550" s="4"/>
      <c r="S550" s="4"/>
      <c r="T550" s="4"/>
      <c r="U550" s="4"/>
      <c r="V550" s="4"/>
      <c r="W550" s="4"/>
      <c r="X550" s="4"/>
      <c r="Y550" s="4"/>
      <c r="Z550" s="4"/>
    </row>
    <row r="551" ht="15.75" customHeight="1">
      <c r="A551" s="4"/>
      <c r="B551" s="3"/>
      <c r="C551" s="10"/>
      <c r="D551" s="10"/>
      <c r="E551" s="4"/>
      <c r="F551" s="4"/>
      <c r="G551" s="10"/>
      <c r="H551" s="4"/>
      <c r="I551" s="4"/>
      <c r="J551" s="4"/>
      <c r="K551" s="4"/>
      <c r="L551" s="4"/>
      <c r="M551" s="4"/>
      <c r="N551" s="4"/>
      <c r="O551" s="4"/>
      <c r="P551" s="4"/>
      <c r="Q551" s="4"/>
      <c r="R551" s="4"/>
      <c r="S551" s="4"/>
      <c r="T551" s="4"/>
      <c r="U551" s="4"/>
      <c r="V551" s="4"/>
      <c r="W551" s="4"/>
      <c r="X551" s="4"/>
      <c r="Y551" s="4"/>
      <c r="Z551" s="4"/>
    </row>
    <row r="552" ht="15.75" customHeight="1">
      <c r="A552" s="4"/>
      <c r="B552" s="3"/>
      <c r="C552" s="10"/>
      <c r="D552" s="10"/>
      <c r="E552" s="4"/>
      <c r="F552" s="4"/>
      <c r="G552" s="10"/>
      <c r="H552" s="4"/>
      <c r="I552" s="4"/>
      <c r="J552" s="4"/>
      <c r="K552" s="4"/>
      <c r="L552" s="4"/>
      <c r="M552" s="4"/>
      <c r="N552" s="4"/>
      <c r="O552" s="4"/>
      <c r="P552" s="4"/>
      <c r="Q552" s="4"/>
      <c r="R552" s="4"/>
      <c r="S552" s="4"/>
      <c r="T552" s="4"/>
      <c r="U552" s="4"/>
      <c r="V552" s="4"/>
      <c r="W552" s="4"/>
      <c r="X552" s="4"/>
      <c r="Y552" s="4"/>
      <c r="Z552" s="4"/>
    </row>
    <row r="553" ht="15.75" customHeight="1">
      <c r="A553" s="4"/>
      <c r="B553" s="3"/>
      <c r="C553" s="10"/>
      <c r="D553" s="10"/>
      <c r="E553" s="4"/>
      <c r="F553" s="4"/>
      <c r="G553" s="10"/>
      <c r="H553" s="4"/>
      <c r="I553" s="4"/>
      <c r="J553" s="4"/>
      <c r="K553" s="4"/>
      <c r="L553" s="4"/>
      <c r="M553" s="4"/>
      <c r="N553" s="4"/>
      <c r="O553" s="4"/>
      <c r="P553" s="4"/>
      <c r="Q553" s="4"/>
      <c r="R553" s="4"/>
      <c r="S553" s="4"/>
      <c r="T553" s="4"/>
      <c r="U553" s="4"/>
      <c r="V553" s="4"/>
      <c r="W553" s="4"/>
      <c r="X553" s="4"/>
      <c r="Y553" s="4"/>
      <c r="Z553" s="4"/>
    </row>
    <row r="554" ht="15.75" customHeight="1">
      <c r="A554" s="4"/>
      <c r="B554" s="3"/>
      <c r="C554" s="10"/>
      <c r="D554" s="10"/>
      <c r="E554" s="4"/>
      <c r="F554" s="4"/>
      <c r="G554" s="10"/>
      <c r="H554" s="4"/>
      <c r="I554" s="4"/>
      <c r="J554" s="4"/>
      <c r="K554" s="4"/>
      <c r="L554" s="4"/>
      <c r="M554" s="4"/>
      <c r="N554" s="4"/>
      <c r="O554" s="4"/>
      <c r="P554" s="4"/>
      <c r="Q554" s="4"/>
      <c r="R554" s="4"/>
      <c r="S554" s="4"/>
      <c r="T554" s="4"/>
      <c r="U554" s="4"/>
      <c r="V554" s="4"/>
      <c r="W554" s="4"/>
      <c r="X554" s="4"/>
      <c r="Y554" s="4"/>
      <c r="Z554" s="4"/>
    </row>
    <row r="555" ht="15.75" customHeight="1">
      <c r="A555" s="4"/>
      <c r="B555" s="3"/>
      <c r="C555" s="10"/>
      <c r="D555" s="10"/>
      <c r="E555" s="4"/>
      <c r="F555" s="4"/>
      <c r="G555" s="10"/>
      <c r="H555" s="4"/>
      <c r="I555" s="4"/>
      <c r="J555" s="4"/>
      <c r="K555" s="4"/>
      <c r="L555" s="4"/>
      <c r="M555" s="4"/>
      <c r="N555" s="4"/>
      <c r="O555" s="4"/>
      <c r="P555" s="4"/>
      <c r="Q555" s="4"/>
      <c r="R555" s="4"/>
      <c r="S555" s="4"/>
      <c r="T555" s="4"/>
      <c r="U555" s="4"/>
      <c r="V555" s="4"/>
      <c r="W555" s="4"/>
      <c r="X555" s="4"/>
      <c r="Y555" s="4"/>
      <c r="Z555" s="4"/>
    </row>
    <row r="556" ht="15.75" customHeight="1">
      <c r="A556" s="4"/>
      <c r="B556" s="3"/>
      <c r="C556" s="10"/>
      <c r="D556" s="10"/>
      <c r="E556" s="4"/>
      <c r="F556" s="4"/>
      <c r="G556" s="10"/>
      <c r="H556" s="4"/>
      <c r="I556" s="4"/>
      <c r="J556" s="4"/>
      <c r="K556" s="4"/>
      <c r="L556" s="4"/>
      <c r="M556" s="4"/>
      <c r="N556" s="4"/>
      <c r="O556" s="4"/>
      <c r="P556" s="4"/>
      <c r="Q556" s="4"/>
      <c r="R556" s="4"/>
      <c r="S556" s="4"/>
      <c r="T556" s="4"/>
      <c r="U556" s="4"/>
      <c r="V556" s="4"/>
      <c r="W556" s="4"/>
      <c r="X556" s="4"/>
      <c r="Y556" s="4"/>
      <c r="Z556" s="4"/>
    </row>
    <row r="557" ht="15.75" customHeight="1">
      <c r="A557" s="4"/>
      <c r="B557" s="3"/>
      <c r="C557" s="10"/>
      <c r="D557" s="10"/>
      <c r="E557" s="4"/>
      <c r="F557" s="4"/>
      <c r="G557" s="10"/>
      <c r="H557" s="4"/>
      <c r="I557" s="4"/>
      <c r="J557" s="4"/>
      <c r="K557" s="4"/>
      <c r="L557" s="4"/>
      <c r="M557" s="4"/>
      <c r="N557" s="4"/>
      <c r="O557" s="4"/>
      <c r="P557" s="4"/>
      <c r="Q557" s="4"/>
      <c r="R557" s="4"/>
      <c r="S557" s="4"/>
      <c r="T557" s="4"/>
      <c r="U557" s="4"/>
      <c r="V557" s="4"/>
      <c r="W557" s="4"/>
      <c r="X557" s="4"/>
      <c r="Y557" s="4"/>
      <c r="Z557" s="4"/>
    </row>
    <row r="558" ht="15.75" customHeight="1">
      <c r="A558" s="4"/>
      <c r="B558" s="3"/>
      <c r="C558" s="10"/>
      <c r="D558" s="10"/>
      <c r="E558" s="4"/>
      <c r="F558" s="4"/>
      <c r="G558" s="10"/>
      <c r="H558" s="4"/>
      <c r="I558" s="4"/>
      <c r="J558" s="4"/>
      <c r="K558" s="4"/>
      <c r="L558" s="4"/>
      <c r="M558" s="4"/>
      <c r="N558" s="4"/>
      <c r="O558" s="4"/>
      <c r="P558" s="4"/>
      <c r="Q558" s="4"/>
      <c r="R558" s="4"/>
      <c r="S558" s="4"/>
      <c r="T558" s="4"/>
      <c r="U558" s="4"/>
      <c r="V558" s="4"/>
      <c r="W558" s="4"/>
      <c r="X558" s="4"/>
      <c r="Y558" s="4"/>
      <c r="Z558" s="4"/>
    </row>
    <row r="559" ht="15.75" customHeight="1">
      <c r="A559" s="4"/>
      <c r="B559" s="3"/>
      <c r="C559" s="10"/>
      <c r="D559" s="10"/>
      <c r="E559" s="4"/>
      <c r="F559" s="4"/>
      <c r="G559" s="10"/>
      <c r="H559" s="4"/>
      <c r="I559" s="4"/>
      <c r="J559" s="4"/>
      <c r="K559" s="4"/>
      <c r="L559" s="4"/>
      <c r="M559" s="4"/>
      <c r="N559" s="4"/>
      <c r="O559" s="4"/>
      <c r="P559" s="4"/>
      <c r="Q559" s="4"/>
      <c r="R559" s="4"/>
      <c r="S559" s="4"/>
      <c r="T559" s="4"/>
      <c r="U559" s="4"/>
      <c r="V559" s="4"/>
      <c r="W559" s="4"/>
      <c r="X559" s="4"/>
      <c r="Y559" s="4"/>
      <c r="Z559" s="4"/>
    </row>
    <row r="560" ht="15.75" customHeight="1">
      <c r="A560" s="4"/>
      <c r="B560" s="3"/>
      <c r="C560" s="10"/>
      <c r="D560" s="10"/>
      <c r="E560" s="4"/>
      <c r="F560" s="4"/>
      <c r="G560" s="10"/>
      <c r="H560" s="4"/>
      <c r="I560" s="4"/>
      <c r="J560" s="4"/>
      <c r="K560" s="4"/>
      <c r="L560" s="4"/>
      <c r="M560" s="4"/>
      <c r="N560" s="4"/>
      <c r="O560" s="4"/>
      <c r="P560" s="4"/>
      <c r="Q560" s="4"/>
      <c r="R560" s="4"/>
      <c r="S560" s="4"/>
      <c r="T560" s="4"/>
      <c r="U560" s="4"/>
      <c r="V560" s="4"/>
      <c r="W560" s="4"/>
      <c r="X560" s="4"/>
      <c r="Y560" s="4"/>
      <c r="Z560" s="4"/>
    </row>
    <row r="561" ht="15.75" customHeight="1">
      <c r="A561" s="4"/>
      <c r="B561" s="3"/>
      <c r="C561" s="10"/>
      <c r="D561" s="10"/>
      <c r="E561" s="4"/>
      <c r="F561" s="4"/>
      <c r="G561" s="10"/>
      <c r="H561" s="4"/>
      <c r="I561" s="4"/>
      <c r="J561" s="4"/>
      <c r="K561" s="4"/>
      <c r="L561" s="4"/>
      <c r="M561" s="4"/>
      <c r="N561" s="4"/>
      <c r="O561" s="4"/>
      <c r="P561" s="4"/>
      <c r="Q561" s="4"/>
      <c r="R561" s="4"/>
      <c r="S561" s="4"/>
      <c r="T561" s="4"/>
      <c r="U561" s="4"/>
      <c r="V561" s="4"/>
      <c r="W561" s="4"/>
      <c r="X561" s="4"/>
      <c r="Y561" s="4"/>
      <c r="Z561" s="4"/>
    </row>
    <row r="562" ht="15.75" customHeight="1">
      <c r="A562" s="4"/>
      <c r="B562" s="3"/>
      <c r="C562" s="10"/>
      <c r="D562" s="10"/>
      <c r="E562" s="4"/>
      <c r="F562" s="4"/>
      <c r="G562" s="10"/>
      <c r="H562" s="4"/>
      <c r="I562" s="4"/>
      <c r="J562" s="4"/>
      <c r="K562" s="4"/>
      <c r="L562" s="4"/>
      <c r="M562" s="4"/>
      <c r="N562" s="4"/>
      <c r="O562" s="4"/>
      <c r="P562" s="4"/>
      <c r="Q562" s="4"/>
      <c r="R562" s="4"/>
      <c r="S562" s="4"/>
      <c r="T562" s="4"/>
      <c r="U562" s="4"/>
      <c r="V562" s="4"/>
      <c r="W562" s="4"/>
      <c r="X562" s="4"/>
      <c r="Y562" s="4"/>
      <c r="Z562" s="4"/>
    </row>
    <row r="563" ht="15.75" customHeight="1">
      <c r="A563" s="4"/>
      <c r="B563" s="3"/>
      <c r="C563" s="10"/>
      <c r="D563" s="10"/>
      <c r="E563" s="4"/>
      <c r="F563" s="4"/>
      <c r="G563" s="10"/>
      <c r="H563" s="4"/>
      <c r="I563" s="4"/>
      <c r="J563" s="4"/>
      <c r="K563" s="4"/>
      <c r="L563" s="4"/>
      <c r="M563" s="4"/>
      <c r="N563" s="4"/>
      <c r="O563" s="4"/>
      <c r="P563" s="4"/>
      <c r="Q563" s="4"/>
      <c r="R563" s="4"/>
      <c r="S563" s="4"/>
      <c r="T563" s="4"/>
      <c r="U563" s="4"/>
      <c r="V563" s="4"/>
      <c r="W563" s="4"/>
      <c r="X563" s="4"/>
      <c r="Y563" s="4"/>
      <c r="Z563" s="4"/>
    </row>
    <row r="564" ht="15.75" customHeight="1">
      <c r="A564" s="4"/>
      <c r="B564" s="3"/>
      <c r="C564" s="10"/>
      <c r="D564" s="10"/>
      <c r="E564" s="4"/>
      <c r="F564" s="4"/>
      <c r="G564" s="10"/>
      <c r="H564" s="4"/>
      <c r="I564" s="4"/>
      <c r="J564" s="4"/>
      <c r="K564" s="4"/>
      <c r="L564" s="4"/>
      <c r="M564" s="4"/>
      <c r="N564" s="4"/>
      <c r="O564" s="4"/>
      <c r="P564" s="4"/>
      <c r="Q564" s="4"/>
      <c r="R564" s="4"/>
      <c r="S564" s="4"/>
      <c r="T564" s="4"/>
      <c r="U564" s="4"/>
      <c r="V564" s="4"/>
      <c r="W564" s="4"/>
      <c r="X564" s="4"/>
      <c r="Y564" s="4"/>
      <c r="Z564" s="4"/>
    </row>
    <row r="565" ht="15.75" customHeight="1">
      <c r="A565" s="4"/>
      <c r="B565" s="3"/>
      <c r="C565" s="10"/>
      <c r="D565" s="10"/>
      <c r="E565" s="4"/>
      <c r="F565" s="4"/>
      <c r="G565" s="10"/>
      <c r="H565" s="4"/>
      <c r="I565" s="4"/>
      <c r="J565" s="4"/>
      <c r="K565" s="4"/>
      <c r="L565" s="4"/>
      <c r="M565" s="4"/>
      <c r="N565" s="4"/>
      <c r="O565" s="4"/>
      <c r="P565" s="4"/>
      <c r="Q565" s="4"/>
      <c r="R565" s="4"/>
      <c r="S565" s="4"/>
      <c r="T565" s="4"/>
      <c r="U565" s="4"/>
      <c r="V565" s="4"/>
      <c r="W565" s="4"/>
      <c r="X565" s="4"/>
      <c r="Y565" s="4"/>
      <c r="Z565" s="4"/>
    </row>
    <row r="566" ht="15.75" customHeight="1">
      <c r="A566" s="4"/>
      <c r="B566" s="3"/>
      <c r="C566" s="10"/>
      <c r="D566" s="10"/>
      <c r="E566" s="4"/>
      <c r="F566" s="4"/>
      <c r="G566" s="10"/>
      <c r="H566" s="4"/>
      <c r="I566" s="4"/>
      <c r="J566" s="4"/>
      <c r="K566" s="4"/>
      <c r="L566" s="4"/>
      <c r="M566" s="4"/>
      <c r="N566" s="4"/>
      <c r="O566" s="4"/>
      <c r="P566" s="4"/>
      <c r="Q566" s="4"/>
      <c r="R566" s="4"/>
      <c r="S566" s="4"/>
      <c r="T566" s="4"/>
      <c r="U566" s="4"/>
      <c r="V566" s="4"/>
      <c r="W566" s="4"/>
      <c r="X566" s="4"/>
      <c r="Y566" s="4"/>
      <c r="Z566" s="4"/>
    </row>
    <row r="567" ht="15.75" customHeight="1">
      <c r="A567" s="4"/>
      <c r="B567" s="3"/>
      <c r="C567" s="10"/>
      <c r="D567" s="10"/>
      <c r="E567" s="4"/>
      <c r="F567" s="4"/>
      <c r="G567" s="10"/>
      <c r="H567" s="4"/>
      <c r="I567" s="4"/>
      <c r="J567" s="4"/>
      <c r="K567" s="4"/>
      <c r="L567" s="4"/>
      <c r="M567" s="4"/>
      <c r="N567" s="4"/>
      <c r="O567" s="4"/>
      <c r="P567" s="4"/>
      <c r="Q567" s="4"/>
      <c r="R567" s="4"/>
      <c r="S567" s="4"/>
      <c r="T567" s="4"/>
      <c r="U567" s="4"/>
      <c r="V567" s="4"/>
      <c r="W567" s="4"/>
      <c r="X567" s="4"/>
      <c r="Y567" s="4"/>
      <c r="Z567" s="4"/>
    </row>
    <row r="568" ht="15.75" customHeight="1">
      <c r="A568" s="4"/>
      <c r="B568" s="3"/>
      <c r="C568" s="10"/>
      <c r="D568" s="10"/>
      <c r="E568" s="4"/>
      <c r="F568" s="4"/>
      <c r="G568" s="10"/>
      <c r="H568" s="4"/>
      <c r="I568" s="4"/>
      <c r="J568" s="4"/>
      <c r="K568" s="4"/>
      <c r="L568" s="4"/>
      <c r="M568" s="4"/>
      <c r="N568" s="4"/>
      <c r="O568" s="4"/>
      <c r="P568" s="4"/>
      <c r="Q568" s="4"/>
      <c r="R568" s="4"/>
      <c r="S568" s="4"/>
      <c r="T568" s="4"/>
      <c r="U568" s="4"/>
      <c r="V568" s="4"/>
      <c r="W568" s="4"/>
      <c r="X568" s="4"/>
      <c r="Y568" s="4"/>
      <c r="Z568" s="4"/>
    </row>
    <row r="569" ht="15.75" customHeight="1">
      <c r="A569" s="4"/>
      <c r="B569" s="3"/>
      <c r="C569" s="10"/>
      <c r="D569" s="10"/>
      <c r="E569" s="4"/>
      <c r="F569" s="4"/>
      <c r="G569" s="10"/>
      <c r="H569" s="4"/>
      <c r="I569" s="4"/>
      <c r="J569" s="4"/>
      <c r="K569" s="4"/>
      <c r="L569" s="4"/>
      <c r="M569" s="4"/>
      <c r="N569" s="4"/>
      <c r="O569" s="4"/>
      <c r="P569" s="4"/>
      <c r="Q569" s="4"/>
      <c r="R569" s="4"/>
      <c r="S569" s="4"/>
      <c r="T569" s="4"/>
      <c r="U569" s="4"/>
      <c r="V569" s="4"/>
      <c r="W569" s="4"/>
      <c r="X569" s="4"/>
      <c r="Y569" s="4"/>
      <c r="Z569" s="4"/>
    </row>
    <row r="570" ht="15.75" customHeight="1">
      <c r="A570" s="4"/>
      <c r="B570" s="3"/>
      <c r="C570" s="10"/>
      <c r="D570" s="10"/>
      <c r="E570" s="4"/>
      <c r="F570" s="4"/>
      <c r="G570" s="10"/>
      <c r="H570" s="4"/>
      <c r="I570" s="4"/>
      <c r="J570" s="4"/>
      <c r="K570" s="4"/>
      <c r="L570" s="4"/>
      <c r="M570" s="4"/>
      <c r="N570" s="4"/>
      <c r="O570" s="4"/>
      <c r="P570" s="4"/>
      <c r="Q570" s="4"/>
      <c r="R570" s="4"/>
      <c r="S570" s="4"/>
      <c r="T570" s="4"/>
      <c r="U570" s="4"/>
      <c r="V570" s="4"/>
      <c r="W570" s="4"/>
      <c r="X570" s="4"/>
      <c r="Y570" s="4"/>
      <c r="Z570" s="4"/>
    </row>
    <row r="571" ht="15.75" customHeight="1">
      <c r="A571" s="4"/>
      <c r="B571" s="3"/>
      <c r="C571" s="10"/>
      <c r="D571" s="10"/>
      <c r="E571" s="4"/>
      <c r="F571" s="4"/>
      <c r="G571" s="10"/>
      <c r="H571" s="4"/>
      <c r="I571" s="4"/>
      <c r="J571" s="4"/>
      <c r="K571" s="4"/>
      <c r="L571" s="4"/>
      <c r="M571" s="4"/>
      <c r="N571" s="4"/>
      <c r="O571" s="4"/>
      <c r="P571" s="4"/>
      <c r="Q571" s="4"/>
      <c r="R571" s="4"/>
      <c r="S571" s="4"/>
      <c r="T571" s="4"/>
      <c r="U571" s="4"/>
      <c r="V571" s="4"/>
      <c r="W571" s="4"/>
      <c r="X571" s="4"/>
      <c r="Y571" s="4"/>
      <c r="Z571" s="4"/>
    </row>
    <row r="572" ht="15.75" customHeight="1">
      <c r="A572" s="4"/>
      <c r="B572" s="3"/>
      <c r="C572" s="10"/>
      <c r="D572" s="10"/>
      <c r="E572" s="4"/>
      <c r="F572" s="4"/>
      <c r="G572" s="10"/>
      <c r="H572" s="4"/>
      <c r="I572" s="4"/>
      <c r="J572" s="4"/>
      <c r="K572" s="4"/>
      <c r="L572" s="4"/>
      <c r="M572" s="4"/>
      <c r="N572" s="4"/>
      <c r="O572" s="4"/>
      <c r="P572" s="4"/>
      <c r="Q572" s="4"/>
      <c r="R572" s="4"/>
      <c r="S572" s="4"/>
      <c r="T572" s="4"/>
      <c r="U572" s="4"/>
      <c r="V572" s="4"/>
      <c r="W572" s="4"/>
      <c r="X572" s="4"/>
      <c r="Y572" s="4"/>
      <c r="Z572" s="4"/>
    </row>
    <row r="573" ht="15.75" customHeight="1">
      <c r="A573" s="4"/>
      <c r="B573" s="3"/>
      <c r="C573" s="10"/>
      <c r="D573" s="10"/>
      <c r="E573" s="4"/>
      <c r="F573" s="4"/>
      <c r="G573" s="10"/>
      <c r="H573" s="4"/>
      <c r="I573" s="4"/>
      <c r="J573" s="4"/>
      <c r="K573" s="4"/>
      <c r="L573" s="4"/>
      <c r="M573" s="4"/>
      <c r="N573" s="4"/>
      <c r="O573" s="4"/>
      <c r="P573" s="4"/>
      <c r="Q573" s="4"/>
      <c r="R573" s="4"/>
      <c r="S573" s="4"/>
      <c r="T573" s="4"/>
      <c r="U573" s="4"/>
      <c r="V573" s="4"/>
      <c r="W573" s="4"/>
      <c r="X573" s="4"/>
      <c r="Y573" s="4"/>
      <c r="Z573" s="4"/>
    </row>
    <row r="574" ht="15.75" customHeight="1">
      <c r="A574" s="4"/>
      <c r="B574" s="3"/>
      <c r="C574" s="10"/>
      <c r="D574" s="10"/>
      <c r="E574" s="4"/>
      <c r="F574" s="4"/>
      <c r="G574" s="10"/>
      <c r="H574" s="4"/>
      <c r="I574" s="4"/>
      <c r="J574" s="4"/>
      <c r="K574" s="4"/>
      <c r="L574" s="4"/>
      <c r="M574" s="4"/>
      <c r="N574" s="4"/>
      <c r="O574" s="4"/>
      <c r="P574" s="4"/>
      <c r="Q574" s="4"/>
      <c r="R574" s="4"/>
      <c r="S574" s="4"/>
      <c r="T574" s="4"/>
      <c r="U574" s="4"/>
      <c r="V574" s="4"/>
      <c r="W574" s="4"/>
      <c r="X574" s="4"/>
      <c r="Y574" s="4"/>
      <c r="Z574" s="4"/>
    </row>
    <row r="575" ht="15.75" customHeight="1">
      <c r="A575" s="4"/>
      <c r="B575" s="3"/>
      <c r="C575" s="10"/>
      <c r="D575" s="10"/>
      <c r="E575" s="4"/>
      <c r="F575" s="4"/>
      <c r="G575" s="10"/>
      <c r="H575" s="4"/>
      <c r="I575" s="4"/>
      <c r="J575" s="4"/>
      <c r="K575" s="4"/>
      <c r="L575" s="4"/>
      <c r="M575" s="4"/>
      <c r="N575" s="4"/>
      <c r="O575" s="4"/>
      <c r="P575" s="4"/>
      <c r="Q575" s="4"/>
      <c r="R575" s="4"/>
      <c r="S575" s="4"/>
      <c r="T575" s="4"/>
      <c r="U575" s="4"/>
      <c r="V575" s="4"/>
      <c r="W575" s="4"/>
      <c r="X575" s="4"/>
      <c r="Y575" s="4"/>
      <c r="Z575" s="4"/>
    </row>
    <row r="576" ht="15.75" customHeight="1">
      <c r="A576" s="4"/>
      <c r="B576" s="3"/>
      <c r="C576" s="10"/>
      <c r="D576" s="10"/>
      <c r="E576" s="4"/>
      <c r="F576" s="4"/>
      <c r="G576" s="10"/>
      <c r="H576" s="4"/>
      <c r="I576" s="4"/>
      <c r="J576" s="4"/>
      <c r="K576" s="4"/>
      <c r="L576" s="4"/>
      <c r="M576" s="4"/>
      <c r="N576" s="4"/>
      <c r="O576" s="4"/>
      <c r="P576" s="4"/>
      <c r="Q576" s="4"/>
      <c r="R576" s="4"/>
      <c r="S576" s="4"/>
      <c r="T576" s="4"/>
      <c r="U576" s="4"/>
      <c r="V576" s="4"/>
      <c r="W576" s="4"/>
      <c r="X576" s="4"/>
      <c r="Y576" s="4"/>
      <c r="Z576" s="4"/>
    </row>
    <row r="577" ht="15.75" customHeight="1">
      <c r="A577" s="4"/>
      <c r="B577" s="3"/>
      <c r="C577" s="10"/>
      <c r="D577" s="10"/>
      <c r="E577" s="4"/>
      <c r="F577" s="4"/>
      <c r="G577" s="10"/>
      <c r="H577" s="4"/>
      <c r="I577" s="4"/>
      <c r="J577" s="4"/>
      <c r="K577" s="4"/>
      <c r="L577" s="4"/>
      <c r="M577" s="4"/>
      <c r="N577" s="4"/>
      <c r="O577" s="4"/>
      <c r="P577" s="4"/>
      <c r="Q577" s="4"/>
      <c r="R577" s="4"/>
      <c r="S577" s="4"/>
      <c r="T577" s="4"/>
      <c r="U577" s="4"/>
      <c r="V577" s="4"/>
      <c r="W577" s="4"/>
      <c r="X577" s="4"/>
      <c r="Y577" s="4"/>
      <c r="Z577" s="4"/>
    </row>
    <row r="578" ht="15.75" customHeight="1">
      <c r="A578" s="4"/>
      <c r="B578" s="3"/>
      <c r="C578" s="10"/>
      <c r="D578" s="10"/>
      <c r="E578" s="4"/>
      <c r="F578" s="4"/>
      <c r="G578" s="10"/>
      <c r="H578" s="4"/>
      <c r="I578" s="4"/>
      <c r="J578" s="4"/>
      <c r="K578" s="4"/>
      <c r="L578" s="4"/>
      <c r="M578" s="4"/>
      <c r="N578" s="4"/>
      <c r="O578" s="4"/>
      <c r="P578" s="4"/>
      <c r="Q578" s="4"/>
      <c r="R578" s="4"/>
      <c r="S578" s="4"/>
      <c r="T578" s="4"/>
      <c r="U578" s="4"/>
      <c r="V578" s="4"/>
      <c r="W578" s="4"/>
      <c r="X578" s="4"/>
      <c r="Y578" s="4"/>
      <c r="Z578" s="4"/>
    </row>
    <row r="579" ht="15.75" customHeight="1">
      <c r="A579" s="4"/>
      <c r="B579" s="3"/>
      <c r="C579" s="10"/>
      <c r="D579" s="10"/>
      <c r="E579" s="4"/>
      <c r="F579" s="4"/>
      <c r="G579" s="10"/>
      <c r="H579" s="4"/>
      <c r="I579" s="4"/>
      <c r="J579" s="4"/>
      <c r="K579" s="4"/>
      <c r="L579" s="4"/>
      <c r="M579" s="4"/>
      <c r="N579" s="4"/>
      <c r="O579" s="4"/>
      <c r="P579" s="4"/>
      <c r="Q579" s="4"/>
      <c r="R579" s="4"/>
      <c r="S579" s="4"/>
      <c r="T579" s="4"/>
      <c r="U579" s="4"/>
      <c r="V579" s="4"/>
      <c r="W579" s="4"/>
      <c r="X579" s="4"/>
      <c r="Y579" s="4"/>
      <c r="Z579" s="4"/>
    </row>
    <row r="580" ht="15.75" customHeight="1">
      <c r="A580" s="4"/>
      <c r="B580" s="3"/>
      <c r="C580" s="10"/>
      <c r="D580" s="10"/>
      <c r="E580" s="4"/>
      <c r="F580" s="4"/>
      <c r="G580" s="10"/>
      <c r="H580" s="4"/>
      <c r="I580" s="4"/>
      <c r="J580" s="4"/>
      <c r="K580" s="4"/>
      <c r="L580" s="4"/>
      <c r="M580" s="4"/>
      <c r="N580" s="4"/>
      <c r="O580" s="4"/>
      <c r="P580" s="4"/>
      <c r="Q580" s="4"/>
      <c r="R580" s="4"/>
      <c r="S580" s="4"/>
      <c r="T580" s="4"/>
      <c r="U580" s="4"/>
      <c r="V580" s="4"/>
      <c r="W580" s="4"/>
      <c r="X580" s="4"/>
      <c r="Y580" s="4"/>
      <c r="Z580" s="4"/>
    </row>
    <row r="581" ht="15.75" customHeight="1">
      <c r="A581" s="4"/>
      <c r="B581" s="3"/>
      <c r="C581" s="10"/>
      <c r="D581" s="10"/>
      <c r="E581" s="4"/>
      <c r="F581" s="4"/>
      <c r="G581" s="10"/>
      <c r="H581" s="4"/>
      <c r="I581" s="4"/>
      <c r="J581" s="4"/>
      <c r="K581" s="4"/>
      <c r="L581" s="4"/>
      <c r="M581" s="4"/>
      <c r="N581" s="4"/>
      <c r="O581" s="4"/>
      <c r="P581" s="4"/>
      <c r="Q581" s="4"/>
      <c r="R581" s="4"/>
      <c r="S581" s="4"/>
      <c r="T581" s="4"/>
      <c r="U581" s="4"/>
      <c r="V581" s="4"/>
      <c r="W581" s="4"/>
      <c r="X581" s="4"/>
      <c r="Y581" s="4"/>
      <c r="Z581" s="4"/>
    </row>
    <row r="582" ht="15.75" customHeight="1">
      <c r="A582" s="4"/>
      <c r="B582" s="3"/>
      <c r="C582" s="10"/>
      <c r="D582" s="10"/>
      <c r="E582" s="4"/>
      <c r="F582" s="4"/>
      <c r="G582" s="10"/>
      <c r="H582" s="4"/>
      <c r="I582" s="4"/>
      <c r="J582" s="4"/>
      <c r="K582" s="4"/>
      <c r="L582" s="4"/>
      <c r="M582" s="4"/>
      <c r="N582" s="4"/>
      <c r="O582" s="4"/>
      <c r="P582" s="4"/>
      <c r="Q582" s="4"/>
      <c r="R582" s="4"/>
      <c r="S582" s="4"/>
      <c r="T582" s="4"/>
      <c r="U582" s="4"/>
      <c r="V582" s="4"/>
      <c r="W582" s="4"/>
      <c r="X582" s="4"/>
      <c r="Y582" s="4"/>
      <c r="Z582" s="4"/>
    </row>
    <row r="583" ht="15.75" customHeight="1">
      <c r="A583" s="4"/>
      <c r="B583" s="3"/>
      <c r="C583" s="10"/>
      <c r="D583" s="10"/>
      <c r="E583" s="4"/>
      <c r="F583" s="4"/>
      <c r="G583" s="10"/>
      <c r="H583" s="4"/>
      <c r="I583" s="4"/>
      <c r="J583" s="4"/>
      <c r="K583" s="4"/>
      <c r="L583" s="4"/>
      <c r="M583" s="4"/>
      <c r="N583" s="4"/>
      <c r="O583" s="4"/>
      <c r="P583" s="4"/>
      <c r="Q583" s="4"/>
      <c r="R583" s="4"/>
      <c r="S583" s="4"/>
      <c r="T583" s="4"/>
      <c r="U583" s="4"/>
      <c r="V583" s="4"/>
      <c r="W583" s="4"/>
      <c r="X583" s="4"/>
      <c r="Y583" s="4"/>
      <c r="Z583" s="4"/>
    </row>
    <row r="584" ht="15.75" customHeight="1">
      <c r="A584" s="4"/>
      <c r="B584" s="3"/>
      <c r="C584" s="10"/>
      <c r="D584" s="10"/>
      <c r="E584" s="4"/>
      <c r="F584" s="4"/>
      <c r="G584" s="10"/>
      <c r="H584" s="4"/>
      <c r="I584" s="4"/>
      <c r="J584" s="4"/>
      <c r="K584" s="4"/>
      <c r="L584" s="4"/>
      <c r="M584" s="4"/>
      <c r="N584" s="4"/>
      <c r="O584" s="4"/>
      <c r="P584" s="4"/>
      <c r="Q584" s="4"/>
      <c r="R584" s="4"/>
      <c r="S584" s="4"/>
      <c r="T584" s="4"/>
      <c r="U584" s="4"/>
      <c r="V584" s="4"/>
      <c r="W584" s="4"/>
      <c r="X584" s="4"/>
      <c r="Y584" s="4"/>
      <c r="Z584" s="4"/>
    </row>
    <row r="585" ht="15.75" customHeight="1">
      <c r="A585" s="4"/>
      <c r="B585" s="3"/>
      <c r="C585" s="10"/>
      <c r="D585" s="10"/>
      <c r="E585" s="4"/>
      <c r="F585" s="4"/>
      <c r="G585" s="10"/>
      <c r="H585" s="4"/>
      <c r="I585" s="4"/>
      <c r="J585" s="4"/>
      <c r="K585" s="4"/>
      <c r="L585" s="4"/>
      <c r="M585" s="4"/>
      <c r="N585" s="4"/>
      <c r="O585" s="4"/>
      <c r="P585" s="4"/>
      <c r="Q585" s="4"/>
      <c r="R585" s="4"/>
      <c r="S585" s="4"/>
      <c r="T585" s="4"/>
      <c r="U585" s="4"/>
      <c r="V585" s="4"/>
      <c r="W585" s="4"/>
      <c r="X585" s="4"/>
      <c r="Y585" s="4"/>
      <c r="Z585" s="4"/>
    </row>
    <row r="586" ht="15.75" customHeight="1">
      <c r="A586" s="4"/>
      <c r="B586" s="3"/>
      <c r="C586" s="10"/>
      <c r="D586" s="10"/>
      <c r="E586" s="4"/>
      <c r="F586" s="4"/>
      <c r="G586" s="10"/>
      <c r="H586" s="4"/>
      <c r="I586" s="4"/>
      <c r="J586" s="4"/>
      <c r="K586" s="4"/>
      <c r="L586" s="4"/>
      <c r="M586" s="4"/>
      <c r="N586" s="4"/>
      <c r="O586" s="4"/>
      <c r="P586" s="4"/>
      <c r="Q586" s="4"/>
      <c r="R586" s="4"/>
      <c r="S586" s="4"/>
      <c r="T586" s="4"/>
      <c r="U586" s="4"/>
      <c r="V586" s="4"/>
      <c r="W586" s="4"/>
      <c r="X586" s="4"/>
      <c r="Y586" s="4"/>
      <c r="Z586" s="4"/>
    </row>
    <row r="587" ht="15.75" customHeight="1">
      <c r="A587" s="4"/>
      <c r="B587" s="3"/>
      <c r="C587" s="10"/>
      <c r="D587" s="10"/>
      <c r="E587" s="4"/>
      <c r="F587" s="4"/>
      <c r="G587" s="10"/>
      <c r="H587" s="4"/>
      <c r="I587" s="4"/>
      <c r="J587" s="4"/>
      <c r="K587" s="4"/>
      <c r="L587" s="4"/>
      <c r="M587" s="4"/>
      <c r="N587" s="4"/>
      <c r="O587" s="4"/>
      <c r="P587" s="4"/>
      <c r="Q587" s="4"/>
      <c r="R587" s="4"/>
      <c r="S587" s="4"/>
      <c r="T587" s="4"/>
      <c r="U587" s="4"/>
      <c r="V587" s="4"/>
      <c r="W587" s="4"/>
      <c r="X587" s="4"/>
      <c r="Y587" s="4"/>
      <c r="Z587" s="4"/>
    </row>
    <row r="588" ht="15.75" customHeight="1">
      <c r="A588" s="4"/>
      <c r="B588" s="3"/>
      <c r="C588" s="10"/>
      <c r="D588" s="10"/>
      <c r="E588" s="4"/>
      <c r="F588" s="4"/>
      <c r="G588" s="10"/>
      <c r="H588" s="4"/>
      <c r="I588" s="4"/>
      <c r="J588" s="4"/>
      <c r="K588" s="4"/>
      <c r="L588" s="4"/>
      <c r="M588" s="4"/>
      <c r="N588" s="4"/>
      <c r="O588" s="4"/>
      <c r="P588" s="4"/>
      <c r="Q588" s="4"/>
      <c r="R588" s="4"/>
      <c r="S588" s="4"/>
      <c r="T588" s="4"/>
      <c r="U588" s="4"/>
      <c r="V588" s="4"/>
      <c r="W588" s="4"/>
      <c r="X588" s="4"/>
      <c r="Y588" s="4"/>
      <c r="Z588" s="4"/>
    </row>
    <row r="589" ht="15.75" customHeight="1">
      <c r="A589" s="4"/>
      <c r="B589" s="3"/>
      <c r="C589" s="10"/>
      <c r="D589" s="10"/>
      <c r="E589" s="4"/>
      <c r="F589" s="4"/>
      <c r="G589" s="10"/>
      <c r="H589" s="4"/>
      <c r="I589" s="4"/>
      <c r="J589" s="4"/>
      <c r="K589" s="4"/>
      <c r="L589" s="4"/>
      <c r="M589" s="4"/>
      <c r="N589" s="4"/>
      <c r="O589" s="4"/>
      <c r="P589" s="4"/>
      <c r="Q589" s="4"/>
      <c r="R589" s="4"/>
      <c r="S589" s="4"/>
      <c r="T589" s="4"/>
      <c r="U589" s="4"/>
      <c r="V589" s="4"/>
      <c r="W589" s="4"/>
      <c r="X589" s="4"/>
      <c r="Y589" s="4"/>
      <c r="Z589" s="4"/>
    </row>
    <row r="590" ht="15.75" customHeight="1">
      <c r="A590" s="4"/>
      <c r="B590" s="3"/>
      <c r="C590" s="10"/>
      <c r="D590" s="10"/>
      <c r="E590" s="4"/>
      <c r="F590" s="4"/>
      <c r="G590" s="10"/>
      <c r="H590" s="4"/>
      <c r="I590" s="4"/>
      <c r="J590" s="4"/>
      <c r="K590" s="4"/>
      <c r="L590" s="4"/>
      <c r="M590" s="4"/>
      <c r="N590" s="4"/>
      <c r="O590" s="4"/>
      <c r="P590" s="4"/>
      <c r="Q590" s="4"/>
      <c r="R590" s="4"/>
      <c r="S590" s="4"/>
      <c r="T590" s="4"/>
      <c r="U590" s="4"/>
      <c r="V590" s="4"/>
      <c r="W590" s="4"/>
      <c r="X590" s="4"/>
      <c r="Y590" s="4"/>
      <c r="Z590" s="4"/>
    </row>
    <row r="591" ht="15.75" customHeight="1">
      <c r="A591" s="4"/>
      <c r="B591" s="3"/>
      <c r="C591" s="10"/>
      <c r="D591" s="10"/>
      <c r="E591" s="4"/>
      <c r="F591" s="4"/>
      <c r="G591" s="10"/>
      <c r="H591" s="4"/>
      <c r="I591" s="4"/>
      <c r="J591" s="4"/>
      <c r="K591" s="4"/>
      <c r="L591" s="4"/>
      <c r="M591" s="4"/>
      <c r="N591" s="4"/>
      <c r="O591" s="4"/>
      <c r="P591" s="4"/>
      <c r="Q591" s="4"/>
      <c r="R591" s="4"/>
      <c r="S591" s="4"/>
      <c r="T591" s="4"/>
      <c r="U591" s="4"/>
      <c r="V591" s="4"/>
      <c r="W591" s="4"/>
      <c r="X591" s="4"/>
      <c r="Y591" s="4"/>
      <c r="Z591" s="4"/>
    </row>
    <row r="592" ht="15.75" customHeight="1">
      <c r="A592" s="4"/>
      <c r="B592" s="3"/>
      <c r="C592" s="10"/>
      <c r="D592" s="10"/>
      <c r="E592" s="4"/>
      <c r="F592" s="4"/>
      <c r="G592" s="10"/>
      <c r="H592" s="4"/>
      <c r="I592" s="4"/>
      <c r="J592" s="4"/>
      <c r="K592" s="4"/>
      <c r="L592" s="4"/>
      <c r="M592" s="4"/>
      <c r="N592" s="4"/>
      <c r="O592" s="4"/>
      <c r="P592" s="4"/>
      <c r="Q592" s="4"/>
      <c r="R592" s="4"/>
      <c r="S592" s="4"/>
      <c r="T592" s="4"/>
      <c r="U592" s="4"/>
      <c r="V592" s="4"/>
      <c r="W592" s="4"/>
      <c r="X592" s="4"/>
      <c r="Y592" s="4"/>
      <c r="Z592" s="4"/>
    </row>
    <row r="593" ht="15.75" customHeight="1">
      <c r="A593" s="4"/>
      <c r="B593" s="3"/>
      <c r="C593" s="10"/>
      <c r="D593" s="10"/>
      <c r="E593" s="4"/>
      <c r="F593" s="4"/>
      <c r="G593" s="10"/>
      <c r="H593" s="4"/>
      <c r="I593" s="4"/>
      <c r="J593" s="4"/>
      <c r="K593" s="4"/>
      <c r="L593" s="4"/>
      <c r="M593" s="4"/>
      <c r="N593" s="4"/>
      <c r="O593" s="4"/>
      <c r="P593" s="4"/>
      <c r="Q593" s="4"/>
      <c r="R593" s="4"/>
      <c r="S593" s="4"/>
      <c r="T593" s="4"/>
      <c r="U593" s="4"/>
      <c r="V593" s="4"/>
      <c r="W593" s="4"/>
      <c r="X593" s="4"/>
      <c r="Y593" s="4"/>
      <c r="Z593" s="4"/>
    </row>
    <row r="594" ht="15.75" customHeight="1">
      <c r="A594" s="4"/>
      <c r="B594" s="3"/>
      <c r="C594" s="10"/>
      <c r="D594" s="10"/>
      <c r="E594" s="4"/>
      <c r="F594" s="4"/>
      <c r="G594" s="10"/>
      <c r="H594" s="4"/>
      <c r="I594" s="4"/>
      <c r="J594" s="4"/>
      <c r="K594" s="4"/>
      <c r="L594" s="4"/>
      <c r="M594" s="4"/>
      <c r="N594" s="4"/>
      <c r="O594" s="4"/>
      <c r="P594" s="4"/>
      <c r="Q594" s="4"/>
      <c r="R594" s="4"/>
      <c r="S594" s="4"/>
      <c r="T594" s="4"/>
      <c r="U594" s="4"/>
      <c r="V594" s="4"/>
      <c r="W594" s="4"/>
      <c r="X594" s="4"/>
      <c r="Y594" s="4"/>
      <c r="Z594" s="4"/>
    </row>
    <row r="595" ht="15.75" customHeight="1">
      <c r="A595" s="4"/>
      <c r="B595" s="3"/>
      <c r="C595" s="10"/>
      <c r="D595" s="10"/>
      <c r="E595" s="4"/>
      <c r="F595" s="4"/>
      <c r="G595" s="10"/>
      <c r="H595" s="4"/>
      <c r="I595" s="4"/>
      <c r="J595" s="4"/>
      <c r="K595" s="4"/>
      <c r="L595" s="4"/>
      <c r="M595" s="4"/>
      <c r="N595" s="4"/>
      <c r="O595" s="4"/>
      <c r="P595" s="4"/>
      <c r="Q595" s="4"/>
      <c r="R595" s="4"/>
      <c r="S595" s="4"/>
      <c r="T595" s="4"/>
      <c r="U595" s="4"/>
      <c r="V595" s="4"/>
      <c r="W595" s="4"/>
      <c r="X595" s="4"/>
      <c r="Y595" s="4"/>
      <c r="Z595" s="4"/>
    </row>
    <row r="596" ht="15.75" customHeight="1">
      <c r="A596" s="4"/>
      <c r="B596" s="3"/>
      <c r="C596" s="10"/>
      <c r="D596" s="10"/>
      <c r="E596" s="4"/>
      <c r="F596" s="4"/>
      <c r="G596" s="10"/>
      <c r="H596" s="4"/>
      <c r="I596" s="4"/>
      <c r="J596" s="4"/>
      <c r="K596" s="4"/>
      <c r="L596" s="4"/>
      <c r="M596" s="4"/>
      <c r="N596" s="4"/>
      <c r="O596" s="4"/>
      <c r="P596" s="4"/>
      <c r="Q596" s="4"/>
      <c r="R596" s="4"/>
      <c r="S596" s="4"/>
      <c r="T596" s="4"/>
      <c r="U596" s="4"/>
      <c r="V596" s="4"/>
      <c r="W596" s="4"/>
      <c r="X596" s="4"/>
      <c r="Y596" s="4"/>
      <c r="Z596" s="4"/>
    </row>
    <row r="597" ht="15.75" customHeight="1">
      <c r="A597" s="4"/>
      <c r="B597" s="3"/>
      <c r="C597" s="10"/>
      <c r="D597" s="10"/>
      <c r="E597" s="4"/>
      <c r="F597" s="4"/>
      <c r="G597" s="10"/>
      <c r="H597" s="4"/>
      <c r="I597" s="4"/>
      <c r="J597" s="4"/>
      <c r="K597" s="4"/>
      <c r="L597" s="4"/>
      <c r="M597" s="4"/>
      <c r="N597" s="4"/>
      <c r="O597" s="4"/>
      <c r="P597" s="4"/>
      <c r="Q597" s="4"/>
      <c r="R597" s="4"/>
      <c r="S597" s="4"/>
      <c r="T597" s="4"/>
      <c r="U597" s="4"/>
      <c r="V597" s="4"/>
      <c r="W597" s="4"/>
      <c r="X597" s="4"/>
      <c r="Y597" s="4"/>
      <c r="Z597" s="4"/>
    </row>
    <row r="598" ht="15.75" customHeight="1">
      <c r="A598" s="4"/>
      <c r="B598" s="3"/>
      <c r="C598" s="10"/>
      <c r="D598" s="10"/>
      <c r="E598" s="4"/>
      <c r="F598" s="4"/>
      <c r="G598" s="10"/>
      <c r="H598" s="4"/>
      <c r="I598" s="4"/>
      <c r="J598" s="4"/>
      <c r="K598" s="4"/>
      <c r="L598" s="4"/>
      <c r="M598" s="4"/>
      <c r="N598" s="4"/>
      <c r="O598" s="4"/>
      <c r="P598" s="4"/>
      <c r="Q598" s="4"/>
      <c r="R598" s="4"/>
      <c r="S598" s="4"/>
      <c r="T598" s="4"/>
      <c r="U598" s="4"/>
      <c r="V598" s="4"/>
      <c r="W598" s="4"/>
      <c r="X598" s="4"/>
      <c r="Y598" s="4"/>
      <c r="Z598" s="4"/>
    </row>
    <row r="599" ht="15.75" customHeight="1">
      <c r="A599" s="4"/>
      <c r="B599" s="3"/>
      <c r="C599" s="10"/>
      <c r="D599" s="10"/>
      <c r="E599" s="4"/>
      <c r="F599" s="4"/>
      <c r="G599" s="10"/>
      <c r="H599" s="4"/>
      <c r="I599" s="4"/>
      <c r="J599" s="4"/>
      <c r="K599" s="4"/>
      <c r="L599" s="4"/>
      <c r="M599" s="4"/>
      <c r="N599" s="4"/>
      <c r="O599" s="4"/>
      <c r="P599" s="4"/>
      <c r="Q599" s="4"/>
      <c r="R599" s="4"/>
      <c r="S599" s="4"/>
      <c r="T599" s="4"/>
      <c r="U599" s="4"/>
      <c r="V599" s="4"/>
      <c r="W599" s="4"/>
      <c r="X599" s="4"/>
      <c r="Y599" s="4"/>
      <c r="Z599" s="4"/>
    </row>
    <row r="600" ht="15.75" customHeight="1">
      <c r="A600" s="4"/>
      <c r="B600" s="3"/>
      <c r="C600" s="10"/>
      <c r="D600" s="10"/>
      <c r="E600" s="4"/>
      <c r="F600" s="4"/>
      <c r="G600" s="10"/>
      <c r="H600" s="4"/>
      <c r="I600" s="4"/>
      <c r="J600" s="4"/>
      <c r="K600" s="4"/>
      <c r="L600" s="4"/>
      <c r="M600" s="4"/>
      <c r="N600" s="4"/>
      <c r="O600" s="4"/>
      <c r="P600" s="4"/>
      <c r="Q600" s="4"/>
      <c r="R600" s="4"/>
      <c r="S600" s="4"/>
      <c r="T600" s="4"/>
      <c r="U600" s="4"/>
      <c r="V600" s="4"/>
      <c r="W600" s="4"/>
      <c r="X600" s="4"/>
      <c r="Y600" s="4"/>
      <c r="Z600" s="4"/>
    </row>
    <row r="601" ht="15.75" customHeight="1">
      <c r="A601" s="4"/>
      <c r="B601" s="3"/>
      <c r="C601" s="10"/>
      <c r="D601" s="10"/>
      <c r="E601" s="4"/>
      <c r="F601" s="4"/>
      <c r="G601" s="10"/>
      <c r="H601" s="4"/>
      <c r="I601" s="4"/>
      <c r="J601" s="4"/>
      <c r="K601" s="4"/>
      <c r="L601" s="4"/>
      <c r="M601" s="4"/>
      <c r="N601" s="4"/>
      <c r="O601" s="4"/>
      <c r="P601" s="4"/>
      <c r="Q601" s="4"/>
      <c r="R601" s="4"/>
      <c r="S601" s="4"/>
      <c r="T601" s="4"/>
      <c r="U601" s="4"/>
      <c r="V601" s="4"/>
      <c r="W601" s="4"/>
      <c r="X601" s="4"/>
      <c r="Y601" s="4"/>
      <c r="Z601" s="4"/>
    </row>
    <row r="602" ht="15.75" customHeight="1">
      <c r="A602" s="4"/>
      <c r="B602" s="3"/>
      <c r="C602" s="10"/>
      <c r="D602" s="10"/>
      <c r="E602" s="4"/>
      <c r="F602" s="4"/>
      <c r="G602" s="10"/>
      <c r="H602" s="4"/>
      <c r="I602" s="4"/>
      <c r="J602" s="4"/>
      <c r="K602" s="4"/>
      <c r="L602" s="4"/>
      <c r="M602" s="4"/>
      <c r="N602" s="4"/>
      <c r="O602" s="4"/>
      <c r="P602" s="4"/>
      <c r="Q602" s="4"/>
      <c r="R602" s="4"/>
      <c r="S602" s="4"/>
      <c r="T602" s="4"/>
      <c r="U602" s="4"/>
      <c r="V602" s="4"/>
      <c r="W602" s="4"/>
      <c r="X602" s="4"/>
      <c r="Y602" s="4"/>
      <c r="Z602" s="4"/>
    </row>
    <row r="603" ht="15.75" customHeight="1">
      <c r="A603" s="4"/>
      <c r="B603" s="3"/>
      <c r="C603" s="10"/>
      <c r="D603" s="10"/>
      <c r="E603" s="4"/>
      <c r="F603" s="4"/>
      <c r="G603" s="10"/>
      <c r="H603" s="4"/>
      <c r="I603" s="4"/>
      <c r="J603" s="4"/>
      <c r="K603" s="4"/>
      <c r="L603" s="4"/>
      <c r="M603" s="4"/>
      <c r="N603" s="4"/>
      <c r="O603" s="4"/>
      <c r="P603" s="4"/>
      <c r="Q603" s="4"/>
      <c r="R603" s="4"/>
      <c r="S603" s="4"/>
      <c r="T603" s="4"/>
      <c r="U603" s="4"/>
      <c r="V603" s="4"/>
      <c r="W603" s="4"/>
      <c r="X603" s="4"/>
      <c r="Y603" s="4"/>
      <c r="Z603" s="4"/>
    </row>
    <row r="604" ht="15.75" customHeight="1">
      <c r="A604" s="4"/>
      <c r="B604" s="3"/>
      <c r="C604" s="10"/>
      <c r="D604" s="10"/>
      <c r="E604" s="4"/>
      <c r="F604" s="4"/>
      <c r="G604" s="10"/>
      <c r="H604" s="4"/>
      <c r="I604" s="4"/>
      <c r="J604" s="4"/>
      <c r="K604" s="4"/>
      <c r="L604" s="4"/>
      <c r="M604" s="4"/>
      <c r="N604" s="4"/>
      <c r="O604" s="4"/>
      <c r="P604" s="4"/>
      <c r="Q604" s="4"/>
      <c r="R604" s="4"/>
      <c r="S604" s="4"/>
      <c r="T604" s="4"/>
      <c r="U604" s="4"/>
      <c r="V604" s="4"/>
      <c r="W604" s="4"/>
      <c r="X604" s="4"/>
      <c r="Y604" s="4"/>
      <c r="Z604" s="4"/>
    </row>
    <row r="605" ht="15.75" customHeight="1">
      <c r="A605" s="4"/>
      <c r="B605" s="3"/>
      <c r="C605" s="10"/>
      <c r="D605" s="10"/>
      <c r="E605" s="4"/>
      <c r="F605" s="4"/>
      <c r="G605" s="10"/>
      <c r="H605" s="4"/>
      <c r="I605" s="4"/>
      <c r="J605" s="4"/>
      <c r="K605" s="4"/>
      <c r="L605" s="4"/>
      <c r="M605" s="4"/>
      <c r="N605" s="4"/>
      <c r="O605" s="4"/>
      <c r="P605" s="4"/>
      <c r="Q605" s="4"/>
      <c r="R605" s="4"/>
      <c r="S605" s="4"/>
      <c r="T605" s="4"/>
      <c r="U605" s="4"/>
      <c r="V605" s="4"/>
      <c r="W605" s="4"/>
      <c r="X605" s="4"/>
      <c r="Y605" s="4"/>
      <c r="Z605" s="4"/>
    </row>
    <row r="606" ht="15.75" customHeight="1">
      <c r="A606" s="4"/>
      <c r="B606" s="3"/>
      <c r="C606" s="10"/>
      <c r="D606" s="10"/>
      <c r="E606" s="4"/>
      <c r="F606" s="4"/>
      <c r="G606" s="10"/>
      <c r="H606" s="4"/>
      <c r="I606" s="4"/>
      <c r="J606" s="4"/>
      <c r="K606" s="4"/>
      <c r="L606" s="4"/>
      <c r="M606" s="4"/>
      <c r="N606" s="4"/>
      <c r="O606" s="4"/>
      <c r="P606" s="4"/>
      <c r="Q606" s="4"/>
      <c r="R606" s="4"/>
      <c r="S606" s="4"/>
      <c r="T606" s="4"/>
      <c r="U606" s="4"/>
      <c r="V606" s="4"/>
      <c r="W606" s="4"/>
      <c r="X606" s="4"/>
      <c r="Y606" s="4"/>
      <c r="Z606" s="4"/>
    </row>
    <row r="607" ht="15.75" customHeight="1">
      <c r="A607" s="4"/>
      <c r="B607" s="3"/>
      <c r="C607" s="10"/>
      <c r="D607" s="10"/>
      <c r="E607" s="4"/>
      <c r="F607" s="4"/>
      <c r="G607" s="10"/>
      <c r="H607" s="4"/>
      <c r="I607" s="4"/>
      <c r="J607" s="4"/>
      <c r="K607" s="4"/>
      <c r="L607" s="4"/>
      <c r="M607" s="4"/>
      <c r="N607" s="4"/>
      <c r="O607" s="4"/>
      <c r="P607" s="4"/>
      <c r="Q607" s="4"/>
      <c r="R607" s="4"/>
      <c r="S607" s="4"/>
      <c r="T607" s="4"/>
      <c r="U607" s="4"/>
      <c r="V607" s="4"/>
      <c r="W607" s="4"/>
      <c r="X607" s="4"/>
      <c r="Y607" s="4"/>
      <c r="Z607" s="4"/>
    </row>
    <row r="608" ht="15.75" customHeight="1">
      <c r="A608" s="4"/>
      <c r="B608" s="3"/>
      <c r="C608" s="10"/>
      <c r="D608" s="10"/>
      <c r="E608" s="4"/>
      <c r="F608" s="4"/>
      <c r="G608" s="10"/>
      <c r="H608" s="4"/>
      <c r="I608" s="4"/>
      <c r="J608" s="4"/>
      <c r="K608" s="4"/>
      <c r="L608" s="4"/>
      <c r="M608" s="4"/>
      <c r="N608" s="4"/>
      <c r="O608" s="4"/>
      <c r="P608" s="4"/>
      <c r="Q608" s="4"/>
      <c r="R608" s="4"/>
      <c r="S608" s="4"/>
      <c r="T608" s="4"/>
      <c r="U608" s="4"/>
      <c r="V608" s="4"/>
      <c r="W608" s="4"/>
      <c r="X608" s="4"/>
      <c r="Y608" s="4"/>
      <c r="Z608" s="4"/>
    </row>
    <row r="609" ht="15.75" customHeight="1">
      <c r="A609" s="4"/>
      <c r="B609" s="3"/>
      <c r="C609" s="10"/>
      <c r="D609" s="10"/>
      <c r="E609" s="4"/>
      <c r="F609" s="4"/>
      <c r="G609" s="10"/>
      <c r="H609" s="4"/>
      <c r="I609" s="4"/>
      <c r="J609" s="4"/>
      <c r="K609" s="4"/>
      <c r="L609" s="4"/>
      <c r="M609" s="4"/>
      <c r="N609" s="4"/>
      <c r="O609" s="4"/>
      <c r="P609" s="4"/>
      <c r="Q609" s="4"/>
      <c r="R609" s="4"/>
      <c r="S609" s="4"/>
      <c r="T609" s="4"/>
      <c r="U609" s="4"/>
      <c r="V609" s="4"/>
      <c r="W609" s="4"/>
      <c r="X609" s="4"/>
      <c r="Y609" s="4"/>
      <c r="Z609" s="4"/>
    </row>
    <row r="610" ht="15.75" customHeight="1">
      <c r="A610" s="4"/>
      <c r="B610" s="3"/>
      <c r="C610" s="10"/>
      <c r="D610" s="10"/>
      <c r="E610" s="4"/>
      <c r="F610" s="4"/>
      <c r="G610" s="10"/>
      <c r="H610" s="4"/>
      <c r="I610" s="4"/>
      <c r="J610" s="4"/>
      <c r="K610" s="4"/>
      <c r="L610" s="4"/>
      <c r="M610" s="4"/>
      <c r="N610" s="4"/>
      <c r="O610" s="4"/>
      <c r="P610" s="4"/>
      <c r="Q610" s="4"/>
      <c r="R610" s="4"/>
      <c r="S610" s="4"/>
      <c r="T610" s="4"/>
      <c r="U610" s="4"/>
      <c r="V610" s="4"/>
      <c r="W610" s="4"/>
      <c r="X610" s="4"/>
      <c r="Y610" s="4"/>
      <c r="Z610" s="4"/>
    </row>
    <row r="611" ht="15.75" customHeight="1">
      <c r="A611" s="4"/>
      <c r="B611" s="3"/>
      <c r="C611" s="10"/>
      <c r="D611" s="10"/>
      <c r="E611" s="4"/>
      <c r="F611" s="4"/>
      <c r="G611" s="10"/>
      <c r="H611" s="4"/>
      <c r="I611" s="4"/>
      <c r="J611" s="4"/>
      <c r="K611" s="4"/>
      <c r="L611" s="4"/>
      <c r="M611" s="4"/>
      <c r="N611" s="4"/>
      <c r="O611" s="4"/>
      <c r="P611" s="4"/>
      <c r="Q611" s="4"/>
      <c r="R611" s="4"/>
      <c r="S611" s="4"/>
      <c r="T611" s="4"/>
      <c r="U611" s="4"/>
      <c r="V611" s="4"/>
      <c r="W611" s="4"/>
      <c r="X611" s="4"/>
      <c r="Y611" s="4"/>
      <c r="Z611" s="4"/>
    </row>
    <row r="612" ht="15.75" customHeight="1">
      <c r="A612" s="4"/>
      <c r="B612" s="3"/>
      <c r="C612" s="10"/>
      <c r="D612" s="10"/>
      <c r="E612" s="4"/>
      <c r="F612" s="4"/>
      <c r="G612" s="10"/>
      <c r="H612" s="4"/>
      <c r="I612" s="4"/>
      <c r="J612" s="4"/>
      <c r="K612" s="4"/>
      <c r="L612" s="4"/>
      <c r="M612" s="4"/>
      <c r="N612" s="4"/>
      <c r="O612" s="4"/>
      <c r="P612" s="4"/>
      <c r="Q612" s="4"/>
      <c r="R612" s="4"/>
      <c r="S612" s="4"/>
      <c r="T612" s="4"/>
      <c r="U612" s="4"/>
      <c r="V612" s="4"/>
      <c r="W612" s="4"/>
      <c r="X612" s="4"/>
      <c r="Y612" s="4"/>
      <c r="Z612" s="4"/>
    </row>
    <row r="613" ht="15.75" customHeight="1">
      <c r="A613" s="4"/>
      <c r="B613" s="3"/>
      <c r="C613" s="10"/>
      <c r="D613" s="10"/>
      <c r="E613" s="4"/>
      <c r="F613" s="4"/>
      <c r="G613" s="10"/>
      <c r="H613" s="4"/>
      <c r="I613" s="4"/>
      <c r="J613" s="4"/>
      <c r="K613" s="4"/>
      <c r="L613" s="4"/>
      <c r="M613" s="4"/>
      <c r="N613" s="4"/>
      <c r="O613" s="4"/>
      <c r="P613" s="4"/>
      <c r="Q613" s="4"/>
      <c r="R613" s="4"/>
      <c r="S613" s="4"/>
      <c r="T613" s="4"/>
      <c r="U613" s="4"/>
      <c r="V613" s="4"/>
      <c r="W613" s="4"/>
      <c r="X613" s="4"/>
      <c r="Y613" s="4"/>
      <c r="Z613" s="4"/>
    </row>
    <row r="614" ht="15.75" customHeight="1">
      <c r="A614" s="4"/>
      <c r="B614" s="3"/>
      <c r="C614" s="10"/>
      <c r="D614" s="10"/>
      <c r="E614" s="4"/>
      <c r="F614" s="4"/>
      <c r="G614" s="10"/>
      <c r="H614" s="4"/>
      <c r="I614" s="4"/>
      <c r="J614" s="4"/>
      <c r="K614" s="4"/>
      <c r="L614" s="4"/>
      <c r="M614" s="4"/>
      <c r="N614" s="4"/>
      <c r="O614" s="4"/>
      <c r="P614" s="4"/>
      <c r="Q614" s="4"/>
      <c r="R614" s="4"/>
      <c r="S614" s="4"/>
      <c r="T614" s="4"/>
      <c r="U614" s="4"/>
      <c r="V614" s="4"/>
      <c r="W614" s="4"/>
      <c r="X614" s="4"/>
      <c r="Y614" s="4"/>
      <c r="Z614" s="4"/>
    </row>
    <row r="615" ht="15.75" customHeight="1">
      <c r="A615" s="4"/>
      <c r="B615" s="3"/>
      <c r="C615" s="10"/>
      <c r="D615" s="10"/>
      <c r="E615" s="4"/>
      <c r="F615" s="4"/>
      <c r="G615" s="10"/>
      <c r="H615" s="4"/>
      <c r="I615" s="4"/>
      <c r="J615" s="4"/>
      <c r="K615" s="4"/>
      <c r="L615" s="4"/>
      <c r="M615" s="4"/>
      <c r="N615" s="4"/>
      <c r="O615" s="4"/>
      <c r="P615" s="4"/>
      <c r="Q615" s="4"/>
      <c r="R615" s="4"/>
      <c r="S615" s="4"/>
      <c r="T615" s="4"/>
      <c r="U615" s="4"/>
      <c r="V615" s="4"/>
      <c r="W615" s="4"/>
      <c r="X615" s="4"/>
      <c r="Y615" s="4"/>
      <c r="Z615" s="4"/>
    </row>
    <row r="616" ht="15.75" customHeight="1">
      <c r="A616" s="4"/>
      <c r="B616" s="3"/>
      <c r="C616" s="10"/>
      <c r="D616" s="10"/>
      <c r="E616" s="4"/>
      <c r="F616" s="4"/>
      <c r="G616" s="10"/>
      <c r="H616" s="4"/>
      <c r="I616" s="4"/>
      <c r="J616" s="4"/>
      <c r="K616" s="4"/>
      <c r="L616" s="4"/>
      <c r="M616" s="4"/>
      <c r="N616" s="4"/>
      <c r="O616" s="4"/>
      <c r="P616" s="4"/>
      <c r="Q616" s="4"/>
      <c r="R616" s="4"/>
      <c r="S616" s="4"/>
      <c r="T616" s="4"/>
      <c r="U616" s="4"/>
      <c r="V616" s="4"/>
      <c r="W616" s="4"/>
      <c r="X616" s="4"/>
      <c r="Y616" s="4"/>
      <c r="Z616" s="4"/>
    </row>
    <row r="617" ht="15.75" customHeight="1">
      <c r="A617" s="4"/>
      <c r="B617" s="3"/>
      <c r="C617" s="10"/>
      <c r="D617" s="10"/>
      <c r="E617" s="4"/>
      <c r="F617" s="4"/>
      <c r="G617" s="10"/>
      <c r="H617" s="4"/>
      <c r="I617" s="4"/>
      <c r="J617" s="4"/>
      <c r="K617" s="4"/>
      <c r="L617" s="4"/>
      <c r="M617" s="4"/>
      <c r="N617" s="4"/>
      <c r="O617" s="4"/>
      <c r="P617" s="4"/>
      <c r="Q617" s="4"/>
      <c r="R617" s="4"/>
      <c r="S617" s="4"/>
      <c r="T617" s="4"/>
      <c r="U617" s="4"/>
      <c r="V617" s="4"/>
      <c r="W617" s="4"/>
      <c r="X617" s="4"/>
      <c r="Y617" s="4"/>
      <c r="Z617" s="4"/>
    </row>
    <row r="618" ht="15.75" customHeight="1">
      <c r="A618" s="4"/>
      <c r="B618" s="3"/>
      <c r="C618" s="10"/>
      <c r="D618" s="10"/>
      <c r="E618" s="4"/>
      <c r="F618" s="4"/>
      <c r="G618" s="10"/>
      <c r="H618" s="4"/>
      <c r="I618" s="4"/>
      <c r="J618" s="4"/>
      <c r="K618" s="4"/>
      <c r="L618" s="4"/>
      <c r="M618" s="4"/>
      <c r="N618" s="4"/>
      <c r="O618" s="4"/>
      <c r="P618" s="4"/>
      <c r="Q618" s="4"/>
      <c r="R618" s="4"/>
      <c r="S618" s="4"/>
      <c r="T618" s="4"/>
      <c r="U618" s="4"/>
      <c r="V618" s="4"/>
      <c r="W618" s="4"/>
      <c r="X618" s="4"/>
      <c r="Y618" s="4"/>
      <c r="Z618" s="4"/>
    </row>
    <row r="619" ht="15.75" customHeight="1">
      <c r="A619" s="4"/>
      <c r="B619" s="3"/>
      <c r="C619" s="10"/>
      <c r="D619" s="10"/>
      <c r="E619" s="4"/>
      <c r="F619" s="4"/>
      <c r="G619" s="10"/>
      <c r="H619" s="4"/>
      <c r="I619" s="4"/>
      <c r="J619" s="4"/>
      <c r="K619" s="4"/>
      <c r="L619" s="4"/>
      <c r="M619" s="4"/>
      <c r="N619" s="4"/>
      <c r="O619" s="4"/>
      <c r="P619" s="4"/>
      <c r="Q619" s="4"/>
      <c r="R619" s="4"/>
      <c r="S619" s="4"/>
      <c r="T619" s="4"/>
      <c r="U619" s="4"/>
      <c r="V619" s="4"/>
      <c r="W619" s="4"/>
      <c r="X619" s="4"/>
      <c r="Y619" s="4"/>
      <c r="Z619" s="4"/>
    </row>
    <row r="620" ht="15.75" customHeight="1">
      <c r="A620" s="4"/>
      <c r="B620" s="3"/>
      <c r="C620" s="10"/>
      <c r="D620" s="10"/>
      <c r="E620" s="4"/>
      <c r="F620" s="4"/>
      <c r="G620" s="10"/>
      <c r="H620" s="4"/>
      <c r="I620" s="4"/>
      <c r="J620" s="4"/>
      <c r="K620" s="4"/>
      <c r="L620" s="4"/>
      <c r="M620" s="4"/>
      <c r="N620" s="4"/>
      <c r="O620" s="4"/>
      <c r="P620" s="4"/>
      <c r="Q620" s="4"/>
      <c r="R620" s="4"/>
      <c r="S620" s="4"/>
      <c r="T620" s="4"/>
      <c r="U620" s="4"/>
      <c r="V620" s="4"/>
      <c r="W620" s="4"/>
      <c r="X620" s="4"/>
      <c r="Y620" s="4"/>
      <c r="Z620" s="4"/>
    </row>
    <row r="621" ht="15.75" customHeight="1">
      <c r="A621" s="4"/>
      <c r="B621" s="3"/>
      <c r="C621" s="10"/>
      <c r="D621" s="10"/>
      <c r="E621" s="4"/>
      <c r="F621" s="4"/>
      <c r="G621" s="10"/>
      <c r="H621" s="4"/>
      <c r="I621" s="4"/>
      <c r="J621" s="4"/>
      <c r="K621" s="4"/>
      <c r="L621" s="4"/>
      <c r="M621" s="4"/>
      <c r="N621" s="4"/>
      <c r="O621" s="4"/>
      <c r="P621" s="4"/>
      <c r="Q621" s="4"/>
      <c r="R621" s="4"/>
      <c r="S621" s="4"/>
      <c r="T621" s="4"/>
      <c r="U621" s="4"/>
      <c r="V621" s="4"/>
      <c r="W621" s="4"/>
      <c r="X621" s="4"/>
      <c r="Y621" s="4"/>
      <c r="Z621" s="4"/>
    </row>
    <row r="622" ht="15.75" customHeight="1">
      <c r="A622" s="4"/>
      <c r="B622" s="3"/>
      <c r="C622" s="10"/>
      <c r="D622" s="10"/>
      <c r="E622" s="4"/>
      <c r="F622" s="4"/>
      <c r="G622" s="10"/>
      <c r="H622" s="4"/>
      <c r="I622" s="4"/>
      <c r="J622" s="4"/>
      <c r="K622" s="4"/>
      <c r="L622" s="4"/>
      <c r="M622" s="4"/>
      <c r="N622" s="4"/>
      <c r="O622" s="4"/>
      <c r="P622" s="4"/>
      <c r="Q622" s="4"/>
      <c r="R622" s="4"/>
      <c r="S622" s="4"/>
      <c r="T622" s="4"/>
      <c r="U622" s="4"/>
      <c r="V622" s="4"/>
      <c r="W622" s="4"/>
      <c r="X622" s="4"/>
      <c r="Y622" s="4"/>
      <c r="Z622" s="4"/>
    </row>
    <row r="623" ht="15.75" customHeight="1">
      <c r="A623" s="4"/>
      <c r="B623" s="3"/>
      <c r="C623" s="10"/>
      <c r="D623" s="10"/>
      <c r="E623" s="4"/>
      <c r="F623" s="4"/>
      <c r="G623" s="10"/>
      <c r="H623" s="4"/>
      <c r="I623" s="4"/>
      <c r="J623" s="4"/>
      <c r="K623" s="4"/>
      <c r="L623" s="4"/>
      <c r="M623" s="4"/>
      <c r="N623" s="4"/>
      <c r="O623" s="4"/>
      <c r="P623" s="4"/>
      <c r="Q623" s="4"/>
      <c r="R623" s="4"/>
      <c r="S623" s="4"/>
      <c r="T623" s="4"/>
      <c r="U623" s="4"/>
      <c r="V623" s="4"/>
      <c r="W623" s="4"/>
      <c r="X623" s="4"/>
      <c r="Y623" s="4"/>
      <c r="Z623" s="4"/>
    </row>
    <row r="624" ht="15.75" customHeight="1">
      <c r="A624" s="4"/>
      <c r="B624" s="3"/>
      <c r="C624" s="10"/>
      <c r="D624" s="10"/>
      <c r="E624" s="4"/>
      <c r="F624" s="4"/>
      <c r="G624" s="10"/>
      <c r="H624" s="4"/>
      <c r="I624" s="4"/>
      <c r="J624" s="4"/>
      <c r="K624" s="4"/>
      <c r="L624" s="4"/>
      <c r="M624" s="4"/>
      <c r="N624" s="4"/>
      <c r="O624" s="4"/>
      <c r="P624" s="4"/>
      <c r="Q624" s="4"/>
      <c r="R624" s="4"/>
      <c r="S624" s="4"/>
      <c r="T624" s="4"/>
      <c r="U624" s="4"/>
      <c r="V624" s="4"/>
      <c r="W624" s="4"/>
      <c r="X624" s="4"/>
      <c r="Y624" s="4"/>
      <c r="Z624" s="4"/>
    </row>
    <row r="625" ht="15.75" customHeight="1">
      <c r="A625" s="4"/>
      <c r="B625" s="3"/>
      <c r="C625" s="10"/>
      <c r="D625" s="10"/>
      <c r="E625" s="4"/>
      <c r="F625" s="4"/>
      <c r="G625" s="10"/>
      <c r="H625" s="4"/>
      <c r="I625" s="4"/>
      <c r="J625" s="4"/>
      <c r="K625" s="4"/>
      <c r="L625" s="4"/>
      <c r="M625" s="4"/>
      <c r="N625" s="4"/>
      <c r="O625" s="4"/>
      <c r="P625" s="4"/>
      <c r="Q625" s="4"/>
      <c r="R625" s="4"/>
      <c r="S625" s="4"/>
      <c r="T625" s="4"/>
      <c r="U625" s="4"/>
      <c r="V625" s="4"/>
      <c r="W625" s="4"/>
      <c r="X625" s="4"/>
      <c r="Y625" s="4"/>
      <c r="Z625" s="4"/>
    </row>
    <row r="626" ht="15.75" customHeight="1">
      <c r="A626" s="4"/>
      <c r="B626" s="3"/>
      <c r="C626" s="10"/>
      <c r="D626" s="10"/>
      <c r="E626" s="4"/>
      <c r="F626" s="4"/>
      <c r="G626" s="10"/>
      <c r="H626" s="4"/>
      <c r="I626" s="4"/>
      <c r="J626" s="4"/>
      <c r="K626" s="4"/>
      <c r="L626" s="4"/>
      <c r="M626" s="4"/>
      <c r="N626" s="4"/>
      <c r="O626" s="4"/>
      <c r="P626" s="4"/>
      <c r="Q626" s="4"/>
      <c r="R626" s="4"/>
      <c r="S626" s="4"/>
      <c r="T626" s="4"/>
      <c r="U626" s="4"/>
      <c r="V626" s="4"/>
      <c r="W626" s="4"/>
      <c r="X626" s="4"/>
      <c r="Y626" s="4"/>
      <c r="Z626" s="4"/>
    </row>
    <row r="627" ht="15.75" customHeight="1">
      <c r="A627" s="4"/>
      <c r="B627" s="3"/>
      <c r="C627" s="10"/>
      <c r="D627" s="10"/>
      <c r="E627" s="4"/>
      <c r="F627" s="4"/>
      <c r="G627" s="10"/>
      <c r="H627" s="4"/>
      <c r="I627" s="4"/>
      <c r="J627" s="4"/>
      <c r="K627" s="4"/>
      <c r="L627" s="4"/>
      <c r="M627" s="4"/>
      <c r="N627" s="4"/>
      <c r="O627" s="4"/>
      <c r="P627" s="4"/>
      <c r="Q627" s="4"/>
      <c r="R627" s="4"/>
      <c r="S627" s="4"/>
      <c r="T627" s="4"/>
      <c r="U627" s="4"/>
      <c r="V627" s="4"/>
      <c r="W627" s="4"/>
      <c r="X627" s="4"/>
      <c r="Y627" s="4"/>
      <c r="Z627" s="4"/>
    </row>
    <row r="628" ht="15.75" customHeight="1">
      <c r="A628" s="4"/>
      <c r="B628" s="3"/>
      <c r="C628" s="10"/>
      <c r="D628" s="10"/>
      <c r="E628" s="4"/>
      <c r="F628" s="4"/>
      <c r="G628" s="10"/>
      <c r="H628" s="4"/>
      <c r="I628" s="4"/>
      <c r="J628" s="4"/>
      <c r="K628" s="4"/>
      <c r="L628" s="4"/>
      <c r="M628" s="4"/>
      <c r="N628" s="4"/>
      <c r="O628" s="4"/>
      <c r="P628" s="4"/>
      <c r="Q628" s="4"/>
      <c r="R628" s="4"/>
      <c r="S628" s="4"/>
      <c r="T628" s="4"/>
      <c r="U628" s="4"/>
      <c r="V628" s="4"/>
      <c r="W628" s="4"/>
      <c r="X628" s="4"/>
      <c r="Y628" s="4"/>
      <c r="Z628" s="4"/>
    </row>
    <row r="629" ht="15.75" customHeight="1">
      <c r="A629" s="4"/>
      <c r="B629" s="3"/>
      <c r="C629" s="10"/>
      <c r="D629" s="10"/>
      <c r="E629" s="4"/>
      <c r="F629" s="4"/>
      <c r="G629" s="10"/>
      <c r="H629" s="4"/>
      <c r="I629" s="4"/>
      <c r="J629" s="4"/>
      <c r="K629" s="4"/>
      <c r="L629" s="4"/>
      <c r="M629" s="4"/>
      <c r="N629" s="4"/>
      <c r="O629" s="4"/>
      <c r="P629" s="4"/>
      <c r="Q629" s="4"/>
      <c r="R629" s="4"/>
      <c r="S629" s="4"/>
      <c r="T629" s="4"/>
      <c r="U629" s="4"/>
      <c r="V629" s="4"/>
      <c r="W629" s="4"/>
      <c r="X629" s="4"/>
      <c r="Y629" s="4"/>
      <c r="Z629" s="4"/>
    </row>
    <row r="630" ht="15.75" customHeight="1">
      <c r="A630" s="4"/>
      <c r="B630" s="3"/>
      <c r="C630" s="10"/>
      <c r="D630" s="10"/>
      <c r="E630" s="4"/>
      <c r="F630" s="4"/>
      <c r="G630" s="10"/>
      <c r="H630" s="4"/>
      <c r="I630" s="4"/>
      <c r="J630" s="4"/>
      <c r="K630" s="4"/>
      <c r="L630" s="4"/>
      <c r="M630" s="4"/>
      <c r="N630" s="4"/>
      <c r="O630" s="4"/>
      <c r="P630" s="4"/>
      <c r="Q630" s="4"/>
      <c r="R630" s="4"/>
      <c r="S630" s="4"/>
      <c r="T630" s="4"/>
      <c r="U630" s="4"/>
      <c r="V630" s="4"/>
      <c r="W630" s="4"/>
      <c r="X630" s="4"/>
      <c r="Y630" s="4"/>
      <c r="Z630" s="4"/>
    </row>
    <row r="631" ht="15.75" customHeight="1">
      <c r="A631" s="4"/>
      <c r="B631" s="3"/>
      <c r="C631" s="10"/>
      <c r="D631" s="10"/>
      <c r="E631" s="4"/>
      <c r="F631" s="4"/>
      <c r="G631" s="10"/>
      <c r="H631" s="4"/>
      <c r="I631" s="4"/>
      <c r="J631" s="4"/>
      <c r="K631" s="4"/>
      <c r="L631" s="4"/>
      <c r="M631" s="4"/>
      <c r="N631" s="4"/>
      <c r="O631" s="4"/>
      <c r="P631" s="4"/>
      <c r="Q631" s="4"/>
      <c r="R631" s="4"/>
      <c r="S631" s="4"/>
      <c r="T631" s="4"/>
      <c r="U631" s="4"/>
      <c r="V631" s="4"/>
      <c r="W631" s="4"/>
      <c r="X631" s="4"/>
      <c r="Y631" s="4"/>
      <c r="Z631" s="4"/>
    </row>
    <row r="632" ht="15.75" customHeight="1">
      <c r="A632" s="4"/>
      <c r="B632" s="3"/>
      <c r="C632" s="10"/>
      <c r="D632" s="10"/>
      <c r="E632" s="4"/>
      <c r="F632" s="4"/>
      <c r="G632" s="10"/>
      <c r="H632" s="4"/>
      <c r="I632" s="4"/>
      <c r="J632" s="4"/>
      <c r="K632" s="4"/>
      <c r="L632" s="4"/>
      <c r="M632" s="4"/>
      <c r="N632" s="4"/>
      <c r="O632" s="4"/>
      <c r="P632" s="4"/>
      <c r="Q632" s="4"/>
      <c r="R632" s="4"/>
      <c r="S632" s="4"/>
      <c r="T632" s="4"/>
      <c r="U632" s="4"/>
      <c r="V632" s="4"/>
      <c r="W632" s="4"/>
      <c r="X632" s="4"/>
      <c r="Y632" s="4"/>
      <c r="Z632" s="4"/>
    </row>
    <row r="633" ht="15.75" customHeight="1">
      <c r="A633" s="4"/>
      <c r="B633" s="3"/>
      <c r="C633" s="10"/>
      <c r="D633" s="10"/>
      <c r="E633" s="4"/>
      <c r="F633" s="4"/>
      <c r="G633" s="10"/>
      <c r="H633" s="4"/>
      <c r="I633" s="4"/>
      <c r="J633" s="4"/>
      <c r="K633" s="4"/>
      <c r="L633" s="4"/>
      <c r="M633" s="4"/>
      <c r="N633" s="4"/>
      <c r="O633" s="4"/>
      <c r="P633" s="4"/>
      <c r="Q633" s="4"/>
      <c r="R633" s="4"/>
      <c r="S633" s="4"/>
      <c r="T633" s="4"/>
      <c r="U633" s="4"/>
      <c r="V633" s="4"/>
      <c r="W633" s="4"/>
      <c r="X633" s="4"/>
      <c r="Y633" s="4"/>
      <c r="Z633" s="4"/>
    </row>
    <row r="634" ht="15.75" customHeight="1">
      <c r="A634" s="4"/>
      <c r="B634" s="3"/>
      <c r="C634" s="10"/>
      <c r="D634" s="10"/>
      <c r="E634" s="4"/>
      <c r="F634" s="4"/>
      <c r="G634" s="10"/>
      <c r="H634" s="4"/>
      <c r="I634" s="4"/>
      <c r="J634" s="4"/>
      <c r="K634" s="4"/>
      <c r="L634" s="4"/>
      <c r="M634" s="4"/>
      <c r="N634" s="4"/>
      <c r="O634" s="4"/>
      <c r="P634" s="4"/>
      <c r="Q634" s="4"/>
      <c r="R634" s="4"/>
      <c r="S634" s="4"/>
      <c r="T634" s="4"/>
      <c r="U634" s="4"/>
      <c r="V634" s="4"/>
      <c r="W634" s="4"/>
      <c r="X634" s="4"/>
      <c r="Y634" s="4"/>
      <c r="Z634" s="4"/>
    </row>
    <row r="635" ht="15.75" customHeight="1">
      <c r="A635" s="4"/>
      <c r="B635" s="3"/>
      <c r="C635" s="10"/>
      <c r="D635" s="10"/>
      <c r="E635" s="4"/>
      <c r="F635" s="4"/>
      <c r="G635" s="10"/>
      <c r="H635" s="4"/>
      <c r="I635" s="4"/>
      <c r="J635" s="4"/>
      <c r="K635" s="4"/>
      <c r="L635" s="4"/>
      <c r="M635" s="4"/>
      <c r="N635" s="4"/>
      <c r="O635" s="4"/>
      <c r="P635" s="4"/>
      <c r="Q635" s="4"/>
      <c r="R635" s="4"/>
      <c r="S635" s="4"/>
      <c r="T635" s="4"/>
      <c r="U635" s="4"/>
      <c r="V635" s="4"/>
      <c r="W635" s="4"/>
      <c r="X635" s="4"/>
      <c r="Y635" s="4"/>
      <c r="Z635" s="4"/>
    </row>
    <row r="636" ht="15.75" customHeight="1">
      <c r="A636" s="4"/>
      <c r="B636" s="3"/>
      <c r="C636" s="10"/>
      <c r="D636" s="10"/>
      <c r="E636" s="4"/>
      <c r="F636" s="4"/>
      <c r="G636" s="10"/>
      <c r="H636" s="4"/>
      <c r="I636" s="4"/>
      <c r="J636" s="4"/>
      <c r="K636" s="4"/>
      <c r="L636" s="4"/>
      <c r="M636" s="4"/>
      <c r="N636" s="4"/>
      <c r="O636" s="4"/>
      <c r="P636" s="4"/>
      <c r="Q636" s="4"/>
      <c r="R636" s="4"/>
      <c r="S636" s="4"/>
      <c r="T636" s="4"/>
      <c r="U636" s="4"/>
      <c r="V636" s="4"/>
      <c r="W636" s="4"/>
      <c r="X636" s="4"/>
      <c r="Y636" s="4"/>
      <c r="Z636" s="4"/>
    </row>
    <row r="637" ht="15.75" customHeight="1">
      <c r="A637" s="4"/>
      <c r="B637" s="3"/>
      <c r="C637" s="10"/>
      <c r="D637" s="10"/>
      <c r="E637" s="4"/>
      <c r="F637" s="4"/>
      <c r="G637" s="10"/>
      <c r="H637" s="4"/>
      <c r="I637" s="4"/>
      <c r="J637" s="4"/>
      <c r="K637" s="4"/>
      <c r="L637" s="4"/>
      <c r="M637" s="4"/>
      <c r="N637" s="4"/>
      <c r="O637" s="4"/>
      <c r="P637" s="4"/>
      <c r="Q637" s="4"/>
      <c r="R637" s="4"/>
      <c r="S637" s="4"/>
      <c r="T637" s="4"/>
      <c r="U637" s="4"/>
      <c r="V637" s="4"/>
      <c r="W637" s="4"/>
      <c r="X637" s="4"/>
      <c r="Y637" s="4"/>
      <c r="Z637" s="4"/>
    </row>
    <row r="638" ht="15.75" customHeight="1">
      <c r="A638" s="4"/>
      <c r="B638" s="3"/>
      <c r="C638" s="10"/>
      <c r="D638" s="10"/>
      <c r="E638" s="4"/>
      <c r="F638" s="4"/>
      <c r="G638" s="10"/>
      <c r="H638" s="4"/>
      <c r="I638" s="4"/>
      <c r="J638" s="4"/>
      <c r="K638" s="4"/>
      <c r="L638" s="4"/>
      <c r="M638" s="4"/>
      <c r="N638" s="4"/>
      <c r="O638" s="4"/>
      <c r="P638" s="4"/>
      <c r="Q638" s="4"/>
      <c r="R638" s="4"/>
      <c r="S638" s="4"/>
      <c r="T638" s="4"/>
      <c r="U638" s="4"/>
      <c r="V638" s="4"/>
      <c r="W638" s="4"/>
      <c r="X638" s="4"/>
      <c r="Y638" s="4"/>
      <c r="Z638" s="4"/>
    </row>
    <row r="639" ht="15.75" customHeight="1">
      <c r="A639" s="4"/>
      <c r="B639" s="3"/>
      <c r="C639" s="10"/>
      <c r="D639" s="10"/>
      <c r="E639" s="4"/>
      <c r="F639" s="4"/>
      <c r="G639" s="10"/>
      <c r="H639" s="4"/>
      <c r="I639" s="4"/>
      <c r="J639" s="4"/>
      <c r="K639" s="4"/>
      <c r="L639" s="4"/>
      <c r="M639" s="4"/>
      <c r="N639" s="4"/>
      <c r="O639" s="4"/>
      <c r="P639" s="4"/>
      <c r="Q639" s="4"/>
      <c r="R639" s="4"/>
      <c r="S639" s="4"/>
      <c r="T639" s="4"/>
      <c r="U639" s="4"/>
      <c r="V639" s="4"/>
      <c r="W639" s="4"/>
      <c r="X639" s="4"/>
      <c r="Y639" s="4"/>
      <c r="Z639" s="4"/>
    </row>
    <row r="640" ht="15.75" customHeight="1">
      <c r="A640" s="4"/>
      <c r="B640" s="3"/>
      <c r="C640" s="10"/>
      <c r="D640" s="10"/>
      <c r="E640" s="4"/>
      <c r="F640" s="4"/>
      <c r="G640" s="10"/>
      <c r="H640" s="4"/>
      <c r="I640" s="4"/>
      <c r="J640" s="4"/>
      <c r="K640" s="4"/>
      <c r="L640" s="4"/>
      <c r="M640" s="4"/>
      <c r="N640" s="4"/>
      <c r="O640" s="4"/>
      <c r="P640" s="4"/>
      <c r="Q640" s="4"/>
      <c r="R640" s="4"/>
      <c r="S640" s="4"/>
      <c r="T640" s="4"/>
      <c r="U640" s="4"/>
      <c r="V640" s="4"/>
      <c r="W640" s="4"/>
      <c r="X640" s="4"/>
      <c r="Y640" s="4"/>
      <c r="Z640" s="4"/>
    </row>
    <row r="641" ht="15.75" customHeight="1">
      <c r="A641" s="4"/>
      <c r="B641" s="3"/>
      <c r="C641" s="10"/>
      <c r="D641" s="10"/>
      <c r="E641" s="4"/>
      <c r="F641" s="4"/>
      <c r="G641" s="10"/>
      <c r="H641" s="4"/>
      <c r="I641" s="4"/>
      <c r="J641" s="4"/>
      <c r="K641" s="4"/>
      <c r="L641" s="4"/>
      <c r="M641" s="4"/>
      <c r="N641" s="4"/>
      <c r="O641" s="4"/>
      <c r="P641" s="4"/>
      <c r="Q641" s="4"/>
      <c r="R641" s="4"/>
      <c r="S641" s="4"/>
      <c r="T641" s="4"/>
      <c r="U641" s="4"/>
      <c r="V641" s="4"/>
      <c r="W641" s="4"/>
      <c r="X641" s="4"/>
      <c r="Y641" s="4"/>
      <c r="Z641" s="4"/>
    </row>
    <row r="642" ht="15.75" customHeight="1">
      <c r="A642" s="4"/>
      <c r="B642" s="3"/>
      <c r="C642" s="10"/>
      <c r="D642" s="10"/>
      <c r="E642" s="4"/>
      <c r="F642" s="4"/>
      <c r="G642" s="10"/>
      <c r="H642" s="4"/>
      <c r="I642" s="4"/>
      <c r="J642" s="4"/>
      <c r="K642" s="4"/>
      <c r="L642" s="4"/>
      <c r="M642" s="4"/>
      <c r="N642" s="4"/>
      <c r="O642" s="4"/>
      <c r="P642" s="4"/>
      <c r="Q642" s="4"/>
      <c r="R642" s="4"/>
      <c r="S642" s="4"/>
      <c r="T642" s="4"/>
      <c r="U642" s="4"/>
      <c r="V642" s="4"/>
      <c r="W642" s="4"/>
      <c r="X642" s="4"/>
      <c r="Y642" s="4"/>
      <c r="Z642" s="4"/>
    </row>
    <row r="643" ht="15.75" customHeight="1">
      <c r="A643" s="4"/>
      <c r="B643" s="3"/>
      <c r="C643" s="10"/>
      <c r="D643" s="10"/>
      <c r="E643" s="4"/>
      <c r="F643" s="4"/>
      <c r="G643" s="10"/>
      <c r="H643" s="4"/>
      <c r="I643" s="4"/>
      <c r="J643" s="4"/>
      <c r="K643" s="4"/>
      <c r="L643" s="4"/>
      <c r="M643" s="4"/>
      <c r="N643" s="4"/>
      <c r="O643" s="4"/>
      <c r="P643" s="4"/>
      <c r="Q643" s="4"/>
      <c r="R643" s="4"/>
      <c r="S643" s="4"/>
      <c r="T643" s="4"/>
      <c r="U643" s="4"/>
      <c r="V643" s="4"/>
      <c r="W643" s="4"/>
      <c r="X643" s="4"/>
      <c r="Y643" s="4"/>
      <c r="Z643" s="4"/>
    </row>
    <row r="644" ht="15.75" customHeight="1">
      <c r="A644" s="4"/>
      <c r="B644" s="3"/>
      <c r="C644" s="10"/>
      <c r="D644" s="10"/>
      <c r="E644" s="4"/>
      <c r="F644" s="4"/>
      <c r="G644" s="10"/>
      <c r="H644" s="4"/>
      <c r="I644" s="4"/>
      <c r="J644" s="4"/>
      <c r="K644" s="4"/>
      <c r="L644" s="4"/>
      <c r="M644" s="4"/>
      <c r="N644" s="4"/>
      <c r="O644" s="4"/>
      <c r="P644" s="4"/>
      <c r="Q644" s="4"/>
      <c r="R644" s="4"/>
      <c r="S644" s="4"/>
      <c r="T644" s="4"/>
      <c r="U644" s="4"/>
      <c r="V644" s="4"/>
      <c r="W644" s="4"/>
      <c r="X644" s="4"/>
      <c r="Y644" s="4"/>
      <c r="Z644" s="4"/>
    </row>
    <row r="645" ht="15.75" customHeight="1">
      <c r="A645" s="4"/>
      <c r="B645" s="3"/>
      <c r="C645" s="10"/>
      <c r="D645" s="10"/>
      <c r="E645" s="4"/>
      <c r="F645" s="4"/>
      <c r="G645" s="10"/>
      <c r="H645" s="4"/>
      <c r="I645" s="4"/>
      <c r="J645" s="4"/>
      <c r="K645" s="4"/>
      <c r="L645" s="4"/>
      <c r="M645" s="4"/>
      <c r="N645" s="4"/>
      <c r="O645" s="4"/>
      <c r="P645" s="4"/>
      <c r="Q645" s="4"/>
      <c r="R645" s="4"/>
      <c r="S645" s="4"/>
      <c r="T645" s="4"/>
      <c r="U645" s="4"/>
      <c r="V645" s="4"/>
      <c r="W645" s="4"/>
      <c r="X645" s="4"/>
      <c r="Y645" s="4"/>
      <c r="Z645" s="4"/>
    </row>
    <row r="646" ht="15.75" customHeight="1">
      <c r="A646" s="4"/>
      <c r="B646" s="3"/>
      <c r="C646" s="10"/>
      <c r="D646" s="10"/>
      <c r="E646" s="4"/>
      <c r="F646" s="4"/>
      <c r="G646" s="10"/>
      <c r="H646" s="4"/>
      <c r="I646" s="4"/>
      <c r="J646" s="4"/>
      <c r="K646" s="4"/>
      <c r="L646" s="4"/>
      <c r="M646" s="4"/>
      <c r="N646" s="4"/>
      <c r="O646" s="4"/>
      <c r="P646" s="4"/>
      <c r="Q646" s="4"/>
      <c r="R646" s="4"/>
      <c r="S646" s="4"/>
      <c r="T646" s="4"/>
      <c r="U646" s="4"/>
      <c r="V646" s="4"/>
      <c r="W646" s="4"/>
      <c r="X646" s="4"/>
      <c r="Y646" s="4"/>
      <c r="Z646" s="4"/>
    </row>
    <row r="647" ht="15.75" customHeight="1">
      <c r="A647" s="4"/>
      <c r="B647" s="3"/>
      <c r="C647" s="10"/>
      <c r="D647" s="10"/>
      <c r="E647" s="4"/>
      <c r="F647" s="4"/>
      <c r="G647" s="10"/>
      <c r="H647" s="4"/>
      <c r="I647" s="4"/>
      <c r="J647" s="4"/>
      <c r="K647" s="4"/>
      <c r="L647" s="4"/>
      <c r="M647" s="4"/>
      <c r="N647" s="4"/>
      <c r="O647" s="4"/>
      <c r="P647" s="4"/>
      <c r="Q647" s="4"/>
      <c r="R647" s="4"/>
      <c r="S647" s="4"/>
      <c r="T647" s="4"/>
      <c r="U647" s="4"/>
      <c r="V647" s="4"/>
      <c r="W647" s="4"/>
      <c r="X647" s="4"/>
      <c r="Y647" s="4"/>
      <c r="Z647" s="4"/>
    </row>
    <row r="648" ht="15.75" customHeight="1">
      <c r="A648" s="4"/>
      <c r="B648" s="3"/>
      <c r="C648" s="10"/>
      <c r="D648" s="10"/>
      <c r="E648" s="4"/>
      <c r="F648" s="4"/>
      <c r="G648" s="10"/>
      <c r="H648" s="4"/>
      <c r="I648" s="4"/>
      <c r="J648" s="4"/>
      <c r="K648" s="4"/>
      <c r="L648" s="4"/>
      <c r="M648" s="4"/>
      <c r="N648" s="4"/>
      <c r="O648" s="4"/>
      <c r="P648" s="4"/>
      <c r="Q648" s="4"/>
      <c r="R648" s="4"/>
      <c r="S648" s="4"/>
      <c r="T648" s="4"/>
      <c r="U648" s="4"/>
      <c r="V648" s="4"/>
      <c r="W648" s="4"/>
      <c r="X648" s="4"/>
      <c r="Y648" s="4"/>
      <c r="Z648" s="4"/>
    </row>
    <row r="649" ht="15.75" customHeight="1">
      <c r="A649" s="4"/>
      <c r="B649" s="3"/>
      <c r="C649" s="10"/>
      <c r="D649" s="10"/>
      <c r="E649" s="4"/>
      <c r="F649" s="4"/>
      <c r="G649" s="10"/>
      <c r="H649" s="4"/>
      <c r="I649" s="4"/>
      <c r="J649" s="4"/>
      <c r="K649" s="4"/>
      <c r="L649" s="4"/>
      <c r="M649" s="4"/>
      <c r="N649" s="4"/>
      <c r="O649" s="4"/>
      <c r="P649" s="4"/>
      <c r="Q649" s="4"/>
      <c r="R649" s="4"/>
      <c r="S649" s="4"/>
      <c r="T649" s="4"/>
      <c r="U649" s="4"/>
      <c r="V649" s="4"/>
      <c r="W649" s="4"/>
      <c r="X649" s="4"/>
      <c r="Y649" s="4"/>
      <c r="Z649" s="4"/>
    </row>
    <row r="650" ht="15.75" customHeight="1">
      <c r="A650" s="4"/>
      <c r="B650" s="3"/>
      <c r="C650" s="10"/>
      <c r="D650" s="10"/>
      <c r="E650" s="4"/>
      <c r="F650" s="4"/>
      <c r="G650" s="10"/>
      <c r="H650" s="4"/>
      <c r="I650" s="4"/>
      <c r="J650" s="4"/>
      <c r="K650" s="4"/>
      <c r="L650" s="4"/>
      <c r="M650" s="4"/>
      <c r="N650" s="4"/>
      <c r="O650" s="4"/>
      <c r="P650" s="4"/>
      <c r="Q650" s="4"/>
      <c r="R650" s="4"/>
      <c r="S650" s="4"/>
      <c r="T650" s="4"/>
      <c r="U650" s="4"/>
      <c r="V650" s="4"/>
      <c r="W650" s="4"/>
      <c r="X650" s="4"/>
      <c r="Y650" s="4"/>
      <c r="Z650" s="4"/>
    </row>
    <row r="651" ht="15.75" customHeight="1">
      <c r="A651" s="4"/>
      <c r="B651" s="3"/>
      <c r="C651" s="10"/>
      <c r="D651" s="10"/>
      <c r="E651" s="4"/>
      <c r="F651" s="4"/>
      <c r="G651" s="10"/>
      <c r="H651" s="4"/>
      <c r="I651" s="4"/>
      <c r="J651" s="4"/>
      <c r="K651" s="4"/>
      <c r="L651" s="4"/>
      <c r="M651" s="4"/>
      <c r="N651" s="4"/>
      <c r="O651" s="4"/>
      <c r="P651" s="4"/>
      <c r="Q651" s="4"/>
      <c r="R651" s="4"/>
      <c r="S651" s="4"/>
      <c r="T651" s="4"/>
      <c r="U651" s="4"/>
      <c r="V651" s="4"/>
      <c r="W651" s="4"/>
      <c r="X651" s="4"/>
      <c r="Y651" s="4"/>
      <c r="Z651" s="4"/>
    </row>
    <row r="652" ht="15.75" customHeight="1">
      <c r="A652" s="4"/>
      <c r="B652" s="3"/>
      <c r="C652" s="10"/>
      <c r="D652" s="10"/>
      <c r="E652" s="4"/>
      <c r="F652" s="4"/>
      <c r="G652" s="10"/>
      <c r="H652" s="4"/>
      <c r="I652" s="4"/>
      <c r="J652" s="4"/>
      <c r="K652" s="4"/>
      <c r="L652" s="4"/>
      <c r="M652" s="4"/>
      <c r="N652" s="4"/>
      <c r="O652" s="4"/>
      <c r="P652" s="4"/>
      <c r="Q652" s="4"/>
      <c r="R652" s="4"/>
      <c r="S652" s="4"/>
      <c r="T652" s="4"/>
      <c r="U652" s="4"/>
      <c r="V652" s="4"/>
      <c r="W652" s="4"/>
      <c r="X652" s="4"/>
      <c r="Y652" s="4"/>
      <c r="Z652" s="4"/>
    </row>
    <row r="653" ht="15.75" customHeight="1">
      <c r="A653" s="4"/>
      <c r="B653" s="3"/>
      <c r="C653" s="10"/>
      <c r="D653" s="10"/>
      <c r="E653" s="4"/>
      <c r="F653" s="4"/>
      <c r="G653" s="10"/>
      <c r="H653" s="4"/>
      <c r="I653" s="4"/>
      <c r="J653" s="4"/>
      <c r="K653" s="4"/>
      <c r="L653" s="4"/>
      <c r="M653" s="4"/>
      <c r="N653" s="4"/>
      <c r="O653" s="4"/>
      <c r="P653" s="4"/>
      <c r="Q653" s="4"/>
      <c r="R653" s="4"/>
      <c r="S653" s="4"/>
      <c r="T653" s="4"/>
      <c r="U653" s="4"/>
      <c r="V653" s="4"/>
      <c r="W653" s="4"/>
      <c r="X653" s="4"/>
      <c r="Y653" s="4"/>
      <c r="Z653" s="4"/>
    </row>
    <row r="654" ht="15.75" customHeight="1">
      <c r="A654" s="4"/>
      <c r="B654" s="3"/>
      <c r="C654" s="10"/>
      <c r="D654" s="10"/>
      <c r="E654" s="4"/>
      <c r="F654" s="4"/>
      <c r="G654" s="10"/>
      <c r="H654" s="4"/>
      <c r="I654" s="4"/>
      <c r="J654" s="4"/>
      <c r="K654" s="4"/>
      <c r="L654" s="4"/>
      <c r="M654" s="4"/>
      <c r="N654" s="4"/>
      <c r="O654" s="4"/>
      <c r="P654" s="4"/>
      <c r="Q654" s="4"/>
      <c r="R654" s="4"/>
      <c r="S654" s="4"/>
      <c r="T654" s="4"/>
      <c r="U654" s="4"/>
      <c r="V654" s="4"/>
      <c r="W654" s="4"/>
      <c r="X654" s="4"/>
      <c r="Y654" s="4"/>
      <c r="Z654" s="4"/>
    </row>
    <row r="655" ht="15.75" customHeight="1">
      <c r="A655" s="4"/>
      <c r="B655" s="3"/>
      <c r="C655" s="10"/>
      <c r="D655" s="10"/>
      <c r="E655" s="4"/>
      <c r="F655" s="4"/>
      <c r="G655" s="10"/>
      <c r="H655" s="4"/>
      <c r="I655" s="4"/>
      <c r="J655" s="4"/>
      <c r="K655" s="4"/>
      <c r="L655" s="4"/>
      <c r="M655" s="4"/>
      <c r="N655" s="4"/>
      <c r="O655" s="4"/>
      <c r="P655" s="4"/>
      <c r="Q655" s="4"/>
      <c r="R655" s="4"/>
      <c r="S655" s="4"/>
      <c r="T655" s="4"/>
      <c r="U655" s="4"/>
      <c r="V655" s="4"/>
      <c r="W655" s="4"/>
      <c r="X655" s="4"/>
      <c r="Y655" s="4"/>
      <c r="Z655" s="4"/>
    </row>
    <row r="656" ht="15.75" customHeight="1">
      <c r="A656" s="4"/>
      <c r="B656" s="3"/>
      <c r="C656" s="10"/>
      <c r="D656" s="10"/>
      <c r="E656" s="4"/>
      <c r="F656" s="4"/>
      <c r="G656" s="10"/>
      <c r="H656" s="4"/>
      <c r="I656" s="4"/>
      <c r="J656" s="4"/>
      <c r="K656" s="4"/>
      <c r="L656" s="4"/>
      <c r="M656" s="4"/>
      <c r="N656" s="4"/>
      <c r="O656" s="4"/>
      <c r="P656" s="4"/>
      <c r="Q656" s="4"/>
      <c r="R656" s="4"/>
      <c r="S656" s="4"/>
      <c r="T656" s="4"/>
      <c r="U656" s="4"/>
      <c r="V656" s="4"/>
      <c r="W656" s="4"/>
      <c r="X656" s="4"/>
      <c r="Y656" s="4"/>
      <c r="Z656" s="4"/>
    </row>
    <row r="657" ht="15.75" customHeight="1">
      <c r="A657" s="4"/>
      <c r="B657" s="3"/>
      <c r="C657" s="10"/>
      <c r="D657" s="10"/>
      <c r="E657" s="4"/>
      <c r="F657" s="4"/>
      <c r="G657" s="10"/>
      <c r="H657" s="4"/>
      <c r="I657" s="4"/>
      <c r="J657" s="4"/>
      <c r="K657" s="4"/>
      <c r="L657" s="4"/>
      <c r="M657" s="4"/>
      <c r="N657" s="4"/>
      <c r="O657" s="4"/>
      <c r="P657" s="4"/>
      <c r="Q657" s="4"/>
      <c r="R657" s="4"/>
      <c r="S657" s="4"/>
      <c r="T657" s="4"/>
      <c r="U657" s="4"/>
      <c r="V657" s="4"/>
      <c r="W657" s="4"/>
      <c r="X657" s="4"/>
      <c r="Y657" s="4"/>
      <c r="Z657" s="4"/>
    </row>
    <row r="658" ht="15.75" customHeight="1">
      <c r="A658" s="4"/>
      <c r="B658" s="3"/>
      <c r="C658" s="10"/>
      <c r="D658" s="10"/>
      <c r="E658" s="4"/>
      <c r="F658" s="4"/>
      <c r="G658" s="10"/>
      <c r="H658" s="4"/>
      <c r="I658" s="4"/>
      <c r="J658" s="4"/>
      <c r="K658" s="4"/>
      <c r="L658" s="4"/>
      <c r="M658" s="4"/>
      <c r="N658" s="4"/>
      <c r="O658" s="4"/>
      <c r="P658" s="4"/>
      <c r="Q658" s="4"/>
      <c r="R658" s="4"/>
      <c r="S658" s="4"/>
      <c r="T658" s="4"/>
      <c r="U658" s="4"/>
      <c r="V658" s="4"/>
      <c r="W658" s="4"/>
      <c r="X658" s="4"/>
      <c r="Y658" s="4"/>
      <c r="Z658" s="4"/>
    </row>
    <row r="659" ht="15.75" customHeight="1">
      <c r="A659" s="4"/>
      <c r="B659" s="3"/>
      <c r="C659" s="10"/>
      <c r="D659" s="10"/>
      <c r="E659" s="4"/>
      <c r="F659" s="4"/>
      <c r="G659" s="10"/>
      <c r="H659" s="4"/>
      <c r="I659" s="4"/>
      <c r="J659" s="4"/>
      <c r="K659" s="4"/>
      <c r="L659" s="4"/>
      <c r="M659" s="4"/>
      <c r="N659" s="4"/>
      <c r="O659" s="4"/>
      <c r="P659" s="4"/>
      <c r="Q659" s="4"/>
      <c r="R659" s="4"/>
      <c r="S659" s="4"/>
      <c r="T659" s="4"/>
      <c r="U659" s="4"/>
      <c r="V659" s="4"/>
      <c r="W659" s="4"/>
      <c r="X659" s="4"/>
      <c r="Y659" s="4"/>
      <c r="Z659" s="4"/>
    </row>
    <row r="660" ht="15.75" customHeight="1">
      <c r="A660" s="4"/>
      <c r="B660" s="3"/>
      <c r="C660" s="10"/>
      <c r="D660" s="10"/>
      <c r="E660" s="4"/>
      <c r="F660" s="4"/>
      <c r="G660" s="10"/>
      <c r="H660" s="4"/>
      <c r="I660" s="4"/>
      <c r="J660" s="4"/>
      <c r="K660" s="4"/>
      <c r="L660" s="4"/>
      <c r="M660" s="4"/>
      <c r="N660" s="4"/>
      <c r="O660" s="4"/>
      <c r="P660" s="4"/>
      <c r="Q660" s="4"/>
      <c r="R660" s="4"/>
      <c r="S660" s="4"/>
      <c r="T660" s="4"/>
      <c r="U660" s="4"/>
      <c r="V660" s="4"/>
      <c r="W660" s="4"/>
      <c r="X660" s="4"/>
      <c r="Y660" s="4"/>
      <c r="Z660" s="4"/>
    </row>
    <row r="661" ht="15.75" customHeight="1">
      <c r="A661" s="4"/>
      <c r="B661" s="3"/>
      <c r="C661" s="10"/>
      <c r="D661" s="10"/>
      <c r="E661" s="4"/>
      <c r="F661" s="4"/>
      <c r="G661" s="10"/>
      <c r="H661" s="4"/>
      <c r="I661" s="4"/>
      <c r="J661" s="4"/>
      <c r="K661" s="4"/>
      <c r="L661" s="4"/>
      <c r="M661" s="4"/>
      <c r="N661" s="4"/>
      <c r="O661" s="4"/>
      <c r="P661" s="4"/>
      <c r="Q661" s="4"/>
      <c r="R661" s="4"/>
      <c r="S661" s="4"/>
      <c r="T661" s="4"/>
      <c r="U661" s="4"/>
      <c r="V661" s="4"/>
      <c r="W661" s="4"/>
      <c r="X661" s="4"/>
      <c r="Y661" s="4"/>
      <c r="Z661" s="4"/>
    </row>
    <row r="662" ht="15.75" customHeight="1">
      <c r="A662" s="4"/>
      <c r="B662" s="3"/>
      <c r="C662" s="10"/>
      <c r="D662" s="10"/>
      <c r="E662" s="4"/>
      <c r="F662" s="4"/>
      <c r="G662" s="10"/>
      <c r="H662" s="4"/>
      <c r="I662" s="4"/>
      <c r="J662" s="4"/>
      <c r="K662" s="4"/>
      <c r="L662" s="4"/>
      <c r="M662" s="4"/>
      <c r="N662" s="4"/>
      <c r="O662" s="4"/>
      <c r="P662" s="4"/>
      <c r="Q662" s="4"/>
      <c r="R662" s="4"/>
      <c r="S662" s="4"/>
      <c r="T662" s="4"/>
      <c r="U662" s="4"/>
      <c r="V662" s="4"/>
      <c r="W662" s="4"/>
      <c r="X662" s="4"/>
      <c r="Y662" s="4"/>
      <c r="Z662" s="4"/>
    </row>
    <row r="663" ht="15.75" customHeight="1">
      <c r="A663" s="4"/>
      <c r="B663" s="3"/>
      <c r="C663" s="10"/>
      <c r="D663" s="10"/>
      <c r="E663" s="4"/>
      <c r="F663" s="4"/>
      <c r="G663" s="10"/>
      <c r="H663" s="4"/>
      <c r="I663" s="4"/>
      <c r="J663" s="4"/>
      <c r="K663" s="4"/>
      <c r="L663" s="4"/>
      <c r="M663" s="4"/>
      <c r="N663" s="4"/>
      <c r="O663" s="4"/>
      <c r="P663" s="4"/>
      <c r="Q663" s="4"/>
      <c r="R663" s="4"/>
      <c r="S663" s="4"/>
      <c r="T663" s="4"/>
      <c r="U663" s="4"/>
      <c r="V663" s="4"/>
      <c r="W663" s="4"/>
      <c r="X663" s="4"/>
      <c r="Y663" s="4"/>
      <c r="Z663" s="4"/>
    </row>
    <row r="664" ht="15.75" customHeight="1">
      <c r="A664" s="4"/>
      <c r="B664" s="3"/>
      <c r="C664" s="10"/>
      <c r="D664" s="10"/>
      <c r="E664" s="4"/>
      <c r="F664" s="4"/>
      <c r="G664" s="10"/>
      <c r="H664" s="4"/>
      <c r="I664" s="4"/>
      <c r="J664" s="4"/>
      <c r="K664" s="4"/>
      <c r="L664" s="4"/>
      <c r="M664" s="4"/>
      <c r="N664" s="4"/>
      <c r="O664" s="4"/>
      <c r="P664" s="4"/>
      <c r="Q664" s="4"/>
      <c r="R664" s="4"/>
      <c r="S664" s="4"/>
      <c r="T664" s="4"/>
      <c r="U664" s="4"/>
      <c r="V664" s="4"/>
      <c r="W664" s="4"/>
      <c r="X664" s="4"/>
      <c r="Y664" s="4"/>
      <c r="Z664" s="4"/>
    </row>
    <row r="665" ht="15.75" customHeight="1">
      <c r="A665" s="4"/>
      <c r="B665" s="3"/>
      <c r="C665" s="10"/>
      <c r="D665" s="10"/>
      <c r="E665" s="4"/>
      <c r="F665" s="4"/>
      <c r="G665" s="10"/>
      <c r="H665" s="4"/>
      <c r="I665" s="4"/>
      <c r="J665" s="4"/>
      <c r="K665" s="4"/>
      <c r="L665" s="4"/>
      <c r="M665" s="4"/>
      <c r="N665" s="4"/>
      <c r="O665" s="4"/>
      <c r="P665" s="4"/>
      <c r="Q665" s="4"/>
      <c r="R665" s="4"/>
      <c r="S665" s="4"/>
      <c r="T665" s="4"/>
      <c r="U665" s="4"/>
      <c r="V665" s="4"/>
      <c r="W665" s="4"/>
      <c r="X665" s="4"/>
      <c r="Y665" s="4"/>
      <c r="Z665" s="4"/>
    </row>
    <row r="666" ht="15.75" customHeight="1">
      <c r="A666" s="4"/>
      <c r="B666" s="3"/>
      <c r="C666" s="10"/>
      <c r="D666" s="10"/>
      <c r="E666" s="4"/>
      <c r="F666" s="4"/>
      <c r="G666" s="10"/>
      <c r="H666" s="4"/>
      <c r="I666" s="4"/>
      <c r="J666" s="4"/>
      <c r="K666" s="4"/>
      <c r="L666" s="4"/>
      <c r="M666" s="4"/>
      <c r="N666" s="4"/>
      <c r="O666" s="4"/>
      <c r="P666" s="4"/>
      <c r="Q666" s="4"/>
      <c r="R666" s="4"/>
      <c r="S666" s="4"/>
      <c r="T666" s="4"/>
      <c r="U666" s="4"/>
      <c r="V666" s="4"/>
      <c r="W666" s="4"/>
      <c r="X666" s="4"/>
      <c r="Y666" s="4"/>
      <c r="Z666" s="4"/>
    </row>
    <row r="667" ht="15.75" customHeight="1">
      <c r="A667" s="4"/>
      <c r="B667" s="3"/>
      <c r="C667" s="10"/>
      <c r="D667" s="10"/>
      <c r="E667" s="4"/>
      <c r="F667" s="4"/>
      <c r="G667" s="10"/>
      <c r="H667" s="4"/>
      <c r="I667" s="4"/>
      <c r="J667" s="4"/>
      <c r="K667" s="4"/>
      <c r="L667" s="4"/>
      <c r="M667" s="4"/>
      <c r="N667" s="4"/>
      <c r="O667" s="4"/>
      <c r="P667" s="4"/>
      <c r="Q667" s="4"/>
      <c r="R667" s="4"/>
      <c r="S667" s="4"/>
      <c r="T667" s="4"/>
      <c r="U667" s="4"/>
      <c r="V667" s="4"/>
      <c r="W667" s="4"/>
      <c r="X667" s="4"/>
      <c r="Y667" s="4"/>
      <c r="Z667" s="4"/>
    </row>
    <row r="668" ht="15.75" customHeight="1">
      <c r="A668" s="4"/>
      <c r="B668" s="3"/>
      <c r="C668" s="10"/>
      <c r="D668" s="10"/>
      <c r="E668" s="4"/>
      <c r="F668" s="4"/>
      <c r="G668" s="10"/>
      <c r="H668" s="4"/>
      <c r="I668" s="4"/>
      <c r="J668" s="4"/>
      <c r="K668" s="4"/>
      <c r="L668" s="4"/>
      <c r="M668" s="4"/>
      <c r="N668" s="4"/>
      <c r="O668" s="4"/>
      <c r="P668" s="4"/>
      <c r="Q668" s="4"/>
      <c r="R668" s="4"/>
      <c r="S668" s="4"/>
      <c r="T668" s="4"/>
      <c r="U668" s="4"/>
      <c r="V668" s="4"/>
      <c r="W668" s="4"/>
      <c r="X668" s="4"/>
      <c r="Y668" s="4"/>
      <c r="Z668" s="4"/>
    </row>
    <row r="669" ht="15.75" customHeight="1">
      <c r="A669" s="4"/>
      <c r="B669" s="3"/>
      <c r="C669" s="10"/>
      <c r="D669" s="10"/>
      <c r="E669" s="4"/>
      <c r="F669" s="4"/>
      <c r="G669" s="10"/>
      <c r="H669" s="4"/>
      <c r="I669" s="4"/>
      <c r="J669" s="4"/>
      <c r="K669" s="4"/>
      <c r="L669" s="4"/>
      <c r="M669" s="4"/>
      <c r="N669" s="4"/>
      <c r="O669" s="4"/>
      <c r="P669" s="4"/>
      <c r="Q669" s="4"/>
      <c r="R669" s="4"/>
      <c r="S669" s="4"/>
      <c r="T669" s="4"/>
      <c r="U669" s="4"/>
      <c r="V669" s="4"/>
      <c r="W669" s="4"/>
      <c r="X669" s="4"/>
      <c r="Y669" s="4"/>
      <c r="Z669" s="4"/>
    </row>
    <row r="670" ht="15.75" customHeight="1">
      <c r="A670" s="4"/>
      <c r="B670" s="3"/>
      <c r="C670" s="10"/>
      <c r="D670" s="10"/>
      <c r="E670" s="4"/>
      <c r="F670" s="4"/>
      <c r="G670" s="10"/>
      <c r="H670" s="4"/>
      <c r="I670" s="4"/>
      <c r="J670" s="4"/>
      <c r="K670" s="4"/>
      <c r="L670" s="4"/>
      <c r="M670" s="4"/>
      <c r="N670" s="4"/>
      <c r="O670" s="4"/>
      <c r="P670" s="4"/>
      <c r="Q670" s="4"/>
      <c r="R670" s="4"/>
      <c r="S670" s="4"/>
      <c r="T670" s="4"/>
      <c r="U670" s="4"/>
      <c r="V670" s="4"/>
      <c r="W670" s="4"/>
      <c r="X670" s="4"/>
      <c r="Y670" s="4"/>
      <c r="Z670" s="4"/>
    </row>
    <row r="671" ht="15.75" customHeight="1">
      <c r="A671" s="4"/>
      <c r="B671" s="3"/>
      <c r="C671" s="10"/>
      <c r="D671" s="10"/>
      <c r="E671" s="4"/>
      <c r="F671" s="4"/>
      <c r="G671" s="10"/>
      <c r="H671" s="4"/>
      <c r="I671" s="4"/>
      <c r="J671" s="4"/>
      <c r="K671" s="4"/>
      <c r="L671" s="4"/>
      <c r="M671" s="4"/>
      <c r="N671" s="4"/>
      <c r="O671" s="4"/>
      <c r="P671" s="4"/>
      <c r="Q671" s="4"/>
      <c r="R671" s="4"/>
      <c r="S671" s="4"/>
      <c r="T671" s="4"/>
      <c r="U671" s="4"/>
      <c r="V671" s="4"/>
      <c r="W671" s="4"/>
      <c r="X671" s="4"/>
      <c r="Y671" s="4"/>
      <c r="Z671" s="4"/>
    </row>
    <row r="672" ht="15.75" customHeight="1">
      <c r="A672" s="4"/>
      <c r="B672" s="3"/>
      <c r="C672" s="10"/>
      <c r="D672" s="10"/>
      <c r="E672" s="4"/>
      <c r="F672" s="4"/>
      <c r="G672" s="10"/>
      <c r="H672" s="4"/>
      <c r="I672" s="4"/>
      <c r="J672" s="4"/>
      <c r="K672" s="4"/>
      <c r="L672" s="4"/>
      <c r="M672" s="4"/>
      <c r="N672" s="4"/>
      <c r="O672" s="4"/>
      <c r="P672" s="4"/>
      <c r="Q672" s="4"/>
      <c r="R672" s="4"/>
      <c r="S672" s="4"/>
      <c r="T672" s="4"/>
      <c r="U672" s="4"/>
      <c r="V672" s="4"/>
      <c r="W672" s="4"/>
      <c r="X672" s="4"/>
      <c r="Y672" s="4"/>
      <c r="Z672" s="4"/>
    </row>
    <row r="673" ht="15.75" customHeight="1">
      <c r="A673" s="4"/>
      <c r="B673" s="3"/>
      <c r="C673" s="10"/>
      <c r="D673" s="10"/>
      <c r="E673" s="4"/>
      <c r="F673" s="4"/>
      <c r="G673" s="10"/>
      <c r="H673" s="4"/>
      <c r="I673" s="4"/>
      <c r="J673" s="4"/>
      <c r="K673" s="4"/>
      <c r="L673" s="4"/>
      <c r="M673" s="4"/>
      <c r="N673" s="4"/>
      <c r="O673" s="4"/>
      <c r="P673" s="4"/>
      <c r="Q673" s="4"/>
      <c r="R673" s="4"/>
      <c r="S673" s="4"/>
      <c r="T673" s="4"/>
      <c r="U673" s="4"/>
      <c r="V673" s="4"/>
      <c r="W673" s="4"/>
      <c r="X673" s="4"/>
      <c r="Y673" s="4"/>
      <c r="Z673" s="4"/>
    </row>
    <row r="674" ht="15.75" customHeight="1">
      <c r="A674" s="4"/>
      <c r="B674" s="3"/>
      <c r="C674" s="10"/>
      <c r="D674" s="10"/>
      <c r="E674" s="4"/>
      <c r="F674" s="4"/>
      <c r="G674" s="10"/>
      <c r="H674" s="4"/>
      <c r="I674" s="4"/>
      <c r="J674" s="4"/>
      <c r="K674" s="4"/>
      <c r="L674" s="4"/>
      <c r="M674" s="4"/>
      <c r="N674" s="4"/>
      <c r="O674" s="4"/>
      <c r="P674" s="4"/>
      <c r="Q674" s="4"/>
      <c r="R674" s="4"/>
      <c r="S674" s="4"/>
      <c r="T674" s="4"/>
      <c r="U674" s="4"/>
      <c r="V674" s="4"/>
      <c r="W674" s="4"/>
      <c r="X674" s="4"/>
      <c r="Y674" s="4"/>
      <c r="Z674" s="4"/>
    </row>
    <row r="675" ht="15.75" customHeight="1">
      <c r="A675" s="4"/>
      <c r="B675" s="3"/>
      <c r="C675" s="10"/>
      <c r="D675" s="10"/>
      <c r="E675" s="4"/>
      <c r="F675" s="4"/>
      <c r="G675" s="10"/>
      <c r="H675" s="4"/>
      <c r="I675" s="4"/>
      <c r="J675" s="4"/>
      <c r="K675" s="4"/>
      <c r="L675" s="4"/>
      <c r="M675" s="4"/>
      <c r="N675" s="4"/>
      <c r="O675" s="4"/>
      <c r="P675" s="4"/>
      <c r="Q675" s="4"/>
      <c r="R675" s="4"/>
      <c r="S675" s="4"/>
      <c r="T675" s="4"/>
      <c r="U675" s="4"/>
      <c r="V675" s="4"/>
      <c r="W675" s="4"/>
      <c r="X675" s="4"/>
      <c r="Y675" s="4"/>
      <c r="Z675" s="4"/>
    </row>
    <row r="676" ht="15.75" customHeight="1">
      <c r="A676" s="4"/>
      <c r="B676" s="3"/>
      <c r="C676" s="10"/>
      <c r="D676" s="10"/>
      <c r="E676" s="4"/>
      <c r="F676" s="4"/>
      <c r="G676" s="10"/>
      <c r="H676" s="4"/>
      <c r="I676" s="4"/>
      <c r="J676" s="4"/>
      <c r="K676" s="4"/>
      <c r="L676" s="4"/>
      <c r="M676" s="4"/>
      <c r="N676" s="4"/>
      <c r="O676" s="4"/>
      <c r="P676" s="4"/>
      <c r="Q676" s="4"/>
      <c r="R676" s="4"/>
      <c r="S676" s="4"/>
      <c r="T676" s="4"/>
      <c r="U676" s="4"/>
      <c r="V676" s="4"/>
      <c r="W676" s="4"/>
      <c r="X676" s="4"/>
      <c r="Y676" s="4"/>
      <c r="Z676" s="4"/>
    </row>
    <row r="677" ht="15.75" customHeight="1">
      <c r="A677" s="4"/>
      <c r="B677" s="3"/>
      <c r="C677" s="10"/>
      <c r="D677" s="10"/>
      <c r="E677" s="4"/>
      <c r="F677" s="4"/>
      <c r="G677" s="10"/>
      <c r="H677" s="4"/>
      <c r="I677" s="4"/>
      <c r="J677" s="4"/>
      <c r="K677" s="4"/>
      <c r="L677" s="4"/>
      <c r="M677" s="4"/>
      <c r="N677" s="4"/>
      <c r="O677" s="4"/>
      <c r="P677" s="4"/>
      <c r="Q677" s="4"/>
      <c r="R677" s="4"/>
      <c r="S677" s="4"/>
      <c r="T677" s="4"/>
      <c r="U677" s="4"/>
      <c r="V677" s="4"/>
      <c r="W677" s="4"/>
      <c r="X677" s="4"/>
      <c r="Y677" s="4"/>
      <c r="Z677" s="4"/>
    </row>
    <row r="678" ht="15.75" customHeight="1">
      <c r="A678" s="4"/>
      <c r="B678" s="3"/>
      <c r="C678" s="10"/>
      <c r="D678" s="10"/>
      <c r="E678" s="4"/>
      <c r="F678" s="4"/>
      <c r="G678" s="10"/>
      <c r="H678" s="4"/>
      <c r="I678" s="4"/>
      <c r="J678" s="4"/>
      <c r="K678" s="4"/>
      <c r="L678" s="4"/>
      <c r="M678" s="4"/>
      <c r="N678" s="4"/>
      <c r="O678" s="4"/>
      <c r="P678" s="4"/>
      <c r="Q678" s="4"/>
      <c r="R678" s="4"/>
      <c r="S678" s="4"/>
      <c r="T678" s="4"/>
      <c r="U678" s="4"/>
      <c r="V678" s="4"/>
      <c r="W678" s="4"/>
      <c r="X678" s="4"/>
      <c r="Y678" s="4"/>
      <c r="Z678" s="4"/>
    </row>
    <row r="679" ht="15.75" customHeight="1">
      <c r="A679" s="4"/>
      <c r="B679" s="3"/>
      <c r="C679" s="10"/>
      <c r="D679" s="10"/>
      <c r="E679" s="4"/>
      <c r="F679" s="4"/>
      <c r="G679" s="10"/>
      <c r="H679" s="4"/>
      <c r="I679" s="4"/>
      <c r="J679" s="4"/>
      <c r="K679" s="4"/>
      <c r="L679" s="4"/>
      <c r="M679" s="4"/>
      <c r="N679" s="4"/>
      <c r="O679" s="4"/>
      <c r="P679" s="4"/>
      <c r="Q679" s="4"/>
      <c r="R679" s="4"/>
      <c r="S679" s="4"/>
      <c r="T679" s="4"/>
      <c r="U679" s="4"/>
      <c r="V679" s="4"/>
      <c r="W679" s="4"/>
      <c r="X679" s="4"/>
      <c r="Y679" s="4"/>
      <c r="Z679" s="4"/>
    </row>
    <row r="680" ht="15.75" customHeight="1">
      <c r="A680" s="4"/>
      <c r="B680" s="3"/>
      <c r="C680" s="10"/>
      <c r="D680" s="10"/>
      <c r="E680" s="4"/>
      <c r="F680" s="4"/>
      <c r="G680" s="10"/>
      <c r="H680" s="4"/>
      <c r="I680" s="4"/>
      <c r="J680" s="4"/>
      <c r="K680" s="4"/>
      <c r="L680" s="4"/>
      <c r="M680" s="4"/>
      <c r="N680" s="4"/>
      <c r="O680" s="4"/>
      <c r="P680" s="4"/>
      <c r="Q680" s="4"/>
      <c r="R680" s="4"/>
      <c r="S680" s="4"/>
      <c r="T680" s="4"/>
      <c r="U680" s="4"/>
      <c r="V680" s="4"/>
      <c r="W680" s="4"/>
      <c r="X680" s="4"/>
      <c r="Y680" s="4"/>
      <c r="Z680" s="4"/>
    </row>
    <row r="681" ht="15.75" customHeight="1">
      <c r="A681" s="4"/>
      <c r="B681" s="3"/>
      <c r="C681" s="10"/>
      <c r="D681" s="10"/>
      <c r="E681" s="4"/>
      <c r="F681" s="4"/>
      <c r="G681" s="10"/>
      <c r="H681" s="4"/>
      <c r="I681" s="4"/>
      <c r="J681" s="4"/>
      <c r="K681" s="4"/>
      <c r="L681" s="4"/>
      <c r="M681" s="4"/>
      <c r="N681" s="4"/>
      <c r="O681" s="4"/>
      <c r="P681" s="4"/>
      <c r="Q681" s="4"/>
      <c r="R681" s="4"/>
      <c r="S681" s="4"/>
      <c r="T681" s="4"/>
      <c r="U681" s="4"/>
      <c r="V681" s="4"/>
      <c r="W681" s="4"/>
      <c r="X681" s="4"/>
      <c r="Y681" s="4"/>
      <c r="Z681" s="4"/>
    </row>
    <row r="682" ht="15.75" customHeight="1">
      <c r="A682" s="4"/>
      <c r="B682" s="3"/>
      <c r="C682" s="10"/>
      <c r="D682" s="10"/>
      <c r="E682" s="4"/>
      <c r="F682" s="4"/>
      <c r="G682" s="10"/>
      <c r="H682" s="4"/>
      <c r="I682" s="4"/>
      <c r="J682" s="4"/>
      <c r="K682" s="4"/>
      <c r="L682" s="4"/>
      <c r="M682" s="4"/>
      <c r="N682" s="4"/>
      <c r="O682" s="4"/>
      <c r="P682" s="4"/>
      <c r="Q682" s="4"/>
      <c r="R682" s="4"/>
      <c r="S682" s="4"/>
      <c r="T682" s="4"/>
      <c r="U682" s="4"/>
      <c r="V682" s="4"/>
      <c r="W682" s="4"/>
      <c r="X682" s="4"/>
      <c r="Y682" s="4"/>
      <c r="Z682" s="4"/>
    </row>
    <row r="683" ht="15.75" customHeight="1">
      <c r="A683" s="4"/>
      <c r="B683" s="3"/>
      <c r="C683" s="10"/>
      <c r="D683" s="10"/>
      <c r="E683" s="4"/>
      <c r="F683" s="4"/>
      <c r="G683" s="10"/>
      <c r="H683" s="4"/>
      <c r="I683" s="4"/>
      <c r="J683" s="4"/>
      <c r="K683" s="4"/>
      <c r="L683" s="4"/>
      <c r="M683" s="4"/>
      <c r="N683" s="4"/>
      <c r="O683" s="4"/>
      <c r="P683" s="4"/>
      <c r="Q683" s="4"/>
      <c r="R683" s="4"/>
      <c r="S683" s="4"/>
      <c r="T683" s="4"/>
      <c r="U683" s="4"/>
      <c r="V683" s="4"/>
      <c r="W683" s="4"/>
      <c r="X683" s="4"/>
      <c r="Y683" s="4"/>
      <c r="Z683" s="4"/>
    </row>
    <row r="684" ht="15.75" customHeight="1">
      <c r="A684" s="4"/>
      <c r="B684" s="3"/>
      <c r="C684" s="10"/>
      <c r="D684" s="10"/>
      <c r="E684" s="4"/>
      <c r="F684" s="4"/>
      <c r="G684" s="10"/>
      <c r="H684" s="4"/>
      <c r="I684" s="4"/>
      <c r="J684" s="4"/>
      <c r="K684" s="4"/>
      <c r="L684" s="4"/>
      <c r="M684" s="4"/>
      <c r="N684" s="4"/>
      <c r="O684" s="4"/>
      <c r="P684" s="4"/>
      <c r="Q684" s="4"/>
      <c r="R684" s="4"/>
      <c r="S684" s="4"/>
      <c r="T684" s="4"/>
      <c r="U684" s="4"/>
      <c r="V684" s="4"/>
      <c r="W684" s="4"/>
      <c r="X684" s="4"/>
      <c r="Y684" s="4"/>
      <c r="Z684" s="4"/>
    </row>
    <row r="685" ht="15.75" customHeight="1">
      <c r="A685" s="4"/>
      <c r="B685" s="3"/>
      <c r="C685" s="10"/>
      <c r="D685" s="10"/>
      <c r="E685" s="4"/>
      <c r="F685" s="4"/>
      <c r="G685" s="10"/>
      <c r="H685" s="4"/>
      <c r="I685" s="4"/>
      <c r="J685" s="4"/>
      <c r="K685" s="4"/>
      <c r="L685" s="4"/>
      <c r="M685" s="4"/>
      <c r="N685" s="4"/>
      <c r="O685" s="4"/>
      <c r="P685" s="4"/>
      <c r="Q685" s="4"/>
      <c r="R685" s="4"/>
      <c r="S685" s="4"/>
      <c r="T685" s="4"/>
      <c r="U685" s="4"/>
      <c r="V685" s="4"/>
      <c r="W685" s="4"/>
      <c r="X685" s="4"/>
      <c r="Y685" s="4"/>
      <c r="Z685" s="4"/>
    </row>
    <row r="686" ht="15.75" customHeight="1">
      <c r="A686" s="4"/>
      <c r="B686" s="3"/>
      <c r="C686" s="10"/>
      <c r="D686" s="10"/>
      <c r="E686" s="4"/>
      <c r="F686" s="4"/>
      <c r="G686" s="10"/>
      <c r="H686" s="4"/>
      <c r="I686" s="4"/>
      <c r="J686" s="4"/>
      <c r="K686" s="4"/>
      <c r="L686" s="4"/>
      <c r="M686" s="4"/>
      <c r="N686" s="4"/>
      <c r="O686" s="4"/>
      <c r="P686" s="4"/>
      <c r="Q686" s="4"/>
      <c r="R686" s="4"/>
      <c r="S686" s="4"/>
      <c r="T686" s="4"/>
      <c r="U686" s="4"/>
      <c r="V686" s="4"/>
      <c r="W686" s="4"/>
      <c r="X686" s="4"/>
      <c r="Y686" s="4"/>
      <c r="Z686" s="4"/>
    </row>
    <row r="687" ht="15.75" customHeight="1">
      <c r="A687" s="4"/>
      <c r="B687" s="3"/>
      <c r="C687" s="10"/>
      <c r="D687" s="10"/>
      <c r="E687" s="4"/>
      <c r="F687" s="4"/>
      <c r="G687" s="10"/>
      <c r="H687" s="4"/>
      <c r="I687" s="4"/>
      <c r="J687" s="4"/>
      <c r="K687" s="4"/>
      <c r="L687" s="4"/>
      <c r="M687" s="4"/>
      <c r="N687" s="4"/>
      <c r="O687" s="4"/>
      <c r="P687" s="4"/>
      <c r="Q687" s="4"/>
      <c r="R687" s="4"/>
      <c r="S687" s="4"/>
      <c r="T687" s="4"/>
      <c r="U687" s="4"/>
      <c r="V687" s="4"/>
      <c r="W687" s="4"/>
      <c r="X687" s="4"/>
      <c r="Y687" s="4"/>
      <c r="Z687" s="4"/>
    </row>
    <row r="688" ht="15.75" customHeight="1">
      <c r="A688" s="4"/>
      <c r="B688" s="3"/>
      <c r="C688" s="10"/>
      <c r="D688" s="10"/>
      <c r="E688" s="4"/>
      <c r="F688" s="4"/>
      <c r="G688" s="10"/>
      <c r="H688" s="4"/>
      <c r="I688" s="4"/>
      <c r="J688" s="4"/>
      <c r="K688" s="4"/>
      <c r="L688" s="4"/>
      <c r="M688" s="4"/>
      <c r="N688" s="4"/>
      <c r="O688" s="4"/>
      <c r="P688" s="4"/>
      <c r="Q688" s="4"/>
      <c r="R688" s="4"/>
      <c r="S688" s="4"/>
      <c r="T688" s="4"/>
      <c r="U688" s="4"/>
      <c r="V688" s="4"/>
      <c r="W688" s="4"/>
      <c r="X688" s="4"/>
      <c r="Y688" s="4"/>
      <c r="Z688" s="4"/>
    </row>
    <row r="689" ht="15.75" customHeight="1">
      <c r="A689" s="4"/>
      <c r="B689" s="3"/>
      <c r="C689" s="10"/>
      <c r="D689" s="10"/>
      <c r="E689" s="4"/>
      <c r="F689" s="4"/>
      <c r="G689" s="10"/>
      <c r="H689" s="4"/>
      <c r="I689" s="4"/>
      <c r="J689" s="4"/>
      <c r="K689" s="4"/>
      <c r="L689" s="4"/>
      <c r="M689" s="4"/>
      <c r="N689" s="4"/>
      <c r="O689" s="4"/>
      <c r="P689" s="4"/>
      <c r="Q689" s="4"/>
      <c r="R689" s="4"/>
      <c r="S689" s="4"/>
      <c r="T689" s="4"/>
      <c r="U689" s="4"/>
      <c r="V689" s="4"/>
      <c r="W689" s="4"/>
      <c r="X689" s="4"/>
      <c r="Y689" s="4"/>
      <c r="Z689" s="4"/>
    </row>
    <row r="690" ht="15.75" customHeight="1">
      <c r="A690" s="4"/>
      <c r="B690" s="3"/>
      <c r="C690" s="10"/>
      <c r="D690" s="10"/>
      <c r="E690" s="4"/>
      <c r="F690" s="4"/>
      <c r="G690" s="10"/>
      <c r="H690" s="4"/>
      <c r="I690" s="4"/>
      <c r="J690" s="4"/>
      <c r="K690" s="4"/>
      <c r="L690" s="4"/>
      <c r="M690" s="4"/>
      <c r="N690" s="4"/>
      <c r="O690" s="4"/>
      <c r="P690" s="4"/>
      <c r="Q690" s="4"/>
      <c r="R690" s="4"/>
      <c r="S690" s="4"/>
      <c r="T690" s="4"/>
      <c r="U690" s="4"/>
      <c r="V690" s="4"/>
      <c r="W690" s="4"/>
      <c r="X690" s="4"/>
      <c r="Y690" s="4"/>
      <c r="Z690" s="4"/>
    </row>
    <row r="691" ht="15.75" customHeight="1">
      <c r="A691" s="4"/>
      <c r="B691" s="3"/>
      <c r="C691" s="10"/>
      <c r="D691" s="10"/>
      <c r="E691" s="4"/>
      <c r="F691" s="4"/>
      <c r="G691" s="10"/>
      <c r="H691" s="4"/>
      <c r="I691" s="4"/>
      <c r="J691" s="4"/>
      <c r="K691" s="4"/>
      <c r="L691" s="4"/>
      <c r="M691" s="4"/>
      <c r="N691" s="4"/>
      <c r="O691" s="4"/>
      <c r="P691" s="4"/>
      <c r="Q691" s="4"/>
      <c r="R691" s="4"/>
      <c r="S691" s="4"/>
      <c r="T691" s="4"/>
      <c r="U691" s="4"/>
      <c r="V691" s="4"/>
      <c r="W691" s="4"/>
      <c r="X691" s="4"/>
      <c r="Y691" s="4"/>
      <c r="Z691" s="4"/>
    </row>
    <row r="692" ht="15.75" customHeight="1">
      <c r="A692" s="4"/>
      <c r="B692" s="3"/>
      <c r="C692" s="10"/>
      <c r="D692" s="10"/>
      <c r="E692" s="4"/>
      <c r="F692" s="4"/>
      <c r="G692" s="10"/>
      <c r="H692" s="4"/>
      <c r="I692" s="4"/>
      <c r="J692" s="4"/>
      <c r="K692" s="4"/>
      <c r="L692" s="4"/>
      <c r="M692" s="4"/>
      <c r="N692" s="4"/>
      <c r="O692" s="4"/>
      <c r="P692" s="4"/>
      <c r="Q692" s="4"/>
      <c r="R692" s="4"/>
      <c r="S692" s="4"/>
      <c r="T692" s="4"/>
      <c r="U692" s="4"/>
      <c r="V692" s="4"/>
      <c r="W692" s="4"/>
      <c r="X692" s="4"/>
      <c r="Y692" s="4"/>
      <c r="Z692" s="4"/>
    </row>
    <row r="693" ht="15.75" customHeight="1">
      <c r="A693" s="4"/>
      <c r="B693" s="3"/>
      <c r="C693" s="10"/>
      <c r="D693" s="10"/>
      <c r="E693" s="4"/>
      <c r="F693" s="4"/>
      <c r="G693" s="10"/>
      <c r="H693" s="4"/>
      <c r="I693" s="4"/>
      <c r="J693" s="4"/>
      <c r="K693" s="4"/>
      <c r="L693" s="4"/>
      <c r="M693" s="4"/>
      <c r="N693" s="4"/>
      <c r="O693" s="4"/>
      <c r="P693" s="4"/>
      <c r="Q693" s="4"/>
      <c r="R693" s="4"/>
      <c r="S693" s="4"/>
      <c r="T693" s="4"/>
      <c r="U693" s="4"/>
      <c r="V693" s="4"/>
      <c r="W693" s="4"/>
      <c r="X693" s="4"/>
      <c r="Y693" s="4"/>
      <c r="Z693" s="4"/>
    </row>
    <row r="694" ht="15.75" customHeight="1">
      <c r="A694" s="4"/>
      <c r="B694" s="3"/>
      <c r="C694" s="10"/>
      <c r="D694" s="10"/>
      <c r="E694" s="4"/>
      <c r="F694" s="4"/>
      <c r="G694" s="10"/>
      <c r="H694" s="4"/>
      <c r="I694" s="4"/>
      <c r="J694" s="4"/>
      <c r="K694" s="4"/>
      <c r="L694" s="4"/>
      <c r="M694" s="4"/>
      <c r="N694" s="4"/>
      <c r="O694" s="4"/>
      <c r="P694" s="4"/>
      <c r="Q694" s="4"/>
      <c r="R694" s="4"/>
      <c r="S694" s="4"/>
      <c r="T694" s="4"/>
      <c r="U694" s="4"/>
      <c r="V694" s="4"/>
      <c r="W694" s="4"/>
      <c r="X694" s="4"/>
      <c r="Y694" s="4"/>
      <c r="Z694" s="4"/>
    </row>
    <row r="695" ht="15.75" customHeight="1">
      <c r="A695" s="4"/>
      <c r="B695" s="3"/>
      <c r="C695" s="10"/>
      <c r="D695" s="10"/>
      <c r="E695" s="4"/>
      <c r="F695" s="4"/>
      <c r="G695" s="10"/>
      <c r="H695" s="4"/>
      <c r="I695" s="4"/>
      <c r="J695" s="4"/>
      <c r="K695" s="4"/>
      <c r="L695" s="4"/>
      <c r="M695" s="4"/>
      <c r="N695" s="4"/>
      <c r="O695" s="4"/>
      <c r="P695" s="4"/>
      <c r="Q695" s="4"/>
      <c r="R695" s="4"/>
      <c r="S695" s="4"/>
      <c r="T695" s="4"/>
      <c r="U695" s="4"/>
      <c r="V695" s="4"/>
      <c r="W695" s="4"/>
      <c r="X695" s="4"/>
      <c r="Y695" s="4"/>
      <c r="Z695" s="4"/>
    </row>
    <row r="696" ht="15.75" customHeight="1">
      <c r="A696" s="4"/>
      <c r="B696" s="3"/>
      <c r="C696" s="10"/>
      <c r="D696" s="10"/>
      <c r="E696" s="4"/>
      <c r="F696" s="4"/>
      <c r="G696" s="10"/>
      <c r="H696" s="4"/>
      <c r="I696" s="4"/>
      <c r="J696" s="4"/>
      <c r="K696" s="4"/>
      <c r="L696" s="4"/>
      <c r="M696" s="4"/>
      <c r="N696" s="4"/>
      <c r="O696" s="4"/>
      <c r="P696" s="4"/>
      <c r="Q696" s="4"/>
      <c r="R696" s="4"/>
      <c r="S696" s="4"/>
      <c r="T696" s="4"/>
      <c r="U696" s="4"/>
      <c r="V696" s="4"/>
      <c r="W696" s="4"/>
      <c r="X696" s="4"/>
      <c r="Y696" s="4"/>
      <c r="Z696" s="4"/>
    </row>
    <row r="697" ht="15.75" customHeight="1">
      <c r="A697" s="4"/>
      <c r="B697" s="3"/>
      <c r="C697" s="10"/>
      <c r="D697" s="10"/>
      <c r="E697" s="4"/>
      <c r="F697" s="4"/>
      <c r="G697" s="10"/>
      <c r="H697" s="4"/>
      <c r="I697" s="4"/>
      <c r="J697" s="4"/>
      <c r="K697" s="4"/>
      <c r="L697" s="4"/>
      <c r="M697" s="4"/>
      <c r="N697" s="4"/>
      <c r="O697" s="4"/>
      <c r="P697" s="4"/>
      <c r="Q697" s="4"/>
      <c r="R697" s="4"/>
      <c r="S697" s="4"/>
      <c r="T697" s="4"/>
      <c r="U697" s="4"/>
      <c r="V697" s="4"/>
      <c r="W697" s="4"/>
      <c r="X697" s="4"/>
      <c r="Y697" s="4"/>
      <c r="Z697" s="4"/>
    </row>
    <row r="698" ht="15.75" customHeight="1">
      <c r="A698" s="4"/>
      <c r="B698" s="3"/>
      <c r="C698" s="10"/>
      <c r="D698" s="10"/>
      <c r="E698" s="4"/>
      <c r="F698" s="4"/>
      <c r="G698" s="10"/>
      <c r="H698" s="4"/>
      <c r="I698" s="4"/>
      <c r="J698" s="4"/>
      <c r="K698" s="4"/>
      <c r="L698" s="4"/>
      <c r="M698" s="4"/>
      <c r="N698" s="4"/>
      <c r="O698" s="4"/>
      <c r="P698" s="4"/>
      <c r="Q698" s="4"/>
      <c r="R698" s="4"/>
      <c r="S698" s="4"/>
      <c r="T698" s="4"/>
      <c r="U698" s="4"/>
      <c r="V698" s="4"/>
      <c r="W698" s="4"/>
      <c r="X698" s="4"/>
      <c r="Y698" s="4"/>
      <c r="Z698" s="4"/>
    </row>
    <row r="699" ht="15.75" customHeight="1">
      <c r="A699" s="4"/>
      <c r="B699" s="3"/>
      <c r="C699" s="10"/>
      <c r="D699" s="10"/>
      <c r="E699" s="4"/>
      <c r="F699" s="4"/>
      <c r="G699" s="10"/>
      <c r="H699" s="4"/>
      <c r="I699" s="4"/>
      <c r="J699" s="4"/>
      <c r="K699" s="4"/>
      <c r="L699" s="4"/>
      <c r="M699" s="4"/>
      <c r="N699" s="4"/>
      <c r="O699" s="4"/>
      <c r="P699" s="4"/>
      <c r="Q699" s="4"/>
      <c r="R699" s="4"/>
      <c r="S699" s="4"/>
      <c r="T699" s="4"/>
      <c r="U699" s="4"/>
      <c r="V699" s="4"/>
      <c r="W699" s="4"/>
      <c r="X699" s="4"/>
      <c r="Y699" s="4"/>
      <c r="Z699" s="4"/>
    </row>
    <row r="700" ht="15.75" customHeight="1">
      <c r="A700" s="4"/>
      <c r="B700" s="3"/>
      <c r="C700" s="10"/>
      <c r="D700" s="10"/>
      <c r="E700" s="4"/>
      <c r="F700" s="4"/>
      <c r="G700" s="10"/>
      <c r="H700" s="4"/>
      <c r="I700" s="4"/>
      <c r="J700" s="4"/>
      <c r="K700" s="4"/>
      <c r="L700" s="4"/>
      <c r="M700" s="4"/>
      <c r="N700" s="4"/>
      <c r="O700" s="4"/>
      <c r="P700" s="4"/>
      <c r="Q700" s="4"/>
      <c r="R700" s="4"/>
      <c r="S700" s="4"/>
      <c r="T700" s="4"/>
      <c r="U700" s="4"/>
      <c r="V700" s="4"/>
      <c r="W700" s="4"/>
      <c r="X700" s="4"/>
      <c r="Y700" s="4"/>
      <c r="Z700" s="4"/>
    </row>
    <row r="701" ht="15.75" customHeight="1">
      <c r="A701" s="4"/>
      <c r="B701" s="3"/>
      <c r="C701" s="10"/>
      <c r="D701" s="10"/>
      <c r="E701" s="4"/>
      <c r="F701" s="4"/>
      <c r="G701" s="10"/>
      <c r="H701" s="4"/>
      <c r="I701" s="4"/>
      <c r="J701" s="4"/>
      <c r="K701" s="4"/>
      <c r="L701" s="4"/>
      <c r="M701" s="4"/>
      <c r="N701" s="4"/>
      <c r="O701" s="4"/>
      <c r="P701" s="4"/>
      <c r="Q701" s="4"/>
      <c r="R701" s="4"/>
      <c r="S701" s="4"/>
      <c r="T701" s="4"/>
      <c r="U701" s="4"/>
      <c r="V701" s="4"/>
      <c r="W701" s="4"/>
      <c r="X701" s="4"/>
      <c r="Y701" s="4"/>
      <c r="Z701" s="4"/>
    </row>
    <row r="702" ht="15.75" customHeight="1">
      <c r="A702" s="4"/>
      <c r="B702" s="3"/>
      <c r="C702" s="10"/>
      <c r="D702" s="10"/>
      <c r="E702" s="4"/>
      <c r="F702" s="4"/>
      <c r="G702" s="10"/>
      <c r="H702" s="4"/>
      <c r="I702" s="4"/>
      <c r="J702" s="4"/>
      <c r="K702" s="4"/>
      <c r="L702" s="4"/>
      <c r="M702" s="4"/>
      <c r="N702" s="4"/>
      <c r="O702" s="4"/>
      <c r="P702" s="4"/>
      <c r="Q702" s="4"/>
      <c r="R702" s="4"/>
      <c r="S702" s="4"/>
      <c r="T702" s="4"/>
      <c r="U702" s="4"/>
      <c r="V702" s="4"/>
      <c r="W702" s="4"/>
      <c r="X702" s="4"/>
      <c r="Y702" s="4"/>
      <c r="Z702" s="4"/>
    </row>
    <row r="703" ht="15.75" customHeight="1">
      <c r="A703" s="4"/>
      <c r="B703" s="3"/>
      <c r="C703" s="10"/>
      <c r="D703" s="10"/>
      <c r="E703" s="4"/>
      <c r="F703" s="4"/>
      <c r="G703" s="10"/>
      <c r="H703" s="4"/>
      <c r="I703" s="4"/>
      <c r="J703" s="4"/>
      <c r="K703" s="4"/>
      <c r="L703" s="4"/>
      <c r="M703" s="4"/>
      <c r="N703" s="4"/>
      <c r="O703" s="4"/>
      <c r="P703" s="4"/>
      <c r="Q703" s="4"/>
      <c r="R703" s="4"/>
      <c r="S703" s="4"/>
      <c r="T703" s="4"/>
      <c r="U703" s="4"/>
      <c r="V703" s="4"/>
      <c r="W703" s="4"/>
      <c r="X703" s="4"/>
      <c r="Y703" s="4"/>
      <c r="Z703" s="4"/>
    </row>
    <row r="704" ht="15.75" customHeight="1">
      <c r="A704" s="4"/>
      <c r="B704" s="3"/>
      <c r="C704" s="10"/>
      <c r="D704" s="10"/>
      <c r="E704" s="4"/>
      <c r="F704" s="4"/>
      <c r="G704" s="10"/>
      <c r="H704" s="4"/>
      <c r="I704" s="4"/>
      <c r="J704" s="4"/>
      <c r="K704" s="4"/>
      <c r="L704" s="4"/>
      <c r="M704" s="4"/>
      <c r="N704" s="4"/>
      <c r="O704" s="4"/>
      <c r="P704" s="4"/>
      <c r="Q704" s="4"/>
      <c r="R704" s="4"/>
      <c r="S704" s="4"/>
      <c r="T704" s="4"/>
      <c r="U704" s="4"/>
      <c r="V704" s="4"/>
      <c r="W704" s="4"/>
      <c r="X704" s="4"/>
      <c r="Y704" s="4"/>
      <c r="Z704" s="4"/>
    </row>
    <row r="705" ht="15.75" customHeight="1">
      <c r="A705" s="4"/>
      <c r="B705" s="3"/>
      <c r="C705" s="10"/>
      <c r="D705" s="10"/>
      <c r="E705" s="4"/>
      <c r="F705" s="4"/>
      <c r="G705" s="10"/>
      <c r="H705" s="4"/>
      <c r="I705" s="4"/>
      <c r="J705" s="4"/>
      <c r="K705" s="4"/>
      <c r="L705" s="4"/>
      <c r="M705" s="4"/>
      <c r="N705" s="4"/>
      <c r="O705" s="4"/>
      <c r="P705" s="4"/>
      <c r="Q705" s="4"/>
      <c r="R705" s="4"/>
      <c r="S705" s="4"/>
      <c r="T705" s="4"/>
      <c r="U705" s="4"/>
      <c r="V705" s="4"/>
      <c r="W705" s="4"/>
      <c r="X705" s="4"/>
      <c r="Y705" s="4"/>
      <c r="Z705" s="4"/>
    </row>
    <row r="706" ht="15.75" customHeight="1">
      <c r="A706" s="4"/>
      <c r="B706" s="3"/>
      <c r="C706" s="10"/>
      <c r="D706" s="10"/>
      <c r="E706" s="4"/>
      <c r="F706" s="4"/>
      <c r="G706" s="10"/>
      <c r="H706" s="4"/>
      <c r="I706" s="4"/>
      <c r="J706" s="4"/>
      <c r="K706" s="4"/>
      <c r="L706" s="4"/>
      <c r="M706" s="4"/>
      <c r="N706" s="4"/>
      <c r="O706" s="4"/>
      <c r="P706" s="4"/>
      <c r="Q706" s="4"/>
      <c r="R706" s="4"/>
      <c r="S706" s="4"/>
      <c r="T706" s="4"/>
      <c r="U706" s="4"/>
      <c r="V706" s="4"/>
      <c r="W706" s="4"/>
      <c r="X706" s="4"/>
      <c r="Y706" s="4"/>
      <c r="Z706" s="4"/>
    </row>
    <row r="707" ht="15.75" customHeight="1">
      <c r="A707" s="4"/>
      <c r="B707" s="3"/>
      <c r="C707" s="10"/>
      <c r="D707" s="10"/>
      <c r="E707" s="4"/>
      <c r="F707" s="4"/>
      <c r="G707" s="10"/>
      <c r="H707" s="4"/>
      <c r="I707" s="4"/>
      <c r="J707" s="4"/>
      <c r="K707" s="4"/>
      <c r="L707" s="4"/>
      <c r="M707" s="4"/>
      <c r="N707" s="4"/>
      <c r="O707" s="4"/>
      <c r="P707" s="4"/>
      <c r="Q707" s="4"/>
      <c r="R707" s="4"/>
      <c r="S707" s="4"/>
      <c r="T707" s="4"/>
      <c r="U707" s="4"/>
      <c r="V707" s="4"/>
      <c r="W707" s="4"/>
      <c r="X707" s="4"/>
      <c r="Y707" s="4"/>
      <c r="Z707" s="4"/>
    </row>
    <row r="708" ht="15.75" customHeight="1">
      <c r="A708" s="4"/>
      <c r="B708" s="3"/>
      <c r="C708" s="10"/>
      <c r="D708" s="10"/>
      <c r="E708" s="4"/>
      <c r="F708" s="4"/>
      <c r="G708" s="10"/>
      <c r="H708" s="4"/>
      <c r="I708" s="4"/>
      <c r="J708" s="4"/>
      <c r="K708" s="4"/>
      <c r="L708" s="4"/>
      <c r="M708" s="4"/>
      <c r="N708" s="4"/>
      <c r="O708" s="4"/>
      <c r="P708" s="4"/>
      <c r="Q708" s="4"/>
      <c r="R708" s="4"/>
      <c r="S708" s="4"/>
      <c r="T708" s="4"/>
      <c r="U708" s="4"/>
      <c r="V708" s="4"/>
      <c r="W708" s="4"/>
      <c r="X708" s="4"/>
      <c r="Y708" s="4"/>
      <c r="Z708" s="4"/>
    </row>
    <row r="709" ht="15.75" customHeight="1">
      <c r="A709" s="4"/>
      <c r="B709" s="3"/>
      <c r="C709" s="10"/>
      <c r="D709" s="10"/>
      <c r="E709" s="4"/>
      <c r="F709" s="4"/>
      <c r="G709" s="10"/>
      <c r="H709" s="4"/>
      <c r="I709" s="4"/>
      <c r="J709" s="4"/>
      <c r="K709" s="4"/>
      <c r="L709" s="4"/>
      <c r="M709" s="4"/>
      <c r="N709" s="4"/>
      <c r="O709" s="4"/>
      <c r="P709" s="4"/>
      <c r="Q709" s="4"/>
      <c r="R709" s="4"/>
      <c r="S709" s="4"/>
      <c r="T709" s="4"/>
      <c r="U709" s="4"/>
      <c r="V709" s="4"/>
      <c r="W709" s="4"/>
      <c r="X709" s="4"/>
      <c r="Y709" s="4"/>
      <c r="Z709" s="4"/>
    </row>
    <row r="710" ht="15.75" customHeight="1">
      <c r="A710" s="4"/>
      <c r="B710" s="3"/>
      <c r="C710" s="10"/>
      <c r="D710" s="10"/>
      <c r="E710" s="4"/>
      <c r="F710" s="4"/>
      <c r="G710" s="10"/>
      <c r="H710" s="4"/>
      <c r="I710" s="4"/>
      <c r="J710" s="4"/>
      <c r="K710" s="4"/>
      <c r="L710" s="4"/>
      <c r="M710" s="4"/>
      <c r="N710" s="4"/>
      <c r="O710" s="4"/>
      <c r="P710" s="4"/>
      <c r="Q710" s="4"/>
      <c r="R710" s="4"/>
      <c r="S710" s="4"/>
      <c r="T710" s="4"/>
      <c r="U710" s="4"/>
      <c r="V710" s="4"/>
      <c r="W710" s="4"/>
      <c r="X710" s="4"/>
      <c r="Y710" s="4"/>
      <c r="Z710" s="4"/>
    </row>
    <row r="711" ht="15.75" customHeight="1">
      <c r="A711" s="4"/>
      <c r="B711" s="3"/>
      <c r="C711" s="10"/>
      <c r="D711" s="10"/>
      <c r="E711" s="4"/>
      <c r="F711" s="4"/>
      <c r="G711" s="10"/>
      <c r="H711" s="4"/>
      <c r="I711" s="4"/>
      <c r="J711" s="4"/>
      <c r="K711" s="4"/>
      <c r="L711" s="4"/>
      <c r="M711" s="4"/>
      <c r="N711" s="4"/>
      <c r="O711" s="4"/>
      <c r="P711" s="4"/>
      <c r="Q711" s="4"/>
      <c r="R711" s="4"/>
      <c r="S711" s="4"/>
      <c r="T711" s="4"/>
      <c r="U711" s="4"/>
      <c r="V711" s="4"/>
      <c r="W711" s="4"/>
      <c r="X711" s="4"/>
      <c r="Y711" s="4"/>
      <c r="Z711" s="4"/>
    </row>
    <row r="712" ht="15.75" customHeight="1">
      <c r="A712" s="4"/>
      <c r="B712" s="3"/>
      <c r="C712" s="10"/>
      <c r="D712" s="10"/>
      <c r="E712" s="4"/>
      <c r="F712" s="4"/>
      <c r="G712" s="10"/>
      <c r="H712" s="4"/>
      <c r="I712" s="4"/>
      <c r="J712" s="4"/>
      <c r="K712" s="4"/>
      <c r="L712" s="4"/>
      <c r="M712" s="4"/>
      <c r="N712" s="4"/>
      <c r="O712" s="4"/>
      <c r="P712" s="4"/>
      <c r="Q712" s="4"/>
      <c r="R712" s="4"/>
      <c r="S712" s="4"/>
      <c r="T712" s="4"/>
      <c r="U712" s="4"/>
      <c r="V712" s="4"/>
      <c r="W712" s="4"/>
      <c r="X712" s="4"/>
      <c r="Y712" s="4"/>
      <c r="Z712" s="4"/>
    </row>
    <row r="713" ht="15.75" customHeight="1">
      <c r="A713" s="4"/>
      <c r="B713" s="3"/>
      <c r="C713" s="10"/>
      <c r="D713" s="10"/>
      <c r="E713" s="4"/>
      <c r="F713" s="4"/>
      <c r="G713" s="10"/>
      <c r="H713" s="4"/>
      <c r="I713" s="4"/>
      <c r="J713" s="4"/>
      <c r="K713" s="4"/>
      <c r="L713" s="4"/>
      <c r="M713" s="4"/>
      <c r="N713" s="4"/>
      <c r="O713" s="4"/>
      <c r="P713" s="4"/>
      <c r="Q713" s="4"/>
      <c r="R713" s="4"/>
      <c r="S713" s="4"/>
      <c r="T713" s="4"/>
      <c r="U713" s="4"/>
      <c r="V713" s="4"/>
      <c r="W713" s="4"/>
      <c r="X713" s="4"/>
      <c r="Y713" s="4"/>
      <c r="Z713" s="4"/>
    </row>
    <row r="714" ht="15.75" customHeight="1">
      <c r="A714" s="4"/>
      <c r="B714" s="3"/>
      <c r="C714" s="10"/>
      <c r="D714" s="10"/>
      <c r="E714" s="4"/>
      <c r="F714" s="4"/>
      <c r="G714" s="10"/>
      <c r="H714" s="4"/>
      <c r="I714" s="4"/>
      <c r="J714" s="4"/>
      <c r="K714" s="4"/>
      <c r="L714" s="4"/>
      <c r="M714" s="4"/>
      <c r="N714" s="4"/>
      <c r="O714" s="4"/>
      <c r="P714" s="4"/>
      <c r="Q714" s="4"/>
      <c r="R714" s="4"/>
      <c r="S714" s="4"/>
      <c r="T714" s="4"/>
      <c r="U714" s="4"/>
      <c r="V714" s="4"/>
      <c r="W714" s="4"/>
      <c r="X714" s="4"/>
      <c r="Y714" s="4"/>
      <c r="Z714" s="4"/>
    </row>
    <row r="715" ht="15.75" customHeight="1">
      <c r="A715" s="4"/>
      <c r="B715" s="3"/>
      <c r="C715" s="10"/>
      <c r="D715" s="10"/>
      <c r="E715" s="4"/>
      <c r="F715" s="4"/>
      <c r="G715" s="10"/>
      <c r="H715" s="4"/>
      <c r="I715" s="4"/>
      <c r="J715" s="4"/>
      <c r="K715" s="4"/>
      <c r="L715" s="4"/>
      <c r="M715" s="4"/>
      <c r="N715" s="4"/>
      <c r="O715" s="4"/>
      <c r="P715" s="4"/>
      <c r="Q715" s="4"/>
      <c r="R715" s="4"/>
      <c r="S715" s="4"/>
      <c r="T715" s="4"/>
      <c r="U715" s="4"/>
      <c r="V715" s="4"/>
      <c r="W715" s="4"/>
      <c r="X715" s="4"/>
      <c r="Y715" s="4"/>
      <c r="Z715" s="4"/>
    </row>
    <row r="716" ht="15.75" customHeight="1">
      <c r="A716" s="4"/>
      <c r="B716" s="3"/>
      <c r="C716" s="10"/>
      <c r="D716" s="10"/>
      <c r="E716" s="4"/>
      <c r="F716" s="4"/>
      <c r="G716" s="10"/>
      <c r="H716" s="4"/>
      <c r="I716" s="4"/>
      <c r="J716" s="4"/>
      <c r="K716" s="4"/>
      <c r="L716" s="4"/>
      <c r="M716" s="4"/>
      <c r="N716" s="4"/>
      <c r="O716" s="4"/>
      <c r="P716" s="4"/>
      <c r="Q716" s="4"/>
      <c r="R716" s="4"/>
      <c r="S716" s="4"/>
      <c r="T716" s="4"/>
      <c r="U716" s="4"/>
      <c r="V716" s="4"/>
      <c r="W716" s="4"/>
      <c r="X716" s="4"/>
      <c r="Y716" s="4"/>
      <c r="Z716" s="4"/>
    </row>
    <row r="717" ht="15.75" customHeight="1">
      <c r="A717" s="4"/>
      <c r="B717" s="3"/>
      <c r="C717" s="10"/>
      <c r="D717" s="10"/>
      <c r="E717" s="4"/>
      <c r="F717" s="4"/>
      <c r="G717" s="10"/>
      <c r="H717" s="4"/>
      <c r="I717" s="4"/>
      <c r="J717" s="4"/>
      <c r="K717" s="4"/>
      <c r="L717" s="4"/>
      <c r="M717" s="4"/>
      <c r="N717" s="4"/>
      <c r="O717" s="4"/>
      <c r="P717" s="4"/>
      <c r="Q717" s="4"/>
      <c r="R717" s="4"/>
      <c r="S717" s="4"/>
      <c r="T717" s="4"/>
      <c r="U717" s="4"/>
      <c r="V717" s="4"/>
      <c r="W717" s="4"/>
      <c r="X717" s="4"/>
      <c r="Y717" s="4"/>
      <c r="Z717" s="4"/>
    </row>
    <row r="718" ht="15.75" customHeight="1">
      <c r="A718" s="4"/>
      <c r="B718" s="3"/>
      <c r="C718" s="10"/>
      <c r="D718" s="10"/>
      <c r="E718" s="4"/>
      <c r="F718" s="4"/>
      <c r="G718" s="10"/>
      <c r="H718" s="4"/>
      <c r="I718" s="4"/>
      <c r="J718" s="4"/>
      <c r="K718" s="4"/>
      <c r="L718" s="4"/>
      <c r="M718" s="4"/>
      <c r="N718" s="4"/>
      <c r="O718" s="4"/>
      <c r="P718" s="4"/>
      <c r="Q718" s="4"/>
      <c r="R718" s="4"/>
      <c r="S718" s="4"/>
      <c r="T718" s="4"/>
      <c r="U718" s="4"/>
      <c r="V718" s="4"/>
      <c r="W718" s="4"/>
      <c r="X718" s="4"/>
      <c r="Y718" s="4"/>
      <c r="Z718" s="4"/>
    </row>
    <row r="719" ht="15.75" customHeight="1">
      <c r="A719" s="4"/>
      <c r="B719" s="3"/>
      <c r="C719" s="10"/>
      <c r="D719" s="10"/>
      <c r="E719" s="4"/>
      <c r="F719" s="4"/>
      <c r="G719" s="10"/>
      <c r="H719" s="4"/>
      <c r="I719" s="4"/>
      <c r="J719" s="4"/>
      <c r="K719" s="4"/>
      <c r="L719" s="4"/>
      <c r="M719" s="4"/>
      <c r="N719" s="4"/>
      <c r="O719" s="4"/>
      <c r="P719" s="4"/>
      <c r="Q719" s="4"/>
      <c r="R719" s="4"/>
      <c r="S719" s="4"/>
      <c r="T719" s="4"/>
      <c r="U719" s="4"/>
      <c r="V719" s="4"/>
      <c r="W719" s="4"/>
      <c r="X719" s="4"/>
      <c r="Y719" s="4"/>
      <c r="Z719" s="4"/>
    </row>
    <row r="720" ht="15.75" customHeight="1">
      <c r="A720" s="4"/>
      <c r="B720" s="3"/>
      <c r="C720" s="10"/>
      <c r="D720" s="10"/>
      <c r="E720" s="4"/>
      <c r="F720" s="4"/>
      <c r="G720" s="10"/>
      <c r="H720" s="4"/>
      <c r="I720" s="4"/>
      <c r="J720" s="4"/>
      <c r="K720" s="4"/>
      <c r="L720" s="4"/>
      <c r="M720" s="4"/>
      <c r="N720" s="4"/>
      <c r="O720" s="4"/>
      <c r="P720" s="4"/>
      <c r="Q720" s="4"/>
      <c r="R720" s="4"/>
      <c r="S720" s="4"/>
      <c r="T720" s="4"/>
      <c r="U720" s="4"/>
      <c r="V720" s="4"/>
      <c r="W720" s="4"/>
      <c r="X720" s="4"/>
      <c r="Y720" s="4"/>
      <c r="Z720" s="4"/>
    </row>
    <row r="721" ht="15.75" customHeight="1">
      <c r="A721" s="4"/>
      <c r="B721" s="3"/>
      <c r="C721" s="10"/>
      <c r="D721" s="10"/>
      <c r="E721" s="4"/>
      <c r="F721" s="4"/>
      <c r="G721" s="10"/>
      <c r="H721" s="4"/>
      <c r="I721" s="4"/>
      <c r="J721" s="4"/>
      <c r="K721" s="4"/>
      <c r="L721" s="4"/>
      <c r="M721" s="4"/>
      <c r="N721" s="4"/>
      <c r="O721" s="4"/>
      <c r="P721" s="4"/>
      <c r="Q721" s="4"/>
      <c r="R721" s="4"/>
      <c r="S721" s="4"/>
      <c r="T721" s="4"/>
      <c r="U721" s="4"/>
      <c r="V721" s="4"/>
      <c r="W721" s="4"/>
      <c r="X721" s="4"/>
      <c r="Y721" s="4"/>
      <c r="Z721" s="4"/>
    </row>
    <row r="722" ht="15.75" customHeight="1">
      <c r="A722" s="4"/>
      <c r="B722" s="3"/>
      <c r="C722" s="10"/>
      <c r="D722" s="10"/>
      <c r="E722" s="4"/>
      <c r="F722" s="4"/>
      <c r="G722" s="10"/>
      <c r="H722" s="4"/>
      <c r="I722" s="4"/>
      <c r="J722" s="4"/>
      <c r="K722" s="4"/>
      <c r="L722" s="4"/>
      <c r="M722" s="4"/>
      <c r="N722" s="4"/>
      <c r="O722" s="4"/>
      <c r="P722" s="4"/>
      <c r="Q722" s="4"/>
      <c r="R722" s="4"/>
      <c r="S722" s="4"/>
      <c r="T722" s="4"/>
      <c r="U722" s="4"/>
      <c r="V722" s="4"/>
      <c r="W722" s="4"/>
      <c r="X722" s="4"/>
      <c r="Y722" s="4"/>
      <c r="Z722" s="4"/>
    </row>
    <row r="723" ht="15.75" customHeight="1">
      <c r="A723" s="4"/>
      <c r="B723" s="3"/>
      <c r="C723" s="10"/>
      <c r="D723" s="10"/>
      <c r="E723" s="4"/>
      <c r="F723" s="4"/>
      <c r="G723" s="10"/>
      <c r="H723" s="4"/>
      <c r="I723" s="4"/>
      <c r="J723" s="4"/>
      <c r="K723" s="4"/>
      <c r="L723" s="4"/>
      <c r="M723" s="4"/>
      <c r="N723" s="4"/>
      <c r="O723" s="4"/>
      <c r="P723" s="4"/>
      <c r="Q723" s="4"/>
      <c r="R723" s="4"/>
      <c r="S723" s="4"/>
      <c r="T723" s="4"/>
      <c r="U723" s="4"/>
      <c r="V723" s="4"/>
      <c r="W723" s="4"/>
      <c r="X723" s="4"/>
      <c r="Y723" s="4"/>
      <c r="Z723" s="4"/>
    </row>
    <row r="724" ht="15.75" customHeight="1">
      <c r="A724" s="4"/>
      <c r="B724" s="3"/>
      <c r="C724" s="10"/>
      <c r="D724" s="10"/>
      <c r="E724" s="4"/>
      <c r="F724" s="4"/>
      <c r="G724" s="10"/>
      <c r="H724" s="4"/>
      <c r="I724" s="4"/>
      <c r="J724" s="4"/>
      <c r="K724" s="4"/>
      <c r="L724" s="4"/>
      <c r="M724" s="4"/>
      <c r="N724" s="4"/>
      <c r="O724" s="4"/>
      <c r="P724" s="4"/>
      <c r="Q724" s="4"/>
      <c r="R724" s="4"/>
      <c r="S724" s="4"/>
      <c r="T724" s="4"/>
      <c r="U724" s="4"/>
      <c r="V724" s="4"/>
      <c r="W724" s="4"/>
      <c r="X724" s="4"/>
      <c r="Y724" s="4"/>
      <c r="Z724" s="4"/>
    </row>
    <row r="725" ht="15.75" customHeight="1">
      <c r="A725" s="4"/>
      <c r="B725" s="3"/>
      <c r="C725" s="10"/>
      <c r="D725" s="10"/>
      <c r="E725" s="4"/>
      <c r="F725" s="4"/>
      <c r="G725" s="10"/>
      <c r="H725" s="4"/>
      <c r="I725" s="4"/>
      <c r="J725" s="4"/>
      <c r="K725" s="4"/>
      <c r="L725" s="4"/>
      <c r="M725" s="4"/>
      <c r="N725" s="4"/>
      <c r="O725" s="4"/>
      <c r="P725" s="4"/>
      <c r="Q725" s="4"/>
      <c r="R725" s="4"/>
      <c r="S725" s="4"/>
      <c r="T725" s="4"/>
      <c r="U725" s="4"/>
      <c r="V725" s="4"/>
      <c r="W725" s="4"/>
      <c r="X725" s="4"/>
      <c r="Y725" s="4"/>
      <c r="Z725" s="4"/>
    </row>
    <row r="726" ht="15.75" customHeight="1">
      <c r="A726" s="4"/>
      <c r="B726" s="3"/>
      <c r="C726" s="10"/>
      <c r="D726" s="10"/>
      <c r="E726" s="4"/>
      <c r="F726" s="4"/>
      <c r="G726" s="10"/>
      <c r="H726" s="4"/>
      <c r="I726" s="4"/>
      <c r="J726" s="4"/>
      <c r="K726" s="4"/>
      <c r="L726" s="4"/>
      <c r="M726" s="4"/>
      <c r="N726" s="4"/>
      <c r="O726" s="4"/>
      <c r="P726" s="4"/>
      <c r="Q726" s="4"/>
      <c r="R726" s="4"/>
      <c r="S726" s="4"/>
      <c r="T726" s="4"/>
      <c r="U726" s="4"/>
      <c r="V726" s="4"/>
      <c r="W726" s="4"/>
      <c r="X726" s="4"/>
      <c r="Y726" s="4"/>
      <c r="Z726" s="4"/>
    </row>
    <row r="727" ht="15.75" customHeight="1">
      <c r="A727" s="4"/>
      <c r="B727" s="3"/>
      <c r="C727" s="10"/>
      <c r="D727" s="10"/>
      <c r="E727" s="4"/>
      <c r="F727" s="4"/>
      <c r="G727" s="10"/>
      <c r="H727" s="4"/>
      <c r="I727" s="4"/>
      <c r="J727" s="4"/>
      <c r="K727" s="4"/>
      <c r="L727" s="4"/>
      <c r="M727" s="4"/>
      <c r="N727" s="4"/>
      <c r="O727" s="4"/>
      <c r="P727" s="4"/>
      <c r="Q727" s="4"/>
      <c r="R727" s="4"/>
      <c r="S727" s="4"/>
      <c r="T727" s="4"/>
      <c r="U727" s="4"/>
      <c r="V727" s="4"/>
      <c r="W727" s="4"/>
      <c r="X727" s="4"/>
      <c r="Y727" s="4"/>
      <c r="Z727" s="4"/>
    </row>
    <row r="728" ht="15.75" customHeight="1">
      <c r="A728" s="4"/>
      <c r="B728" s="3"/>
      <c r="C728" s="10"/>
      <c r="D728" s="10"/>
      <c r="E728" s="4"/>
      <c r="F728" s="4"/>
      <c r="G728" s="10"/>
      <c r="H728" s="4"/>
      <c r="I728" s="4"/>
      <c r="J728" s="4"/>
      <c r="K728" s="4"/>
      <c r="L728" s="4"/>
      <c r="M728" s="4"/>
      <c r="N728" s="4"/>
      <c r="O728" s="4"/>
      <c r="P728" s="4"/>
      <c r="Q728" s="4"/>
      <c r="R728" s="4"/>
      <c r="S728" s="4"/>
      <c r="T728" s="4"/>
      <c r="U728" s="4"/>
      <c r="V728" s="4"/>
      <c r="W728" s="4"/>
      <c r="X728" s="4"/>
      <c r="Y728" s="4"/>
      <c r="Z728" s="4"/>
    </row>
    <row r="729" ht="15.75" customHeight="1">
      <c r="A729" s="4"/>
      <c r="B729" s="3"/>
      <c r="C729" s="10"/>
      <c r="D729" s="10"/>
      <c r="E729" s="4"/>
      <c r="F729" s="4"/>
      <c r="G729" s="10"/>
      <c r="H729" s="4"/>
      <c r="I729" s="4"/>
      <c r="J729" s="4"/>
      <c r="K729" s="4"/>
      <c r="L729" s="4"/>
      <c r="M729" s="4"/>
      <c r="N729" s="4"/>
      <c r="O729" s="4"/>
      <c r="P729" s="4"/>
      <c r="Q729" s="4"/>
      <c r="R729" s="4"/>
      <c r="S729" s="4"/>
      <c r="T729" s="4"/>
      <c r="U729" s="4"/>
      <c r="V729" s="4"/>
      <c r="W729" s="4"/>
      <c r="X729" s="4"/>
      <c r="Y729" s="4"/>
      <c r="Z729" s="4"/>
    </row>
    <row r="730" ht="15.75" customHeight="1">
      <c r="A730" s="4"/>
      <c r="B730" s="3"/>
      <c r="C730" s="10"/>
      <c r="D730" s="10"/>
      <c r="E730" s="4"/>
      <c r="F730" s="4"/>
      <c r="G730" s="10"/>
      <c r="H730" s="4"/>
      <c r="I730" s="4"/>
      <c r="J730" s="4"/>
      <c r="K730" s="4"/>
      <c r="L730" s="4"/>
      <c r="M730" s="4"/>
      <c r="N730" s="4"/>
      <c r="O730" s="4"/>
      <c r="P730" s="4"/>
      <c r="Q730" s="4"/>
      <c r="R730" s="4"/>
      <c r="S730" s="4"/>
      <c r="T730" s="4"/>
      <c r="U730" s="4"/>
      <c r="V730" s="4"/>
      <c r="W730" s="4"/>
      <c r="X730" s="4"/>
      <c r="Y730" s="4"/>
      <c r="Z730" s="4"/>
    </row>
    <row r="731" ht="15.75" customHeight="1">
      <c r="A731" s="4"/>
      <c r="B731" s="3"/>
      <c r="C731" s="10"/>
      <c r="D731" s="10"/>
      <c r="E731" s="4"/>
      <c r="F731" s="4"/>
      <c r="G731" s="10"/>
      <c r="H731" s="4"/>
      <c r="I731" s="4"/>
      <c r="J731" s="4"/>
      <c r="K731" s="4"/>
      <c r="L731" s="4"/>
      <c r="M731" s="4"/>
      <c r="N731" s="4"/>
      <c r="O731" s="4"/>
      <c r="P731" s="4"/>
      <c r="Q731" s="4"/>
      <c r="R731" s="4"/>
      <c r="S731" s="4"/>
      <c r="T731" s="4"/>
      <c r="U731" s="4"/>
      <c r="V731" s="4"/>
      <c r="W731" s="4"/>
      <c r="X731" s="4"/>
      <c r="Y731" s="4"/>
      <c r="Z731" s="4"/>
    </row>
    <row r="732" ht="15.75" customHeight="1">
      <c r="A732" s="4"/>
      <c r="B732" s="3"/>
      <c r="C732" s="10"/>
      <c r="D732" s="10"/>
      <c r="E732" s="4"/>
      <c r="F732" s="4"/>
      <c r="G732" s="10"/>
      <c r="H732" s="4"/>
      <c r="I732" s="4"/>
      <c r="J732" s="4"/>
      <c r="K732" s="4"/>
      <c r="L732" s="4"/>
      <c r="M732" s="4"/>
      <c r="N732" s="4"/>
      <c r="O732" s="4"/>
      <c r="P732" s="4"/>
      <c r="Q732" s="4"/>
      <c r="R732" s="4"/>
      <c r="S732" s="4"/>
      <c r="T732" s="4"/>
      <c r="U732" s="4"/>
      <c r="V732" s="4"/>
      <c r="W732" s="4"/>
      <c r="X732" s="4"/>
      <c r="Y732" s="4"/>
      <c r="Z732" s="4"/>
    </row>
    <row r="733" ht="15.75" customHeight="1">
      <c r="A733" s="4"/>
      <c r="B733" s="3"/>
      <c r="C733" s="10"/>
      <c r="D733" s="10"/>
      <c r="E733" s="4"/>
      <c r="F733" s="4"/>
      <c r="G733" s="10"/>
      <c r="H733" s="4"/>
      <c r="I733" s="4"/>
      <c r="J733" s="4"/>
      <c r="K733" s="4"/>
      <c r="L733" s="4"/>
      <c r="M733" s="4"/>
      <c r="N733" s="4"/>
      <c r="O733" s="4"/>
      <c r="P733" s="4"/>
      <c r="Q733" s="4"/>
      <c r="R733" s="4"/>
      <c r="S733" s="4"/>
      <c r="T733" s="4"/>
      <c r="U733" s="4"/>
      <c r="V733" s="4"/>
      <c r="W733" s="4"/>
      <c r="X733" s="4"/>
      <c r="Y733" s="4"/>
      <c r="Z733" s="4"/>
    </row>
    <row r="734" ht="15.75" customHeight="1">
      <c r="A734" s="4"/>
      <c r="B734" s="3"/>
      <c r="C734" s="10"/>
      <c r="D734" s="10"/>
      <c r="E734" s="4"/>
      <c r="F734" s="4"/>
      <c r="G734" s="10"/>
      <c r="H734" s="4"/>
      <c r="I734" s="4"/>
      <c r="J734" s="4"/>
      <c r="K734" s="4"/>
      <c r="L734" s="4"/>
      <c r="M734" s="4"/>
      <c r="N734" s="4"/>
      <c r="O734" s="4"/>
      <c r="P734" s="4"/>
      <c r="Q734" s="4"/>
      <c r="R734" s="4"/>
      <c r="S734" s="4"/>
      <c r="T734" s="4"/>
      <c r="U734" s="4"/>
      <c r="V734" s="4"/>
      <c r="W734" s="4"/>
      <c r="X734" s="4"/>
      <c r="Y734" s="4"/>
      <c r="Z734" s="4"/>
    </row>
    <row r="735" ht="15.75" customHeight="1">
      <c r="A735" s="4"/>
      <c r="B735" s="3"/>
      <c r="C735" s="10"/>
      <c r="D735" s="10"/>
      <c r="E735" s="4"/>
      <c r="F735" s="4"/>
      <c r="G735" s="10"/>
      <c r="H735" s="4"/>
      <c r="I735" s="4"/>
      <c r="J735" s="4"/>
      <c r="K735" s="4"/>
      <c r="L735" s="4"/>
      <c r="M735" s="4"/>
      <c r="N735" s="4"/>
      <c r="O735" s="4"/>
      <c r="P735" s="4"/>
      <c r="Q735" s="4"/>
      <c r="R735" s="4"/>
      <c r="S735" s="4"/>
      <c r="T735" s="4"/>
      <c r="U735" s="4"/>
      <c r="V735" s="4"/>
      <c r="W735" s="4"/>
      <c r="X735" s="4"/>
      <c r="Y735" s="4"/>
      <c r="Z735" s="4"/>
    </row>
    <row r="736" ht="15.75" customHeight="1">
      <c r="A736" s="4"/>
      <c r="B736" s="3"/>
      <c r="C736" s="10"/>
      <c r="D736" s="10"/>
      <c r="E736" s="4"/>
      <c r="F736" s="4"/>
      <c r="G736" s="10"/>
      <c r="H736" s="4"/>
      <c r="I736" s="4"/>
      <c r="J736" s="4"/>
      <c r="K736" s="4"/>
      <c r="L736" s="4"/>
      <c r="M736" s="4"/>
      <c r="N736" s="4"/>
      <c r="O736" s="4"/>
      <c r="P736" s="4"/>
      <c r="Q736" s="4"/>
      <c r="R736" s="4"/>
      <c r="S736" s="4"/>
      <c r="T736" s="4"/>
      <c r="U736" s="4"/>
      <c r="V736" s="4"/>
      <c r="W736" s="4"/>
      <c r="X736" s="4"/>
      <c r="Y736" s="4"/>
      <c r="Z736" s="4"/>
    </row>
    <row r="737" ht="15.75" customHeight="1">
      <c r="A737" s="4"/>
      <c r="B737" s="3"/>
      <c r="C737" s="10"/>
      <c r="D737" s="10"/>
      <c r="E737" s="4"/>
      <c r="F737" s="4"/>
      <c r="G737" s="10"/>
      <c r="H737" s="4"/>
      <c r="I737" s="4"/>
      <c r="J737" s="4"/>
      <c r="K737" s="4"/>
      <c r="L737" s="4"/>
      <c r="M737" s="4"/>
      <c r="N737" s="4"/>
      <c r="O737" s="4"/>
      <c r="P737" s="4"/>
      <c r="Q737" s="4"/>
      <c r="R737" s="4"/>
      <c r="S737" s="4"/>
      <c r="T737" s="4"/>
      <c r="U737" s="4"/>
      <c r="V737" s="4"/>
      <c r="W737" s="4"/>
      <c r="X737" s="4"/>
      <c r="Y737" s="4"/>
      <c r="Z737" s="4"/>
    </row>
    <row r="738" ht="15.75" customHeight="1">
      <c r="A738" s="4"/>
      <c r="B738" s="3"/>
      <c r="C738" s="10"/>
      <c r="D738" s="10"/>
      <c r="E738" s="4"/>
      <c r="F738" s="4"/>
      <c r="G738" s="10"/>
      <c r="H738" s="4"/>
      <c r="I738" s="4"/>
      <c r="J738" s="4"/>
      <c r="K738" s="4"/>
      <c r="L738" s="4"/>
      <c r="M738" s="4"/>
      <c r="N738" s="4"/>
      <c r="O738" s="4"/>
      <c r="P738" s="4"/>
      <c r="Q738" s="4"/>
      <c r="R738" s="4"/>
      <c r="S738" s="4"/>
      <c r="T738" s="4"/>
      <c r="U738" s="4"/>
      <c r="V738" s="4"/>
      <c r="W738" s="4"/>
      <c r="X738" s="4"/>
      <c r="Y738" s="4"/>
      <c r="Z738" s="4"/>
    </row>
    <row r="739" ht="15.75" customHeight="1">
      <c r="A739" s="4"/>
      <c r="B739" s="3"/>
      <c r="C739" s="10"/>
      <c r="D739" s="10"/>
      <c r="E739" s="4"/>
      <c r="F739" s="4"/>
      <c r="G739" s="10"/>
      <c r="H739" s="4"/>
      <c r="I739" s="4"/>
      <c r="J739" s="4"/>
      <c r="K739" s="4"/>
      <c r="L739" s="4"/>
      <c r="M739" s="4"/>
      <c r="N739" s="4"/>
      <c r="O739" s="4"/>
      <c r="P739" s="4"/>
      <c r="Q739" s="4"/>
      <c r="R739" s="4"/>
      <c r="S739" s="4"/>
      <c r="T739" s="4"/>
      <c r="U739" s="4"/>
      <c r="V739" s="4"/>
      <c r="W739" s="4"/>
      <c r="X739" s="4"/>
      <c r="Y739" s="4"/>
      <c r="Z739" s="4"/>
    </row>
    <row r="740" ht="15.75" customHeight="1">
      <c r="A740" s="4"/>
      <c r="B740" s="3"/>
      <c r="C740" s="10"/>
      <c r="D740" s="10"/>
      <c r="E740" s="4"/>
      <c r="F740" s="4"/>
      <c r="G740" s="10"/>
      <c r="H740" s="4"/>
      <c r="I740" s="4"/>
      <c r="J740" s="4"/>
      <c r="K740" s="4"/>
      <c r="L740" s="4"/>
      <c r="M740" s="4"/>
      <c r="N740" s="4"/>
      <c r="O740" s="4"/>
      <c r="P740" s="4"/>
      <c r="Q740" s="4"/>
      <c r="R740" s="4"/>
      <c r="S740" s="4"/>
      <c r="T740" s="4"/>
      <c r="U740" s="4"/>
      <c r="V740" s="4"/>
      <c r="W740" s="4"/>
      <c r="X740" s="4"/>
      <c r="Y740" s="4"/>
      <c r="Z740" s="4"/>
    </row>
    <row r="741" ht="15.75" customHeight="1">
      <c r="A741" s="4"/>
      <c r="B741" s="3"/>
      <c r="C741" s="10"/>
      <c r="D741" s="10"/>
      <c r="E741" s="4"/>
      <c r="F741" s="4"/>
      <c r="G741" s="10"/>
      <c r="H741" s="4"/>
      <c r="I741" s="4"/>
      <c r="J741" s="4"/>
      <c r="K741" s="4"/>
      <c r="L741" s="4"/>
      <c r="M741" s="4"/>
      <c r="N741" s="4"/>
      <c r="O741" s="4"/>
      <c r="P741" s="4"/>
      <c r="Q741" s="4"/>
      <c r="R741" s="4"/>
      <c r="S741" s="4"/>
      <c r="T741" s="4"/>
      <c r="U741" s="4"/>
      <c r="V741" s="4"/>
      <c r="W741" s="4"/>
      <c r="X741" s="4"/>
      <c r="Y741" s="4"/>
      <c r="Z741" s="4"/>
    </row>
    <row r="742" ht="15.75" customHeight="1">
      <c r="A742" s="4"/>
      <c r="B742" s="3"/>
      <c r="C742" s="10"/>
      <c r="D742" s="10"/>
      <c r="E742" s="4"/>
      <c r="F742" s="4"/>
      <c r="G742" s="10"/>
      <c r="H742" s="4"/>
      <c r="I742" s="4"/>
      <c r="J742" s="4"/>
      <c r="K742" s="4"/>
      <c r="L742" s="4"/>
      <c r="M742" s="4"/>
      <c r="N742" s="4"/>
      <c r="O742" s="4"/>
      <c r="P742" s="4"/>
      <c r="Q742" s="4"/>
      <c r="R742" s="4"/>
      <c r="S742" s="4"/>
      <c r="T742" s="4"/>
      <c r="U742" s="4"/>
      <c r="V742" s="4"/>
      <c r="W742" s="4"/>
      <c r="X742" s="4"/>
      <c r="Y742" s="4"/>
      <c r="Z742" s="4"/>
    </row>
    <row r="743" ht="15.75" customHeight="1">
      <c r="A743" s="4"/>
      <c r="B743" s="3"/>
      <c r="C743" s="10"/>
      <c r="D743" s="10"/>
      <c r="E743" s="4"/>
      <c r="F743" s="4"/>
      <c r="G743" s="10"/>
      <c r="H743" s="4"/>
      <c r="I743" s="4"/>
      <c r="J743" s="4"/>
      <c r="K743" s="4"/>
      <c r="L743" s="4"/>
      <c r="M743" s="4"/>
      <c r="N743" s="4"/>
      <c r="O743" s="4"/>
      <c r="P743" s="4"/>
      <c r="Q743" s="4"/>
      <c r="R743" s="4"/>
      <c r="S743" s="4"/>
      <c r="T743" s="4"/>
      <c r="U743" s="4"/>
      <c r="V743" s="4"/>
      <c r="W743" s="4"/>
      <c r="X743" s="4"/>
      <c r="Y743" s="4"/>
      <c r="Z743" s="4"/>
    </row>
    <row r="744" ht="15.75" customHeight="1">
      <c r="A744" s="4"/>
      <c r="B744" s="3"/>
      <c r="C744" s="10"/>
      <c r="D744" s="10"/>
      <c r="E744" s="4"/>
      <c r="F744" s="4"/>
      <c r="G744" s="10"/>
      <c r="H744" s="4"/>
      <c r="I744" s="4"/>
      <c r="J744" s="4"/>
      <c r="K744" s="4"/>
      <c r="L744" s="4"/>
      <c r="M744" s="4"/>
      <c r="N744" s="4"/>
      <c r="O744" s="4"/>
      <c r="P744" s="4"/>
      <c r="Q744" s="4"/>
      <c r="R744" s="4"/>
      <c r="S744" s="4"/>
      <c r="T744" s="4"/>
      <c r="U744" s="4"/>
      <c r="V744" s="4"/>
      <c r="W744" s="4"/>
      <c r="X744" s="4"/>
      <c r="Y744" s="4"/>
      <c r="Z744" s="4"/>
    </row>
    <row r="745" ht="15.75" customHeight="1">
      <c r="A745" s="4"/>
      <c r="B745" s="3"/>
      <c r="C745" s="10"/>
      <c r="D745" s="10"/>
      <c r="E745" s="4"/>
      <c r="F745" s="4"/>
      <c r="G745" s="10"/>
      <c r="H745" s="4"/>
      <c r="I745" s="4"/>
      <c r="J745" s="4"/>
      <c r="K745" s="4"/>
      <c r="L745" s="4"/>
      <c r="M745" s="4"/>
      <c r="N745" s="4"/>
      <c r="O745" s="4"/>
      <c r="P745" s="4"/>
      <c r="Q745" s="4"/>
      <c r="R745" s="4"/>
      <c r="S745" s="4"/>
      <c r="T745" s="4"/>
      <c r="U745" s="4"/>
      <c r="V745" s="4"/>
      <c r="W745" s="4"/>
      <c r="X745" s="4"/>
      <c r="Y745" s="4"/>
      <c r="Z745" s="4"/>
    </row>
    <row r="746" ht="15.75" customHeight="1">
      <c r="A746" s="4"/>
      <c r="B746" s="3"/>
      <c r="C746" s="10"/>
      <c r="D746" s="10"/>
      <c r="E746" s="4"/>
      <c r="F746" s="4"/>
      <c r="G746" s="10"/>
      <c r="H746" s="4"/>
      <c r="I746" s="4"/>
      <c r="J746" s="4"/>
      <c r="K746" s="4"/>
      <c r="L746" s="4"/>
      <c r="M746" s="4"/>
      <c r="N746" s="4"/>
      <c r="O746" s="4"/>
      <c r="P746" s="4"/>
      <c r="Q746" s="4"/>
      <c r="R746" s="4"/>
      <c r="S746" s="4"/>
      <c r="T746" s="4"/>
      <c r="U746" s="4"/>
      <c r="V746" s="4"/>
      <c r="W746" s="4"/>
      <c r="X746" s="4"/>
      <c r="Y746" s="4"/>
      <c r="Z746" s="4"/>
    </row>
    <row r="747" ht="15.75" customHeight="1">
      <c r="A747" s="4"/>
      <c r="B747" s="3"/>
      <c r="C747" s="10"/>
      <c r="D747" s="10"/>
      <c r="E747" s="4"/>
      <c r="F747" s="4"/>
      <c r="G747" s="10"/>
      <c r="H747" s="4"/>
      <c r="I747" s="4"/>
      <c r="J747" s="4"/>
      <c r="K747" s="4"/>
      <c r="L747" s="4"/>
      <c r="M747" s="4"/>
      <c r="N747" s="4"/>
      <c r="O747" s="4"/>
      <c r="P747" s="4"/>
      <c r="Q747" s="4"/>
      <c r="R747" s="4"/>
      <c r="S747" s="4"/>
      <c r="T747" s="4"/>
      <c r="U747" s="4"/>
      <c r="V747" s="4"/>
      <c r="W747" s="4"/>
      <c r="X747" s="4"/>
      <c r="Y747" s="4"/>
      <c r="Z747" s="4"/>
    </row>
    <row r="748" ht="15.75" customHeight="1">
      <c r="A748" s="4"/>
      <c r="B748" s="3"/>
      <c r="C748" s="10"/>
      <c r="D748" s="10"/>
      <c r="E748" s="4"/>
      <c r="F748" s="4"/>
      <c r="G748" s="10"/>
      <c r="H748" s="4"/>
      <c r="I748" s="4"/>
      <c r="J748" s="4"/>
      <c r="K748" s="4"/>
      <c r="L748" s="4"/>
      <c r="M748" s="4"/>
      <c r="N748" s="4"/>
      <c r="O748" s="4"/>
      <c r="P748" s="4"/>
      <c r="Q748" s="4"/>
      <c r="R748" s="4"/>
      <c r="S748" s="4"/>
      <c r="T748" s="4"/>
      <c r="U748" s="4"/>
      <c r="V748" s="4"/>
      <c r="W748" s="4"/>
      <c r="X748" s="4"/>
      <c r="Y748" s="4"/>
      <c r="Z748" s="4"/>
    </row>
    <row r="749" ht="15.75" customHeight="1">
      <c r="A749" s="4"/>
      <c r="B749" s="3"/>
      <c r="C749" s="10"/>
      <c r="D749" s="10"/>
      <c r="E749" s="4"/>
      <c r="F749" s="4"/>
      <c r="G749" s="10"/>
      <c r="H749" s="4"/>
      <c r="I749" s="4"/>
      <c r="J749" s="4"/>
      <c r="K749" s="4"/>
      <c r="L749" s="4"/>
      <c r="M749" s="4"/>
      <c r="N749" s="4"/>
      <c r="O749" s="4"/>
      <c r="P749" s="4"/>
      <c r="Q749" s="4"/>
      <c r="R749" s="4"/>
      <c r="S749" s="4"/>
      <c r="T749" s="4"/>
      <c r="U749" s="4"/>
      <c r="V749" s="4"/>
      <c r="W749" s="4"/>
      <c r="X749" s="4"/>
      <c r="Y749" s="4"/>
      <c r="Z749" s="4"/>
    </row>
    <row r="750" ht="15.75" customHeight="1">
      <c r="A750" s="4"/>
      <c r="B750" s="3"/>
      <c r="C750" s="10"/>
      <c r="D750" s="10"/>
      <c r="E750" s="4"/>
      <c r="F750" s="4"/>
      <c r="G750" s="10"/>
      <c r="H750" s="4"/>
      <c r="I750" s="4"/>
      <c r="J750" s="4"/>
      <c r="K750" s="4"/>
      <c r="L750" s="4"/>
      <c r="M750" s="4"/>
      <c r="N750" s="4"/>
      <c r="O750" s="4"/>
      <c r="P750" s="4"/>
      <c r="Q750" s="4"/>
      <c r="R750" s="4"/>
      <c r="S750" s="4"/>
      <c r="T750" s="4"/>
      <c r="U750" s="4"/>
      <c r="V750" s="4"/>
      <c r="W750" s="4"/>
      <c r="X750" s="4"/>
      <c r="Y750" s="4"/>
      <c r="Z750" s="4"/>
    </row>
    <row r="751" ht="15.75" customHeight="1">
      <c r="A751" s="4"/>
      <c r="B751" s="3"/>
      <c r="C751" s="10"/>
      <c r="D751" s="10"/>
      <c r="E751" s="4"/>
      <c r="F751" s="4"/>
      <c r="G751" s="10"/>
      <c r="H751" s="4"/>
      <c r="I751" s="4"/>
      <c r="J751" s="4"/>
      <c r="K751" s="4"/>
      <c r="L751" s="4"/>
      <c r="M751" s="4"/>
      <c r="N751" s="4"/>
      <c r="O751" s="4"/>
      <c r="P751" s="4"/>
      <c r="Q751" s="4"/>
      <c r="R751" s="4"/>
      <c r="S751" s="4"/>
      <c r="T751" s="4"/>
      <c r="U751" s="4"/>
      <c r="V751" s="4"/>
      <c r="W751" s="4"/>
      <c r="X751" s="4"/>
      <c r="Y751" s="4"/>
      <c r="Z751" s="4"/>
    </row>
    <row r="752" ht="15.75" customHeight="1">
      <c r="A752" s="4"/>
      <c r="B752" s="3"/>
      <c r="C752" s="10"/>
      <c r="D752" s="10"/>
      <c r="E752" s="4"/>
      <c r="F752" s="4"/>
      <c r="G752" s="10"/>
      <c r="H752" s="4"/>
      <c r="I752" s="4"/>
      <c r="J752" s="4"/>
      <c r="K752" s="4"/>
      <c r="L752" s="4"/>
      <c r="M752" s="4"/>
      <c r="N752" s="4"/>
      <c r="O752" s="4"/>
      <c r="P752" s="4"/>
      <c r="Q752" s="4"/>
      <c r="R752" s="4"/>
      <c r="S752" s="4"/>
      <c r="T752" s="4"/>
      <c r="U752" s="4"/>
      <c r="V752" s="4"/>
      <c r="W752" s="4"/>
      <c r="X752" s="4"/>
      <c r="Y752" s="4"/>
      <c r="Z752" s="4"/>
    </row>
    <row r="753" ht="15.75" customHeight="1">
      <c r="A753" s="4"/>
      <c r="B753" s="3"/>
      <c r="C753" s="10"/>
      <c r="D753" s="10"/>
      <c r="E753" s="4"/>
      <c r="F753" s="4"/>
      <c r="G753" s="10"/>
      <c r="H753" s="4"/>
      <c r="I753" s="4"/>
      <c r="J753" s="4"/>
      <c r="K753" s="4"/>
      <c r="L753" s="4"/>
      <c r="M753" s="4"/>
      <c r="N753" s="4"/>
      <c r="O753" s="4"/>
      <c r="P753" s="4"/>
      <c r="Q753" s="4"/>
      <c r="R753" s="4"/>
      <c r="S753" s="4"/>
      <c r="T753" s="4"/>
      <c r="U753" s="4"/>
      <c r="V753" s="4"/>
      <c r="W753" s="4"/>
      <c r="X753" s="4"/>
      <c r="Y753" s="4"/>
      <c r="Z753" s="4"/>
    </row>
    <row r="754" ht="15.75" customHeight="1">
      <c r="A754" s="4"/>
      <c r="B754" s="3"/>
      <c r="C754" s="10"/>
      <c r="D754" s="10"/>
      <c r="E754" s="4"/>
      <c r="F754" s="4"/>
      <c r="G754" s="10"/>
      <c r="H754" s="4"/>
      <c r="I754" s="4"/>
      <c r="J754" s="4"/>
      <c r="K754" s="4"/>
      <c r="L754" s="4"/>
      <c r="M754" s="4"/>
      <c r="N754" s="4"/>
      <c r="O754" s="4"/>
      <c r="P754" s="4"/>
      <c r="Q754" s="4"/>
      <c r="R754" s="4"/>
      <c r="S754" s="4"/>
      <c r="T754" s="4"/>
      <c r="U754" s="4"/>
      <c r="V754" s="4"/>
      <c r="W754" s="4"/>
      <c r="X754" s="4"/>
      <c r="Y754" s="4"/>
      <c r="Z754" s="4"/>
    </row>
    <row r="755" ht="15.75" customHeight="1">
      <c r="A755" s="4"/>
      <c r="B755" s="3"/>
      <c r="C755" s="10"/>
      <c r="D755" s="10"/>
      <c r="E755" s="4"/>
      <c r="F755" s="4"/>
      <c r="G755" s="10"/>
      <c r="H755" s="4"/>
      <c r="I755" s="4"/>
      <c r="J755" s="4"/>
      <c r="K755" s="4"/>
      <c r="L755" s="4"/>
      <c r="M755" s="4"/>
      <c r="N755" s="4"/>
      <c r="O755" s="4"/>
      <c r="P755" s="4"/>
      <c r="Q755" s="4"/>
      <c r="R755" s="4"/>
      <c r="S755" s="4"/>
      <c r="T755" s="4"/>
      <c r="U755" s="4"/>
      <c r="V755" s="4"/>
      <c r="W755" s="4"/>
      <c r="X755" s="4"/>
      <c r="Y755" s="4"/>
      <c r="Z755" s="4"/>
    </row>
    <row r="756" ht="15.75" customHeight="1">
      <c r="A756" s="4"/>
      <c r="B756" s="3"/>
      <c r="C756" s="10"/>
      <c r="D756" s="10"/>
      <c r="E756" s="4"/>
      <c r="F756" s="4"/>
      <c r="G756" s="10"/>
      <c r="H756" s="4"/>
      <c r="I756" s="4"/>
      <c r="J756" s="4"/>
      <c r="K756" s="4"/>
      <c r="L756" s="4"/>
      <c r="M756" s="4"/>
      <c r="N756" s="4"/>
      <c r="O756" s="4"/>
      <c r="P756" s="4"/>
      <c r="Q756" s="4"/>
      <c r="R756" s="4"/>
      <c r="S756" s="4"/>
      <c r="T756" s="4"/>
      <c r="U756" s="4"/>
      <c r="V756" s="4"/>
      <c r="W756" s="4"/>
      <c r="X756" s="4"/>
      <c r="Y756" s="4"/>
      <c r="Z756" s="4"/>
    </row>
    <row r="757" ht="15.75" customHeight="1">
      <c r="A757" s="4"/>
      <c r="B757" s="3"/>
      <c r="C757" s="10"/>
      <c r="D757" s="10"/>
      <c r="E757" s="4"/>
      <c r="F757" s="4"/>
      <c r="G757" s="10"/>
      <c r="H757" s="4"/>
      <c r="I757" s="4"/>
      <c r="J757" s="4"/>
      <c r="K757" s="4"/>
      <c r="L757" s="4"/>
      <c r="M757" s="4"/>
      <c r="N757" s="4"/>
      <c r="O757" s="4"/>
      <c r="P757" s="4"/>
      <c r="Q757" s="4"/>
      <c r="R757" s="4"/>
      <c r="S757" s="4"/>
      <c r="T757" s="4"/>
      <c r="U757" s="4"/>
      <c r="V757" s="4"/>
      <c r="W757" s="4"/>
      <c r="X757" s="4"/>
      <c r="Y757" s="4"/>
      <c r="Z757" s="4"/>
    </row>
    <row r="758" ht="15.75" customHeight="1">
      <c r="A758" s="4"/>
      <c r="B758" s="3"/>
      <c r="C758" s="10"/>
      <c r="D758" s="10"/>
      <c r="E758" s="4"/>
      <c r="F758" s="4"/>
      <c r="G758" s="10"/>
      <c r="H758" s="4"/>
      <c r="I758" s="4"/>
      <c r="J758" s="4"/>
      <c r="K758" s="4"/>
      <c r="L758" s="4"/>
      <c r="M758" s="4"/>
      <c r="N758" s="4"/>
      <c r="O758" s="4"/>
      <c r="P758" s="4"/>
      <c r="Q758" s="4"/>
      <c r="R758" s="4"/>
      <c r="S758" s="4"/>
      <c r="T758" s="4"/>
      <c r="U758" s="4"/>
      <c r="V758" s="4"/>
      <c r="W758" s="4"/>
      <c r="X758" s="4"/>
      <c r="Y758" s="4"/>
      <c r="Z758" s="4"/>
    </row>
    <row r="759" ht="15.75" customHeight="1">
      <c r="A759" s="4"/>
      <c r="B759" s="3"/>
      <c r="C759" s="10"/>
      <c r="D759" s="10"/>
      <c r="E759" s="4"/>
      <c r="F759" s="4"/>
      <c r="G759" s="10"/>
      <c r="H759" s="4"/>
      <c r="I759" s="4"/>
      <c r="J759" s="4"/>
      <c r="K759" s="4"/>
      <c r="L759" s="4"/>
      <c r="M759" s="4"/>
      <c r="N759" s="4"/>
      <c r="O759" s="4"/>
      <c r="P759" s="4"/>
      <c r="Q759" s="4"/>
      <c r="R759" s="4"/>
      <c r="S759" s="4"/>
      <c r="T759" s="4"/>
      <c r="U759" s="4"/>
      <c r="V759" s="4"/>
      <c r="W759" s="4"/>
      <c r="X759" s="4"/>
      <c r="Y759" s="4"/>
      <c r="Z759" s="4"/>
    </row>
    <row r="760" ht="15.75" customHeight="1">
      <c r="A760" s="4"/>
      <c r="B760" s="3"/>
      <c r="C760" s="10"/>
      <c r="D760" s="10"/>
      <c r="E760" s="4"/>
      <c r="F760" s="4"/>
      <c r="G760" s="10"/>
      <c r="H760" s="4"/>
      <c r="I760" s="4"/>
      <c r="J760" s="4"/>
      <c r="K760" s="4"/>
      <c r="L760" s="4"/>
      <c r="M760" s="4"/>
      <c r="N760" s="4"/>
      <c r="O760" s="4"/>
      <c r="P760" s="4"/>
      <c r="Q760" s="4"/>
      <c r="R760" s="4"/>
      <c r="S760" s="4"/>
      <c r="T760" s="4"/>
      <c r="U760" s="4"/>
      <c r="V760" s="4"/>
      <c r="W760" s="4"/>
      <c r="X760" s="4"/>
      <c r="Y760" s="4"/>
      <c r="Z760" s="4"/>
    </row>
    <row r="761" ht="15.75" customHeight="1">
      <c r="A761" s="4"/>
      <c r="B761" s="3"/>
      <c r="C761" s="10"/>
      <c r="D761" s="10"/>
      <c r="E761" s="4"/>
      <c r="F761" s="4"/>
      <c r="G761" s="10"/>
      <c r="H761" s="4"/>
      <c r="I761" s="4"/>
      <c r="J761" s="4"/>
      <c r="K761" s="4"/>
      <c r="L761" s="4"/>
      <c r="M761" s="4"/>
      <c r="N761" s="4"/>
      <c r="O761" s="4"/>
      <c r="P761" s="4"/>
      <c r="Q761" s="4"/>
      <c r="R761" s="4"/>
      <c r="S761" s="4"/>
      <c r="T761" s="4"/>
      <c r="U761" s="4"/>
      <c r="V761" s="4"/>
      <c r="W761" s="4"/>
      <c r="X761" s="4"/>
      <c r="Y761" s="4"/>
      <c r="Z761" s="4"/>
    </row>
    <row r="762" ht="15.75" customHeight="1">
      <c r="A762" s="4"/>
      <c r="B762" s="3"/>
      <c r="C762" s="10"/>
      <c r="D762" s="10"/>
      <c r="E762" s="4"/>
      <c r="F762" s="4"/>
      <c r="G762" s="10"/>
      <c r="H762" s="4"/>
      <c r="I762" s="4"/>
      <c r="J762" s="4"/>
      <c r="K762" s="4"/>
      <c r="L762" s="4"/>
      <c r="M762" s="4"/>
      <c r="N762" s="4"/>
      <c r="O762" s="4"/>
      <c r="P762" s="4"/>
      <c r="Q762" s="4"/>
      <c r="R762" s="4"/>
      <c r="S762" s="4"/>
      <c r="T762" s="4"/>
      <c r="U762" s="4"/>
      <c r="V762" s="4"/>
      <c r="W762" s="4"/>
      <c r="X762" s="4"/>
      <c r="Y762" s="4"/>
      <c r="Z762" s="4"/>
    </row>
    <row r="763" ht="15.75" customHeight="1">
      <c r="A763" s="4"/>
      <c r="B763" s="3"/>
      <c r="C763" s="10"/>
      <c r="D763" s="10"/>
      <c r="E763" s="4"/>
      <c r="F763" s="4"/>
      <c r="G763" s="10"/>
      <c r="H763" s="4"/>
      <c r="I763" s="4"/>
      <c r="J763" s="4"/>
      <c r="K763" s="4"/>
      <c r="L763" s="4"/>
      <c r="M763" s="4"/>
      <c r="N763" s="4"/>
      <c r="O763" s="4"/>
      <c r="P763" s="4"/>
      <c r="Q763" s="4"/>
      <c r="R763" s="4"/>
      <c r="S763" s="4"/>
      <c r="T763" s="4"/>
      <c r="U763" s="4"/>
      <c r="V763" s="4"/>
      <c r="W763" s="4"/>
      <c r="X763" s="4"/>
      <c r="Y763" s="4"/>
      <c r="Z763" s="4"/>
    </row>
    <row r="764" ht="15.75" customHeight="1">
      <c r="A764" s="4"/>
      <c r="B764" s="3"/>
      <c r="C764" s="10"/>
      <c r="D764" s="10"/>
      <c r="E764" s="4"/>
      <c r="F764" s="4"/>
      <c r="G764" s="10"/>
      <c r="H764" s="4"/>
      <c r="I764" s="4"/>
      <c r="J764" s="4"/>
      <c r="K764" s="4"/>
      <c r="L764" s="4"/>
      <c r="M764" s="4"/>
      <c r="N764" s="4"/>
      <c r="O764" s="4"/>
      <c r="P764" s="4"/>
      <c r="Q764" s="4"/>
      <c r="R764" s="4"/>
      <c r="S764" s="4"/>
      <c r="T764" s="4"/>
      <c r="U764" s="4"/>
      <c r="V764" s="4"/>
      <c r="W764" s="4"/>
      <c r="X764" s="4"/>
      <c r="Y764" s="4"/>
      <c r="Z764" s="4"/>
    </row>
    <row r="765" ht="15.75" customHeight="1">
      <c r="A765" s="4"/>
      <c r="B765" s="3"/>
      <c r="C765" s="10"/>
      <c r="D765" s="10"/>
      <c r="E765" s="4"/>
      <c r="F765" s="4"/>
      <c r="G765" s="10"/>
      <c r="H765" s="4"/>
      <c r="I765" s="4"/>
      <c r="J765" s="4"/>
      <c r="K765" s="4"/>
      <c r="L765" s="4"/>
      <c r="M765" s="4"/>
      <c r="N765" s="4"/>
      <c r="O765" s="4"/>
      <c r="P765" s="4"/>
      <c r="Q765" s="4"/>
      <c r="R765" s="4"/>
      <c r="S765" s="4"/>
      <c r="T765" s="4"/>
      <c r="U765" s="4"/>
      <c r="V765" s="4"/>
      <c r="W765" s="4"/>
      <c r="X765" s="4"/>
      <c r="Y765" s="4"/>
      <c r="Z765" s="4"/>
    </row>
    <row r="766" ht="15.75" customHeight="1">
      <c r="A766" s="4"/>
      <c r="B766" s="3"/>
      <c r="C766" s="10"/>
      <c r="D766" s="10"/>
      <c r="E766" s="4"/>
      <c r="F766" s="4"/>
      <c r="G766" s="10"/>
      <c r="H766" s="4"/>
      <c r="I766" s="4"/>
      <c r="J766" s="4"/>
      <c r="K766" s="4"/>
      <c r="L766" s="4"/>
      <c r="M766" s="4"/>
      <c r="N766" s="4"/>
      <c r="O766" s="4"/>
      <c r="P766" s="4"/>
      <c r="Q766" s="4"/>
      <c r="R766" s="4"/>
      <c r="S766" s="4"/>
      <c r="T766" s="4"/>
      <c r="U766" s="4"/>
      <c r="V766" s="4"/>
      <c r="W766" s="4"/>
      <c r="X766" s="4"/>
      <c r="Y766" s="4"/>
      <c r="Z766" s="4"/>
    </row>
    <row r="767" ht="15.75" customHeight="1">
      <c r="A767" s="4"/>
      <c r="B767" s="3"/>
      <c r="C767" s="10"/>
      <c r="D767" s="10"/>
      <c r="E767" s="4"/>
      <c r="F767" s="4"/>
      <c r="G767" s="10"/>
      <c r="H767" s="4"/>
      <c r="I767" s="4"/>
      <c r="J767" s="4"/>
      <c r="K767" s="4"/>
      <c r="L767" s="4"/>
      <c r="M767" s="4"/>
      <c r="N767" s="4"/>
      <c r="O767" s="4"/>
      <c r="P767" s="4"/>
      <c r="Q767" s="4"/>
      <c r="R767" s="4"/>
      <c r="S767" s="4"/>
      <c r="T767" s="4"/>
      <c r="U767" s="4"/>
      <c r="V767" s="4"/>
      <c r="W767" s="4"/>
      <c r="X767" s="4"/>
      <c r="Y767" s="4"/>
      <c r="Z767" s="4"/>
    </row>
    <row r="768" ht="15.75" customHeight="1">
      <c r="A768" s="4"/>
      <c r="B768" s="3"/>
      <c r="C768" s="10"/>
      <c r="D768" s="10"/>
      <c r="E768" s="4"/>
      <c r="F768" s="4"/>
      <c r="G768" s="10"/>
      <c r="H768" s="4"/>
      <c r="I768" s="4"/>
      <c r="J768" s="4"/>
      <c r="K768" s="4"/>
      <c r="L768" s="4"/>
      <c r="M768" s="4"/>
      <c r="N768" s="4"/>
      <c r="O768" s="4"/>
      <c r="P768" s="4"/>
      <c r="Q768" s="4"/>
      <c r="R768" s="4"/>
      <c r="S768" s="4"/>
      <c r="T768" s="4"/>
      <c r="U768" s="4"/>
      <c r="V768" s="4"/>
      <c r="W768" s="4"/>
      <c r="X768" s="4"/>
      <c r="Y768" s="4"/>
      <c r="Z768" s="4"/>
    </row>
    <row r="769" ht="15.75" customHeight="1">
      <c r="A769" s="4"/>
      <c r="B769" s="3"/>
      <c r="C769" s="10"/>
      <c r="D769" s="10"/>
      <c r="E769" s="4"/>
      <c r="F769" s="4"/>
      <c r="G769" s="10"/>
      <c r="H769" s="4"/>
      <c r="I769" s="4"/>
      <c r="J769" s="4"/>
      <c r="K769" s="4"/>
      <c r="L769" s="4"/>
      <c r="M769" s="4"/>
      <c r="N769" s="4"/>
      <c r="O769" s="4"/>
      <c r="P769" s="4"/>
      <c r="Q769" s="4"/>
      <c r="R769" s="4"/>
      <c r="S769" s="4"/>
      <c r="T769" s="4"/>
      <c r="U769" s="4"/>
      <c r="V769" s="4"/>
      <c r="W769" s="4"/>
      <c r="X769" s="4"/>
      <c r="Y769" s="4"/>
      <c r="Z769" s="4"/>
    </row>
    <row r="770" ht="15.75" customHeight="1">
      <c r="A770" s="4"/>
      <c r="B770" s="3"/>
      <c r="C770" s="10"/>
      <c r="D770" s="10"/>
      <c r="E770" s="4"/>
      <c r="F770" s="4"/>
      <c r="G770" s="10"/>
      <c r="H770" s="4"/>
      <c r="I770" s="4"/>
      <c r="J770" s="4"/>
      <c r="K770" s="4"/>
      <c r="L770" s="4"/>
      <c r="M770" s="4"/>
      <c r="N770" s="4"/>
      <c r="O770" s="4"/>
      <c r="P770" s="4"/>
      <c r="Q770" s="4"/>
      <c r="R770" s="4"/>
      <c r="S770" s="4"/>
      <c r="T770" s="4"/>
      <c r="U770" s="4"/>
      <c r="V770" s="4"/>
      <c r="W770" s="4"/>
      <c r="X770" s="4"/>
      <c r="Y770" s="4"/>
      <c r="Z770" s="4"/>
    </row>
    <row r="771" ht="15.75" customHeight="1">
      <c r="A771" s="4"/>
      <c r="B771" s="3"/>
      <c r="C771" s="10"/>
      <c r="D771" s="10"/>
      <c r="E771" s="4"/>
      <c r="F771" s="4"/>
      <c r="G771" s="10"/>
      <c r="H771" s="4"/>
      <c r="I771" s="4"/>
      <c r="J771" s="4"/>
      <c r="K771" s="4"/>
      <c r="L771" s="4"/>
      <c r="M771" s="4"/>
      <c r="N771" s="4"/>
      <c r="O771" s="4"/>
      <c r="P771" s="4"/>
      <c r="Q771" s="4"/>
      <c r="R771" s="4"/>
      <c r="S771" s="4"/>
      <c r="T771" s="4"/>
      <c r="U771" s="4"/>
      <c r="V771" s="4"/>
      <c r="W771" s="4"/>
      <c r="X771" s="4"/>
      <c r="Y771" s="4"/>
      <c r="Z771" s="4"/>
    </row>
    <row r="772" ht="15.75" customHeight="1">
      <c r="A772" s="4"/>
      <c r="B772" s="3"/>
      <c r="C772" s="10"/>
      <c r="D772" s="10"/>
      <c r="E772" s="4"/>
      <c r="F772" s="4"/>
      <c r="G772" s="10"/>
      <c r="H772" s="4"/>
      <c r="I772" s="4"/>
      <c r="J772" s="4"/>
      <c r="K772" s="4"/>
      <c r="L772" s="4"/>
      <c r="M772" s="4"/>
      <c r="N772" s="4"/>
      <c r="O772" s="4"/>
      <c r="P772" s="4"/>
      <c r="Q772" s="4"/>
      <c r="R772" s="4"/>
      <c r="S772" s="4"/>
      <c r="T772" s="4"/>
      <c r="U772" s="4"/>
      <c r="V772" s="4"/>
      <c r="W772" s="4"/>
      <c r="X772" s="4"/>
      <c r="Y772" s="4"/>
      <c r="Z772" s="4"/>
    </row>
    <row r="773" ht="15.75" customHeight="1">
      <c r="A773" s="4"/>
      <c r="B773" s="3"/>
      <c r="C773" s="10"/>
      <c r="D773" s="10"/>
      <c r="E773" s="4"/>
      <c r="F773" s="4"/>
      <c r="G773" s="10"/>
      <c r="H773" s="4"/>
      <c r="I773" s="4"/>
      <c r="J773" s="4"/>
      <c r="K773" s="4"/>
      <c r="L773" s="4"/>
      <c r="M773" s="4"/>
      <c r="N773" s="4"/>
      <c r="O773" s="4"/>
      <c r="P773" s="4"/>
      <c r="Q773" s="4"/>
      <c r="R773" s="4"/>
      <c r="S773" s="4"/>
      <c r="T773" s="4"/>
      <c r="U773" s="4"/>
      <c r="V773" s="4"/>
      <c r="W773" s="4"/>
      <c r="X773" s="4"/>
      <c r="Y773" s="4"/>
      <c r="Z773" s="4"/>
    </row>
    <row r="774" ht="15.75" customHeight="1">
      <c r="A774" s="4"/>
      <c r="B774" s="3"/>
      <c r="C774" s="10"/>
      <c r="D774" s="10"/>
      <c r="E774" s="4"/>
      <c r="F774" s="4"/>
      <c r="G774" s="10"/>
      <c r="H774" s="4"/>
      <c r="I774" s="4"/>
      <c r="J774" s="4"/>
      <c r="K774" s="4"/>
      <c r="L774" s="4"/>
      <c r="M774" s="4"/>
      <c r="N774" s="4"/>
      <c r="O774" s="4"/>
      <c r="P774" s="4"/>
      <c r="Q774" s="4"/>
      <c r="R774" s="4"/>
      <c r="S774" s="4"/>
      <c r="T774" s="4"/>
      <c r="U774" s="4"/>
      <c r="V774" s="4"/>
      <c r="W774" s="4"/>
      <c r="X774" s="4"/>
      <c r="Y774" s="4"/>
      <c r="Z774" s="4"/>
    </row>
    <row r="775" ht="15.75" customHeight="1">
      <c r="A775" s="4"/>
      <c r="B775" s="3"/>
      <c r="C775" s="10"/>
      <c r="D775" s="10"/>
      <c r="E775" s="4"/>
      <c r="F775" s="4"/>
      <c r="G775" s="10"/>
      <c r="H775" s="4"/>
      <c r="I775" s="4"/>
      <c r="J775" s="4"/>
      <c r="K775" s="4"/>
      <c r="L775" s="4"/>
      <c r="M775" s="4"/>
      <c r="N775" s="4"/>
      <c r="O775" s="4"/>
      <c r="P775" s="4"/>
      <c r="Q775" s="4"/>
      <c r="R775" s="4"/>
      <c r="S775" s="4"/>
      <c r="T775" s="4"/>
      <c r="U775" s="4"/>
      <c r="V775" s="4"/>
      <c r="W775" s="4"/>
      <c r="X775" s="4"/>
      <c r="Y775" s="4"/>
      <c r="Z775" s="4"/>
    </row>
    <row r="776" ht="15.75" customHeight="1">
      <c r="A776" s="4"/>
      <c r="B776" s="3"/>
      <c r="C776" s="10"/>
      <c r="D776" s="10"/>
      <c r="E776" s="4"/>
      <c r="F776" s="4"/>
      <c r="G776" s="10"/>
      <c r="H776" s="4"/>
      <c r="I776" s="4"/>
      <c r="J776" s="4"/>
      <c r="K776" s="4"/>
      <c r="L776" s="4"/>
      <c r="M776" s="4"/>
      <c r="N776" s="4"/>
      <c r="O776" s="4"/>
      <c r="P776" s="4"/>
      <c r="Q776" s="4"/>
      <c r="R776" s="4"/>
      <c r="S776" s="4"/>
      <c r="T776" s="4"/>
      <c r="U776" s="4"/>
      <c r="V776" s="4"/>
      <c r="W776" s="4"/>
      <c r="X776" s="4"/>
      <c r="Y776" s="4"/>
      <c r="Z776" s="4"/>
    </row>
    <row r="777" ht="15.75" customHeight="1">
      <c r="A777" s="4"/>
      <c r="B777" s="3"/>
      <c r="C777" s="10"/>
      <c r="D777" s="10"/>
      <c r="E777" s="4"/>
      <c r="F777" s="4"/>
      <c r="G777" s="10"/>
      <c r="H777" s="4"/>
      <c r="I777" s="4"/>
      <c r="J777" s="4"/>
      <c r="K777" s="4"/>
      <c r="L777" s="4"/>
      <c r="M777" s="4"/>
      <c r="N777" s="4"/>
      <c r="O777" s="4"/>
      <c r="P777" s="4"/>
      <c r="Q777" s="4"/>
      <c r="R777" s="4"/>
      <c r="S777" s="4"/>
      <c r="T777" s="4"/>
      <c r="U777" s="4"/>
      <c r="V777" s="4"/>
      <c r="W777" s="4"/>
      <c r="X777" s="4"/>
      <c r="Y777" s="4"/>
      <c r="Z777" s="4"/>
    </row>
    <row r="778" ht="15.75" customHeight="1">
      <c r="A778" s="4"/>
      <c r="B778" s="3"/>
      <c r="C778" s="10"/>
      <c r="D778" s="10"/>
      <c r="E778" s="4"/>
      <c r="F778" s="4"/>
      <c r="G778" s="10"/>
      <c r="H778" s="4"/>
      <c r="I778" s="4"/>
      <c r="J778" s="4"/>
      <c r="K778" s="4"/>
      <c r="L778" s="4"/>
      <c r="M778" s="4"/>
      <c r="N778" s="4"/>
      <c r="O778" s="4"/>
      <c r="P778" s="4"/>
      <c r="Q778" s="4"/>
      <c r="R778" s="4"/>
      <c r="S778" s="4"/>
      <c r="T778" s="4"/>
      <c r="U778" s="4"/>
      <c r="V778" s="4"/>
      <c r="W778" s="4"/>
      <c r="X778" s="4"/>
      <c r="Y778" s="4"/>
      <c r="Z778" s="4"/>
    </row>
    <row r="779" ht="15.75" customHeight="1">
      <c r="A779" s="4"/>
      <c r="B779" s="3"/>
      <c r="C779" s="10"/>
      <c r="D779" s="10"/>
      <c r="E779" s="4"/>
      <c r="F779" s="4"/>
      <c r="G779" s="10"/>
      <c r="H779" s="4"/>
      <c r="I779" s="4"/>
      <c r="J779" s="4"/>
      <c r="K779" s="4"/>
      <c r="L779" s="4"/>
      <c r="M779" s="4"/>
      <c r="N779" s="4"/>
      <c r="O779" s="4"/>
      <c r="P779" s="4"/>
      <c r="Q779" s="4"/>
      <c r="R779" s="4"/>
      <c r="S779" s="4"/>
      <c r="T779" s="4"/>
      <c r="U779" s="4"/>
      <c r="V779" s="4"/>
      <c r="W779" s="4"/>
      <c r="X779" s="4"/>
      <c r="Y779" s="4"/>
      <c r="Z779" s="4"/>
    </row>
    <row r="780" ht="15.75" customHeight="1">
      <c r="A780" s="4"/>
      <c r="B780" s="3"/>
      <c r="C780" s="10"/>
      <c r="D780" s="10"/>
      <c r="E780" s="4"/>
      <c r="F780" s="4"/>
      <c r="G780" s="10"/>
      <c r="H780" s="4"/>
      <c r="I780" s="4"/>
      <c r="J780" s="4"/>
      <c r="K780" s="4"/>
      <c r="L780" s="4"/>
      <c r="M780" s="4"/>
      <c r="N780" s="4"/>
      <c r="O780" s="4"/>
      <c r="P780" s="4"/>
      <c r="Q780" s="4"/>
      <c r="R780" s="4"/>
      <c r="S780" s="4"/>
      <c r="T780" s="4"/>
      <c r="U780" s="4"/>
      <c r="V780" s="4"/>
      <c r="W780" s="4"/>
      <c r="X780" s="4"/>
      <c r="Y780" s="4"/>
      <c r="Z780" s="4"/>
    </row>
    <row r="781" ht="15.75" customHeight="1">
      <c r="A781" s="4"/>
      <c r="B781" s="3"/>
      <c r="C781" s="10"/>
      <c r="D781" s="10"/>
      <c r="E781" s="4"/>
      <c r="F781" s="4"/>
      <c r="G781" s="10"/>
      <c r="H781" s="4"/>
      <c r="I781" s="4"/>
      <c r="J781" s="4"/>
      <c r="K781" s="4"/>
      <c r="L781" s="4"/>
      <c r="M781" s="4"/>
      <c r="N781" s="4"/>
      <c r="O781" s="4"/>
      <c r="P781" s="4"/>
      <c r="Q781" s="4"/>
      <c r="R781" s="4"/>
      <c r="S781" s="4"/>
      <c r="T781" s="4"/>
      <c r="U781" s="4"/>
      <c r="V781" s="4"/>
      <c r="W781" s="4"/>
      <c r="X781" s="4"/>
      <c r="Y781" s="4"/>
      <c r="Z781" s="4"/>
    </row>
    <row r="782" ht="15.75" customHeight="1">
      <c r="A782" s="4"/>
      <c r="B782" s="3"/>
      <c r="C782" s="10"/>
      <c r="D782" s="10"/>
      <c r="E782" s="4"/>
      <c r="F782" s="4"/>
      <c r="G782" s="10"/>
      <c r="H782" s="4"/>
      <c r="I782" s="4"/>
      <c r="J782" s="4"/>
      <c r="K782" s="4"/>
      <c r="L782" s="4"/>
      <c r="M782" s="4"/>
      <c r="N782" s="4"/>
      <c r="O782" s="4"/>
      <c r="P782" s="4"/>
      <c r="Q782" s="4"/>
      <c r="R782" s="4"/>
      <c r="S782" s="4"/>
      <c r="T782" s="4"/>
      <c r="U782" s="4"/>
      <c r="V782" s="4"/>
      <c r="W782" s="4"/>
      <c r="X782" s="4"/>
      <c r="Y782" s="4"/>
      <c r="Z782" s="4"/>
    </row>
    <row r="783" ht="15.75" customHeight="1">
      <c r="A783" s="4"/>
      <c r="B783" s="3"/>
      <c r="C783" s="10"/>
      <c r="D783" s="10"/>
      <c r="E783" s="4"/>
      <c r="F783" s="4"/>
      <c r="G783" s="10"/>
      <c r="H783" s="4"/>
      <c r="I783" s="4"/>
      <c r="J783" s="4"/>
      <c r="K783" s="4"/>
      <c r="L783" s="4"/>
      <c r="M783" s="4"/>
      <c r="N783" s="4"/>
      <c r="O783" s="4"/>
      <c r="P783" s="4"/>
      <c r="Q783" s="4"/>
      <c r="R783" s="4"/>
      <c r="S783" s="4"/>
      <c r="T783" s="4"/>
      <c r="U783" s="4"/>
      <c r="V783" s="4"/>
      <c r="W783" s="4"/>
      <c r="X783" s="4"/>
      <c r="Y783" s="4"/>
      <c r="Z783" s="4"/>
    </row>
    <row r="784" ht="15.75" customHeight="1">
      <c r="A784" s="4"/>
      <c r="B784" s="3"/>
      <c r="C784" s="10"/>
      <c r="D784" s="10"/>
      <c r="E784" s="4"/>
      <c r="F784" s="4"/>
      <c r="G784" s="10"/>
      <c r="H784" s="4"/>
      <c r="I784" s="4"/>
      <c r="J784" s="4"/>
      <c r="K784" s="4"/>
      <c r="L784" s="4"/>
      <c r="M784" s="4"/>
      <c r="N784" s="4"/>
      <c r="O784" s="4"/>
      <c r="P784" s="4"/>
      <c r="Q784" s="4"/>
      <c r="R784" s="4"/>
      <c r="S784" s="4"/>
      <c r="T784" s="4"/>
      <c r="U784" s="4"/>
      <c r="V784" s="4"/>
      <c r="W784" s="4"/>
      <c r="X784" s="4"/>
      <c r="Y784" s="4"/>
      <c r="Z784" s="4"/>
    </row>
    <row r="785" ht="15.75" customHeight="1">
      <c r="A785" s="4"/>
      <c r="B785" s="3"/>
      <c r="C785" s="10"/>
      <c r="D785" s="10"/>
      <c r="E785" s="4"/>
      <c r="F785" s="4"/>
      <c r="G785" s="10"/>
      <c r="H785" s="4"/>
      <c r="I785" s="4"/>
      <c r="J785" s="4"/>
      <c r="K785" s="4"/>
      <c r="L785" s="4"/>
      <c r="M785" s="4"/>
      <c r="N785" s="4"/>
      <c r="O785" s="4"/>
      <c r="P785" s="4"/>
      <c r="Q785" s="4"/>
      <c r="R785" s="4"/>
      <c r="S785" s="4"/>
      <c r="T785" s="4"/>
      <c r="U785" s="4"/>
      <c r="V785" s="4"/>
      <c r="W785" s="4"/>
      <c r="X785" s="4"/>
      <c r="Y785" s="4"/>
      <c r="Z785" s="4"/>
    </row>
    <row r="786" ht="15.75" customHeight="1">
      <c r="A786" s="4"/>
      <c r="B786" s="3"/>
      <c r="C786" s="10"/>
      <c r="D786" s="10"/>
      <c r="E786" s="4"/>
      <c r="F786" s="4"/>
      <c r="G786" s="10"/>
      <c r="H786" s="4"/>
      <c r="I786" s="4"/>
      <c r="J786" s="4"/>
      <c r="K786" s="4"/>
      <c r="L786" s="4"/>
      <c r="M786" s="4"/>
      <c r="N786" s="4"/>
      <c r="O786" s="4"/>
      <c r="P786" s="4"/>
      <c r="Q786" s="4"/>
      <c r="R786" s="4"/>
      <c r="S786" s="4"/>
      <c r="T786" s="4"/>
      <c r="U786" s="4"/>
      <c r="V786" s="4"/>
      <c r="W786" s="4"/>
      <c r="X786" s="4"/>
      <c r="Y786" s="4"/>
      <c r="Z786" s="4"/>
    </row>
    <row r="787" ht="15.75" customHeight="1">
      <c r="A787" s="4"/>
      <c r="B787" s="3"/>
      <c r="C787" s="10"/>
      <c r="D787" s="10"/>
      <c r="E787" s="4"/>
      <c r="F787" s="4"/>
      <c r="G787" s="10"/>
      <c r="H787" s="4"/>
      <c r="I787" s="4"/>
      <c r="J787" s="4"/>
      <c r="K787" s="4"/>
      <c r="L787" s="4"/>
      <c r="M787" s="4"/>
      <c r="N787" s="4"/>
      <c r="O787" s="4"/>
      <c r="P787" s="4"/>
      <c r="Q787" s="4"/>
      <c r="R787" s="4"/>
      <c r="S787" s="4"/>
      <c r="T787" s="4"/>
      <c r="U787" s="4"/>
      <c r="V787" s="4"/>
      <c r="W787" s="4"/>
      <c r="X787" s="4"/>
      <c r="Y787" s="4"/>
      <c r="Z787" s="4"/>
    </row>
    <row r="788" ht="15.75" customHeight="1">
      <c r="A788" s="4"/>
      <c r="B788" s="3"/>
      <c r="C788" s="10"/>
      <c r="D788" s="10"/>
      <c r="E788" s="4"/>
      <c r="F788" s="4"/>
      <c r="G788" s="10"/>
      <c r="H788" s="4"/>
      <c r="I788" s="4"/>
      <c r="J788" s="4"/>
      <c r="K788" s="4"/>
      <c r="L788" s="4"/>
      <c r="M788" s="4"/>
      <c r="N788" s="4"/>
      <c r="O788" s="4"/>
      <c r="P788" s="4"/>
      <c r="Q788" s="4"/>
      <c r="R788" s="4"/>
      <c r="S788" s="4"/>
      <c r="T788" s="4"/>
      <c r="U788" s="4"/>
      <c r="V788" s="4"/>
      <c r="W788" s="4"/>
      <c r="X788" s="4"/>
      <c r="Y788" s="4"/>
      <c r="Z788" s="4"/>
    </row>
    <row r="789" ht="15.75" customHeight="1">
      <c r="A789" s="4"/>
      <c r="B789" s="3"/>
      <c r="C789" s="10"/>
      <c r="D789" s="10"/>
      <c r="E789" s="4"/>
      <c r="F789" s="4"/>
      <c r="G789" s="10"/>
      <c r="H789" s="4"/>
      <c r="I789" s="4"/>
      <c r="J789" s="4"/>
      <c r="K789" s="4"/>
      <c r="L789" s="4"/>
      <c r="M789" s="4"/>
      <c r="N789" s="4"/>
      <c r="O789" s="4"/>
      <c r="P789" s="4"/>
      <c r="Q789" s="4"/>
      <c r="R789" s="4"/>
      <c r="S789" s="4"/>
      <c r="T789" s="4"/>
      <c r="U789" s="4"/>
      <c r="V789" s="4"/>
      <c r="W789" s="4"/>
      <c r="X789" s="4"/>
      <c r="Y789" s="4"/>
      <c r="Z789" s="4"/>
    </row>
    <row r="790" ht="15.75" customHeight="1">
      <c r="A790" s="4"/>
      <c r="B790" s="3"/>
      <c r="C790" s="10"/>
      <c r="D790" s="10"/>
      <c r="E790" s="4"/>
      <c r="F790" s="4"/>
      <c r="G790" s="10"/>
      <c r="H790" s="4"/>
      <c r="I790" s="4"/>
      <c r="J790" s="4"/>
      <c r="K790" s="4"/>
      <c r="L790" s="4"/>
      <c r="M790" s="4"/>
      <c r="N790" s="4"/>
      <c r="O790" s="4"/>
      <c r="P790" s="4"/>
      <c r="Q790" s="4"/>
      <c r="R790" s="4"/>
      <c r="S790" s="4"/>
      <c r="T790" s="4"/>
      <c r="U790" s="4"/>
      <c r="V790" s="4"/>
      <c r="W790" s="4"/>
      <c r="X790" s="4"/>
      <c r="Y790" s="4"/>
      <c r="Z790" s="4"/>
    </row>
    <row r="791" ht="15.75" customHeight="1">
      <c r="A791" s="4"/>
      <c r="B791" s="3"/>
      <c r="C791" s="10"/>
      <c r="D791" s="10"/>
      <c r="E791" s="4"/>
      <c r="F791" s="4"/>
      <c r="G791" s="10"/>
      <c r="H791" s="4"/>
      <c r="I791" s="4"/>
      <c r="J791" s="4"/>
      <c r="K791" s="4"/>
      <c r="L791" s="4"/>
      <c r="M791" s="4"/>
      <c r="N791" s="4"/>
      <c r="O791" s="4"/>
      <c r="P791" s="4"/>
      <c r="Q791" s="4"/>
      <c r="R791" s="4"/>
      <c r="S791" s="4"/>
      <c r="T791" s="4"/>
      <c r="U791" s="4"/>
      <c r="V791" s="4"/>
      <c r="W791" s="4"/>
      <c r="X791" s="4"/>
      <c r="Y791" s="4"/>
      <c r="Z791" s="4"/>
    </row>
    <row r="792" ht="15.75" customHeight="1">
      <c r="A792" s="4"/>
      <c r="B792" s="3"/>
      <c r="C792" s="10"/>
      <c r="D792" s="10"/>
      <c r="E792" s="4"/>
      <c r="F792" s="4"/>
      <c r="G792" s="10"/>
      <c r="H792" s="4"/>
      <c r="I792" s="4"/>
      <c r="J792" s="4"/>
      <c r="K792" s="4"/>
      <c r="L792" s="4"/>
      <c r="M792" s="4"/>
      <c r="N792" s="4"/>
      <c r="O792" s="4"/>
      <c r="P792" s="4"/>
      <c r="Q792" s="4"/>
      <c r="R792" s="4"/>
      <c r="S792" s="4"/>
      <c r="T792" s="4"/>
      <c r="U792" s="4"/>
      <c r="V792" s="4"/>
      <c r="W792" s="4"/>
      <c r="X792" s="4"/>
      <c r="Y792" s="4"/>
      <c r="Z792" s="4"/>
    </row>
    <row r="793" ht="15.75" customHeight="1">
      <c r="A793" s="4"/>
      <c r="B793" s="3"/>
      <c r="C793" s="10"/>
      <c r="D793" s="10"/>
      <c r="E793" s="4"/>
      <c r="F793" s="4"/>
      <c r="G793" s="10"/>
      <c r="H793" s="4"/>
      <c r="I793" s="4"/>
      <c r="J793" s="4"/>
      <c r="K793" s="4"/>
      <c r="L793" s="4"/>
      <c r="M793" s="4"/>
      <c r="N793" s="4"/>
      <c r="O793" s="4"/>
      <c r="P793" s="4"/>
      <c r="Q793" s="4"/>
      <c r="R793" s="4"/>
      <c r="S793" s="4"/>
      <c r="T793" s="4"/>
      <c r="U793" s="4"/>
      <c r="V793" s="4"/>
      <c r="W793" s="4"/>
      <c r="X793" s="4"/>
      <c r="Y793" s="4"/>
      <c r="Z793" s="4"/>
    </row>
    <row r="794" ht="15.75" customHeight="1">
      <c r="A794" s="4"/>
      <c r="B794" s="3"/>
      <c r="C794" s="10"/>
      <c r="D794" s="10"/>
      <c r="E794" s="4"/>
      <c r="F794" s="4"/>
      <c r="G794" s="10"/>
      <c r="H794" s="4"/>
      <c r="I794" s="4"/>
      <c r="J794" s="4"/>
      <c r="K794" s="4"/>
      <c r="L794" s="4"/>
      <c r="M794" s="4"/>
      <c r="N794" s="4"/>
      <c r="O794" s="4"/>
      <c r="P794" s="4"/>
      <c r="Q794" s="4"/>
      <c r="R794" s="4"/>
      <c r="S794" s="4"/>
      <c r="T794" s="4"/>
      <c r="U794" s="4"/>
      <c r="V794" s="4"/>
      <c r="W794" s="4"/>
      <c r="X794" s="4"/>
      <c r="Y794" s="4"/>
      <c r="Z794" s="4"/>
    </row>
    <row r="795" ht="15.75" customHeight="1">
      <c r="A795" s="4"/>
      <c r="B795" s="3"/>
      <c r="C795" s="10"/>
      <c r="D795" s="10"/>
      <c r="E795" s="4"/>
      <c r="F795" s="4"/>
      <c r="G795" s="10"/>
      <c r="H795" s="4"/>
      <c r="I795" s="4"/>
      <c r="J795" s="4"/>
      <c r="K795" s="4"/>
      <c r="L795" s="4"/>
      <c r="M795" s="4"/>
      <c r="N795" s="4"/>
      <c r="O795" s="4"/>
      <c r="P795" s="4"/>
      <c r="Q795" s="4"/>
      <c r="R795" s="4"/>
      <c r="S795" s="4"/>
      <c r="T795" s="4"/>
      <c r="U795" s="4"/>
      <c r="V795" s="4"/>
      <c r="W795" s="4"/>
      <c r="X795" s="4"/>
      <c r="Y795" s="4"/>
      <c r="Z795" s="4"/>
    </row>
    <row r="796" ht="15.75" customHeight="1">
      <c r="A796" s="4"/>
      <c r="B796" s="3"/>
      <c r="C796" s="10"/>
      <c r="D796" s="10"/>
      <c r="E796" s="4"/>
      <c r="F796" s="4"/>
      <c r="G796" s="10"/>
      <c r="H796" s="4"/>
      <c r="I796" s="4"/>
      <c r="J796" s="4"/>
      <c r="K796" s="4"/>
      <c r="L796" s="4"/>
      <c r="M796" s="4"/>
      <c r="N796" s="4"/>
      <c r="O796" s="4"/>
      <c r="P796" s="4"/>
      <c r="Q796" s="4"/>
      <c r="R796" s="4"/>
      <c r="S796" s="4"/>
      <c r="T796" s="4"/>
      <c r="U796" s="4"/>
      <c r="V796" s="4"/>
      <c r="W796" s="4"/>
      <c r="X796" s="4"/>
      <c r="Y796" s="4"/>
      <c r="Z796" s="4"/>
    </row>
    <row r="797" ht="15.75" customHeight="1">
      <c r="A797" s="4"/>
      <c r="B797" s="3"/>
      <c r="C797" s="10"/>
      <c r="D797" s="10"/>
      <c r="E797" s="4"/>
      <c r="F797" s="4"/>
      <c r="G797" s="10"/>
      <c r="H797" s="4"/>
      <c r="I797" s="4"/>
      <c r="J797" s="4"/>
      <c r="K797" s="4"/>
      <c r="L797" s="4"/>
      <c r="M797" s="4"/>
      <c r="N797" s="4"/>
      <c r="O797" s="4"/>
      <c r="P797" s="4"/>
      <c r="Q797" s="4"/>
      <c r="R797" s="4"/>
      <c r="S797" s="4"/>
      <c r="T797" s="4"/>
      <c r="U797" s="4"/>
      <c r="V797" s="4"/>
      <c r="W797" s="4"/>
      <c r="X797" s="4"/>
      <c r="Y797" s="4"/>
      <c r="Z797" s="4"/>
    </row>
    <row r="798" ht="15.75" customHeight="1">
      <c r="A798" s="4"/>
      <c r="B798" s="3"/>
      <c r="C798" s="10"/>
      <c r="D798" s="10"/>
      <c r="E798" s="4"/>
      <c r="F798" s="4"/>
      <c r="G798" s="10"/>
      <c r="H798" s="4"/>
      <c r="I798" s="4"/>
      <c r="J798" s="4"/>
      <c r="K798" s="4"/>
      <c r="L798" s="4"/>
      <c r="M798" s="4"/>
      <c r="N798" s="4"/>
      <c r="O798" s="4"/>
      <c r="P798" s="4"/>
      <c r="Q798" s="4"/>
      <c r="R798" s="4"/>
      <c r="S798" s="4"/>
      <c r="T798" s="4"/>
      <c r="U798" s="4"/>
      <c r="V798" s="4"/>
      <c r="W798" s="4"/>
      <c r="X798" s="4"/>
      <c r="Y798" s="4"/>
      <c r="Z798" s="4"/>
    </row>
    <row r="799" ht="15.75" customHeight="1">
      <c r="A799" s="4"/>
      <c r="B799" s="3"/>
      <c r="C799" s="10"/>
      <c r="D799" s="10"/>
      <c r="E799" s="4"/>
      <c r="F799" s="4"/>
      <c r="G799" s="10"/>
      <c r="H799" s="4"/>
      <c r="I799" s="4"/>
      <c r="J799" s="4"/>
      <c r="K799" s="4"/>
      <c r="L799" s="4"/>
      <c r="M799" s="4"/>
      <c r="N799" s="4"/>
      <c r="O799" s="4"/>
      <c r="P799" s="4"/>
      <c r="Q799" s="4"/>
      <c r="R799" s="4"/>
      <c r="S799" s="4"/>
      <c r="T799" s="4"/>
      <c r="U799" s="4"/>
      <c r="V799" s="4"/>
      <c r="W799" s="4"/>
      <c r="X799" s="4"/>
      <c r="Y799" s="4"/>
      <c r="Z799" s="4"/>
    </row>
    <row r="800" ht="15.75" customHeight="1">
      <c r="A800" s="4"/>
      <c r="B800" s="3"/>
      <c r="C800" s="10"/>
      <c r="D800" s="10"/>
      <c r="E800" s="4"/>
      <c r="F800" s="4"/>
      <c r="G800" s="10"/>
      <c r="H800" s="4"/>
      <c r="I800" s="4"/>
      <c r="J800" s="4"/>
      <c r="K800" s="4"/>
      <c r="L800" s="4"/>
      <c r="M800" s="4"/>
      <c r="N800" s="4"/>
      <c r="O800" s="4"/>
      <c r="P800" s="4"/>
      <c r="Q800" s="4"/>
      <c r="R800" s="4"/>
      <c r="S800" s="4"/>
      <c r="T800" s="4"/>
      <c r="U800" s="4"/>
      <c r="V800" s="4"/>
      <c r="W800" s="4"/>
      <c r="X800" s="4"/>
      <c r="Y800" s="4"/>
      <c r="Z800" s="4"/>
    </row>
    <row r="801" ht="15.75" customHeight="1">
      <c r="A801" s="4"/>
      <c r="B801" s="3"/>
      <c r="C801" s="10"/>
      <c r="D801" s="10"/>
      <c r="E801" s="4"/>
      <c r="F801" s="4"/>
      <c r="G801" s="10"/>
      <c r="H801" s="4"/>
      <c r="I801" s="4"/>
      <c r="J801" s="4"/>
      <c r="K801" s="4"/>
      <c r="L801" s="4"/>
      <c r="M801" s="4"/>
      <c r="N801" s="4"/>
      <c r="O801" s="4"/>
      <c r="P801" s="4"/>
      <c r="Q801" s="4"/>
      <c r="R801" s="4"/>
      <c r="S801" s="4"/>
      <c r="T801" s="4"/>
      <c r="U801" s="4"/>
      <c r="V801" s="4"/>
      <c r="W801" s="4"/>
      <c r="X801" s="4"/>
      <c r="Y801" s="4"/>
      <c r="Z801" s="4"/>
    </row>
    <row r="802" ht="15.75" customHeight="1">
      <c r="A802" s="4"/>
      <c r="B802" s="3"/>
      <c r="C802" s="10"/>
      <c r="D802" s="10"/>
      <c r="E802" s="4"/>
      <c r="F802" s="4"/>
      <c r="G802" s="10"/>
      <c r="H802" s="4"/>
      <c r="I802" s="4"/>
      <c r="J802" s="4"/>
      <c r="K802" s="4"/>
      <c r="L802" s="4"/>
      <c r="M802" s="4"/>
      <c r="N802" s="4"/>
      <c r="O802" s="4"/>
      <c r="P802" s="4"/>
      <c r="Q802" s="4"/>
      <c r="R802" s="4"/>
      <c r="S802" s="4"/>
      <c r="T802" s="4"/>
      <c r="U802" s="4"/>
      <c r="V802" s="4"/>
      <c r="W802" s="4"/>
      <c r="X802" s="4"/>
      <c r="Y802" s="4"/>
      <c r="Z802" s="4"/>
    </row>
    <row r="803" ht="15.75" customHeight="1">
      <c r="A803" s="4"/>
      <c r="B803" s="3"/>
      <c r="C803" s="10"/>
      <c r="D803" s="10"/>
      <c r="E803" s="4"/>
      <c r="F803" s="4"/>
      <c r="G803" s="10"/>
      <c r="H803" s="4"/>
      <c r="I803" s="4"/>
      <c r="J803" s="4"/>
      <c r="K803" s="4"/>
      <c r="L803" s="4"/>
      <c r="M803" s="4"/>
      <c r="N803" s="4"/>
      <c r="O803" s="4"/>
      <c r="P803" s="4"/>
      <c r="Q803" s="4"/>
      <c r="R803" s="4"/>
      <c r="S803" s="4"/>
      <c r="T803" s="4"/>
      <c r="U803" s="4"/>
      <c r="V803" s="4"/>
      <c r="W803" s="4"/>
      <c r="X803" s="4"/>
      <c r="Y803" s="4"/>
      <c r="Z803" s="4"/>
    </row>
    <row r="804" ht="15.75" customHeight="1">
      <c r="A804" s="4"/>
      <c r="B804" s="3"/>
      <c r="C804" s="10"/>
      <c r="D804" s="10"/>
      <c r="E804" s="4"/>
      <c r="F804" s="4"/>
      <c r="G804" s="10"/>
      <c r="H804" s="4"/>
      <c r="I804" s="4"/>
      <c r="J804" s="4"/>
      <c r="K804" s="4"/>
      <c r="L804" s="4"/>
      <c r="M804" s="4"/>
      <c r="N804" s="4"/>
      <c r="O804" s="4"/>
      <c r="P804" s="4"/>
      <c r="Q804" s="4"/>
      <c r="R804" s="4"/>
      <c r="S804" s="4"/>
      <c r="T804" s="4"/>
      <c r="U804" s="4"/>
      <c r="V804" s="4"/>
      <c r="W804" s="4"/>
      <c r="X804" s="4"/>
      <c r="Y804" s="4"/>
      <c r="Z804" s="4"/>
    </row>
    <row r="805" ht="15.75" customHeight="1">
      <c r="A805" s="4"/>
      <c r="B805" s="3"/>
      <c r="C805" s="10"/>
      <c r="D805" s="10"/>
      <c r="E805" s="4"/>
      <c r="F805" s="4"/>
      <c r="G805" s="10"/>
      <c r="H805" s="4"/>
      <c r="I805" s="4"/>
      <c r="J805" s="4"/>
      <c r="K805" s="4"/>
      <c r="L805" s="4"/>
      <c r="M805" s="4"/>
      <c r="N805" s="4"/>
      <c r="O805" s="4"/>
      <c r="P805" s="4"/>
      <c r="Q805" s="4"/>
      <c r="R805" s="4"/>
      <c r="S805" s="4"/>
      <c r="T805" s="4"/>
      <c r="U805" s="4"/>
      <c r="V805" s="4"/>
      <c r="W805" s="4"/>
      <c r="X805" s="4"/>
      <c r="Y805" s="4"/>
      <c r="Z805" s="4"/>
    </row>
    <row r="806" ht="15.75" customHeight="1">
      <c r="A806" s="4"/>
      <c r="B806" s="3"/>
      <c r="C806" s="10"/>
      <c r="D806" s="10"/>
      <c r="E806" s="4"/>
      <c r="F806" s="4"/>
      <c r="G806" s="10"/>
      <c r="H806" s="4"/>
      <c r="I806" s="4"/>
      <c r="J806" s="4"/>
      <c r="K806" s="4"/>
      <c r="L806" s="4"/>
      <c r="M806" s="4"/>
      <c r="N806" s="4"/>
      <c r="O806" s="4"/>
      <c r="P806" s="4"/>
      <c r="Q806" s="4"/>
      <c r="R806" s="4"/>
      <c r="S806" s="4"/>
      <c r="T806" s="4"/>
      <c r="U806" s="4"/>
      <c r="V806" s="4"/>
      <c r="W806" s="4"/>
      <c r="X806" s="4"/>
      <c r="Y806" s="4"/>
      <c r="Z806" s="4"/>
    </row>
    <row r="807" ht="15.75" customHeight="1">
      <c r="A807" s="4"/>
      <c r="B807" s="3"/>
      <c r="C807" s="10"/>
      <c r="D807" s="10"/>
      <c r="E807" s="4"/>
      <c r="F807" s="4"/>
      <c r="G807" s="10"/>
      <c r="H807" s="4"/>
      <c r="I807" s="4"/>
      <c r="J807" s="4"/>
      <c r="K807" s="4"/>
      <c r="L807" s="4"/>
      <c r="M807" s="4"/>
      <c r="N807" s="4"/>
      <c r="O807" s="4"/>
      <c r="P807" s="4"/>
      <c r="Q807" s="4"/>
      <c r="R807" s="4"/>
      <c r="S807" s="4"/>
      <c r="T807" s="4"/>
      <c r="U807" s="4"/>
      <c r="V807" s="4"/>
      <c r="W807" s="4"/>
      <c r="X807" s="4"/>
      <c r="Y807" s="4"/>
      <c r="Z807" s="4"/>
    </row>
    <row r="808" ht="15.75" customHeight="1">
      <c r="A808" s="4"/>
      <c r="B808" s="3"/>
      <c r="C808" s="10"/>
      <c r="D808" s="10"/>
      <c r="E808" s="4"/>
      <c r="F808" s="4"/>
      <c r="G808" s="10"/>
      <c r="H808" s="4"/>
      <c r="I808" s="4"/>
      <c r="J808" s="4"/>
      <c r="K808" s="4"/>
      <c r="L808" s="4"/>
      <c r="M808" s="4"/>
      <c r="N808" s="4"/>
      <c r="O808" s="4"/>
      <c r="P808" s="4"/>
      <c r="Q808" s="4"/>
      <c r="R808" s="4"/>
      <c r="S808" s="4"/>
      <c r="T808" s="4"/>
      <c r="U808" s="4"/>
      <c r="V808" s="4"/>
      <c r="W808" s="4"/>
      <c r="X808" s="4"/>
      <c r="Y808" s="4"/>
      <c r="Z808" s="4"/>
    </row>
    <row r="809" ht="15.75" customHeight="1">
      <c r="A809" s="4"/>
      <c r="B809" s="3"/>
      <c r="C809" s="10"/>
      <c r="D809" s="10"/>
      <c r="E809" s="4"/>
      <c r="F809" s="4"/>
      <c r="G809" s="10"/>
      <c r="H809" s="4"/>
      <c r="I809" s="4"/>
      <c r="J809" s="4"/>
      <c r="K809" s="4"/>
      <c r="L809" s="4"/>
      <c r="M809" s="4"/>
      <c r="N809" s="4"/>
      <c r="O809" s="4"/>
      <c r="P809" s="4"/>
      <c r="Q809" s="4"/>
      <c r="R809" s="4"/>
      <c r="S809" s="4"/>
      <c r="T809" s="4"/>
      <c r="U809" s="4"/>
      <c r="V809" s="4"/>
      <c r="W809" s="4"/>
      <c r="X809" s="4"/>
      <c r="Y809" s="4"/>
      <c r="Z809" s="4"/>
    </row>
    <row r="810" ht="15.75" customHeight="1">
      <c r="A810" s="4"/>
      <c r="B810" s="3"/>
      <c r="C810" s="10"/>
      <c r="D810" s="10"/>
      <c r="E810" s="4"/>
      <c r="F810" s="4"/>
      <c r="G810" s="10"/>
      <c r="H810" s="4"/>
      <c r="I810" s="4"/>
      <c r="J810" s="4"/>
      <c r="K810" s="4"/>
      <c r="L810" s="4"/>
      <c r="M810" s="4"/>
      <c r="N810" s="4"/>
      <c r="O810" s="4"/>
      <c r="P810" s="4"/>
      <c r="Q810" s="4"/>
      <c r="R810" s="4"/>
      <c r="S810" s="4"/>
      <c r="T810" s="4"/>
      <c r="U810" s="4"/>
      <c r="V810" s="4"/>
      <c r="W810" s="4"/>
      <c r="X810" s="4"/>
      <c r="Y810" s="4"/>
      <c r="Z810" s="4"/>
    </row>
    <row r="811" ht="15.75" customHeight="1">
      <c r="A811" s="4"/>
      <c r="B811" s="3"/>
      <c r="C811" s="10"/>
      <c r="D811" s="10"/>
      <c r="E811" s="4"/>
      <c r="F811" s="4"/>
      <c r="G811" s="10"/>
      <c r="H811" s="4"/>
      <c r="I811" s="4"/>
      <c r="J811" s="4"/>
      <c r="K811" s="4"/>
      <c r="L811" s="4"/>
      <c r="M811" s="4"/>
      <c r="N811" s="4"/>
      <c r="O811" s="4"/>
      <c r="P811" s="4"/>
      <c r="Q811" s="4"/>
      <c r="R811" s="4"/>
      <c r="S811" s="4"/>
      <c r="T811" s="4"/>
      <c r="U811" s="4"/>
      <c r="V811" s="4"/>
      <c r="W811" s="4"/>
      <c r="X811" s="4"/>
      <c r="Y811" s="4"/>
      <c r="Z811" s="4"/>
    </row>
    <row r="812" ht="15.75" customHeight="1">
      <c r="A812" s="4"/>
      <c r="B812" s="3"/>
      <c r="C812" s="10"/>
      <c r="D812" s="10"/>
      <c r="E812" s="4"/>
      <c r="F812" s="4"/>
      <c r="G812" s="10"/>
      <c r="H812" s="4"/>
      <c r="I812" s="4"/>
      <c r="J812" s="4"/>
      <c r="K812" s="4"/>
      <c r="L812" s="4"/>
      <c r="M812" s="4"/>
      <c r="N812" s="4"/>
      <c r="O812" s="4"/>
      <c r="P812" s="4"/>
      <c r="Q812" s="4"/>
      <c r="R812" s="4"/>
      <c r="S812" s="4"/>
      <c r="T812" s="4"/>
      <c r="U812" s="4"/>
      <c r="V812" s="4"/>
      <c r="W812" s="4"/>
      <c r="X812" s="4"/>
      <c r="Y812" s="4"/>
      <c r="Z812" s="4"/>
    </row>
    <row r="813" ht="15.75" customHeight="1">
      <c r="A813" s="4"/>
      <c r="B813" s="3"/>
      <c r="C813" s="10"/>
      <c r="D813" s="10"/>
      <c r="E813" s="4"/>
      <c r="F813" s="4"/>
      <c r="G813" s="10"/>
      <c r="H813" s="4"/>
      <c r="I813" s="4"/>
      <c r="J813" s="4"/>
      <c r="K813" s="4"/>
      <c r="L813" s="4"/>
      <c r="M813" s="4"/>
      <c r="N813" s="4"/>
      <c r="O813" s="4"/>
      <c r="P813" s="4"/>
      <c r="Q813" s="4"/>
      <c r="R813" s="4"/>
      <c r="S813" s="4"/>
      <c r="T813" s="4"/>
      <c r="U813" s="4"/>
      <c r="V813" s="4"/>
      <c r="W813" s="4"/>
      <c r="X813" s="4"/>
      <c r="Y813" s="4"/>
      <c r="Z813" s="4"/>
    </row>
    <row r="814" ht="15.75" customHeight="1">
      <c r="A814" s="4"/>
      <c r="B814" s="3"/>
      <c r="C814" s="10"/>
      <c r="D814" s="10"/>
      <c r="E814" s="4"/>
      <c r="F814" s="4"/>
      <c r="G814" s="10"/>
      <c r="H814" s="4"/>
      <c r="I814" s="4"/>
      <c r="J814" s="4"/>
      <c r="K814" s="4"/>
      <c r="L814" s="4"/>
      <c r="M814" s="4"/>
      <c r="N814" s="4"/>
      <c r="O814" s="4"/>
      <c r="P814" s="4"/>
      <c r="Q814" s="4"/>
      <c r="R814" s="4"/>
      <c r="S814" s="4"/>
      <c r="T814" s="4"/>
      <c r="U814" s="4"/>
      <c r="V814" s="4"/>
      <c r="W814" s="4"/>
      <c r="X814" s="4"/>
      <c r="Y814" s="4"/>
      <c r="Z814" s="4"/>
    </row>
    <row r="815" ht="15.75" customHeight="1">
      <c r="A815" s="4"/>
      <c r="B815" s="3"/>
      <c r="C815" s="10"/>
      <c r="D815" s="10"/>
      <c r="E815" s="4"/>
      <c r="F815" s="4"/>
      <c r="G815" s="10"/>
      <c r="H815" s="4"/>
      <c r="I815" s="4"/>
      <c r="J815" s="4"/>
      <c r="K815" s="4"/>
      <c r="L815" s="4"/>
      <c r="M815" s="4"/>
      <c r="N815" s="4"/>
      <c r="O815" s="4"/>
      <c r="P815" s="4"/>
      <c r="Q815" s="4"/>
      <c r="R815" s="4"/>
      <c r="S815" s="4"/>
      <c r="T815" s="4"/>
      <c r="U815" s="4"/>
      <c r="V815" s="4"/>
      <c r="W815" s="4"/>
      <c r="X815" s="4"/>
      <c r="Y815" s="4"/>
      <c r="Z815" s="4"/>
    </row>
    <row r="816" ht="15.75" customHeight="1">
      <c r="A816" s="4"/>
      <c r="B816" s="3"/>
      <c r="C816" s="10"/>
      <c r="D816" s="10"/>
      <c r="E816" s="4"/>
      <c r="F816" s="4"/>
      <c r="G816" s="10"/>
      <c r="H816" s="4"/>
      <c r="I816" s="4"/>
      <c r="J816" s="4"/>
      <c r="K816" s="4"/>
      <c r="L816" s="4"/>
      <c r="M816" s="4"/>
      <c r="N816" s="4"/>
      <c r="O816" s="4"/>
      <c r="P816" s="4"/>
      <c r="Q816" s="4"/>
      <c r="R816" s="4"/>
      <c r="S816" s="4"/>
      <c r="T816" s="4"/>
      <c r="U816" s="4"/>
      <c r="V816" s="4"/>
      <c r="W816" s="4"/>
      <c r="X816" s="4"/>
      <c r="Y816" s="4"/>
      <c r="Z816" s="4"/>
    </row>
    <row r="817" ht="15.75" customHeight="1">
      <c r="A817" s="4"/>
      <c r="B817" s="3"/>
      <c r="C817" s="10"/>
      <c r="D817" s="10"/>
      <c r="E817" s="4"/>
      <c r="F817" s="4"/>
      <c r="G817" s="10"/>
      <c r="H817" s="4"/>
      <c r="I817" s="4"/>
      <c r="J817" s="4"/>
      <c r="K817" s="4"/>
      <c r="L817" s="4"/>
      <c r="M817" s="4"/>
      <c r="N817" s="4"/>
      <c r="O817" s="4"/>
      <c r="P817" s="4"/>
      <c r="Q817" s="4"/>
      <c r="R817" s="4"/>
      <c r="S817" s="4"/>
      <c r="T817" s="4"/>
      <c r="U817" s="4"/>
      <c r="V817" s="4"/>
      <c r="W817" s="4"/>
      <c r="X817" s="4"/>
      <c r="Y817" s="4"/>
      <c r="Z817" s="4"/>
    </row>
    <row r="818" ht="15.75" customHeight="1">
      <c r="A818" s="4"/>
      <c r="B818" s="3"/>
      <c r="C818" s="10"/>
      <c r="D818" s="10"/>
      <c r="E818" s="4"/>
      <c r="F818" s="4"/>
      <c r="G818" s="10"/>
      <c r="H818" s="4"/>
      <c r="I818" s="4"/>
      <c r="J818" s="4"/>
      <c r="K818" s="4"/>
      <c r="L818" s="4"/>
      <c r="M818" s="4"/>
      <c r="N818" s="4"/>
      <c r="O818" s="4"/>
      <c r="P818" s="4"/>
      <c r="Q818" s="4"/>
      <c r="R818" s="4"/>
      <c r="S818" s="4"/>
      <c r="T818" s="4"/>
      <c r="U818" s="4"/>
      <c r="V818" s="4"/>
      <c r="W818" s="4"/>
      <c r="X818" s="4"/>
      <c r="Y818" s="4"/>
      <c r="Z818" s="4"/>
    </row>
    <row r="819" ht="15.75" customHeight="1">
      <c r="A819" s="4"/>
      <c r="B819" s="3"/>
      <c r="C819" s="10"/>
      <c r="D819" s="10"/>
      <c r="E819" s="4"/>
      <c r="F819" s="4"/>
      <c r="G819" s="10"/>
      <c r="H819" s="4"/>
      <c r="I819" s="4"/>
      <c r="J819" s="4"/>
      <c r="K819" s="4"/>
      <c r="L819" s="4"/>
      <c r="M819" s="4"/>
      <c r="N819" s="4"/>
      <c r="O819" s="4"/>
      <c r="P819" s="4"/>
      <c r="Q819" s="4"/>
      <c r="R819" s="4"/>
      <c r="S819" s="4"/>
      <c r="T819" s="4"/>
      <c r="U819" s="4"/>
      <c r="V819" s="4"/>
      <c r="W819" s="4"/>
      <c r="X819" s="4"/>
      <c r="Y819" s="4"/>
      <c r="Z819" s="4"/>
    </row>
    <row r="820" ht="15.75" customHeight="1">
      <c r="A820" s="4"/>
      <c r="B820" s="3"/>
      <c r="C820" s="10"/>
      <c r="D820" s="10"/>
      <c r="E820" s="4"/>
      <c r="F820" s="4"/>
      <c r="G820" s="10"/>
      <c r="H820" s="4"/>
      <c r="I820" s="4"/>
      <c r="J820" s="4"/>
      <c r="K820" s="4"/>
      <c r="L820" s="4"/>
      <c r="M820" s="4"/>
      <c r="N820" s="4"/>
      <c r="O820" s="4"/>
      <c r="P820" s="4"/>
      <c r="Q820" s="4"/>
      <c r="R820" s="4"/>
      <c r="S820" s="4"/>
      <c r="T820" s="4"/>
      <c r="U820" s="4"/>
      <c r="V820" s="4"/>
      <c r="W820" s="4"/>
      <c r="X820" s="4"/>
      <c r="Y820" s="4"/>
      <c r="Z820" s="4"/>
    </row>
    <row r="821" ht="15.75" customHeight="1">
      <c r="A821" s="4"/>
      <c r="B821" s="3"/>
      <c r="C821" s="10"/>
      <c r="D821" s="10"/>
      <c r="E821" s="4"/>
      <c r="F821" s="4"/>
      <c r="G821" s="10"/>
      <c r="H821" s="4"/>
      <c r="I821" s="4"/>
      <c r="J821" s="4"/>
      <c r="K821" s="4"/>
      <c r="L821" s="4"/>
      <c r="M821" s="4"/>
      <c r="N821" s="4"/>
      <c r="O821" s="4"/>
      <c r="P821" s="4"/>
      <c r="Q821" s="4"/>
      <c r="R821" s="4"/>
      <c r="S821" s="4"/>
      <c r="T821" s="4"/>
      <c r="U821" s="4"/>
      <c r="V821" s="4"/>
      <c r="W821" s="4"/>
      <c r="X821" s="4"/>
      <c r="Y821" s="4"/>
      <c r="Z821" s="4"/>
    </row>
    <row r="822" ht="15.75" customHeight="1">
      <c r="A822" s="4"/>
      <c r="B822" s="3"/>
      <c r="C822" s="10"/>
      <c r="D822" s="10"/>
      <c r="E822" s="4"/>
      <c r="F822" s="4"/>
      <c r="G822" s="10"/>
      <c r="H822" s="4"/>
      <c r="I822" s="4"/>
      <c r="J822" s="4"/>
      <c r="K822" s="4"/>
      <c r="L822" s="4"/>
      <c r="M822" s="4"/>
      <c r="N822" s="4"/>
      <c r="O822" s="4"/>
      <c r="P822" s="4"/>
      <c r="Q822" s="4"/>
      <c r="R822" s="4"/>
      <c r="S822" s="4"/>
      <c r="T822" s="4"/>
      <c r="U822" s="4"/>
      <c r="V822" s="4"/>
      <c r="W822" s="4"/>
      <c r="X822" s="4"/>
      <c r="Y822" s="4"/>
      <c r="Z822" s="4"/>
    </row>
    <row r="823" ht="15.75" customHeight="1">
      <c r="A823" s="4"/>
      <c r="B823" s="3"/>
      <c r="C823" s="10"/>
      <c r="D823" s="10"/>
      <c r="E823" s="4"/>
      <c r="F823" s="4"/>
      <c r="G823" s="10"/>
      <c r="H823" s="4"/>
      <c r="I823" s="4"/>
      <c r="J823" s="4"/>
      <c r="K823" s="4"/>
      <c r="L823" s="4"/>
      <c r="M823" s="4"/>
      <c r="N823" s="4"/>
      <c r="O823" s="4"/>
      <c r="P823" s="4"/>
      <c r="Q823" s="4"/>
      <c r="R823" s="4"/>
      <c r="S823" s="4"/>
      <c r="T823" s="4"/>
      <c r="U823" s="4"/>
      <c r="V823" s="4"/>
      <c r="W823" s="4"/>
      <c r="X823" s="4"/>
      <c r="Y823" s="4"/>
      <c r="Z823" s="4"/>
    </row>
    <row r="824" ht="15.75" customHeight="1">
      <c r="A824" s="4"/>
      <c r="B824" s="3"/>
      <c r="C824" s="10"/>
      <c r="D824" s="10"/>
      <c r="E824" s="4"/>
      <c r="F824" s="4"/>
      <c r="G824" s="10"/>
      <c r="H824" s="4"/>
      <c r="I824" s="4"/>
      <c r="J824" s="4"/>
      <c r="K824" s="4"/>
      <c r="L824" s="4"/>
      <c r="M824" s="4"/>
      <c r="N824" s="4"/>
      <c r="O824" s="4"/>
      <c r="P824" s="4"/>
      <c r="Q824" s="4"/>
      <c r="R824" s="4"/>
      <c r="S824" s="4"/>
      <c r="T824" s="4"/>
      <c r="U824" s="4"/>
      <c r="V824" s="4"/>
      <c r="W824" s="4"/>
      <c r="X824" s="4"/>
      <c r="Y824" s="4"/>
      <c r="Z824" s="4"/>
    </row>
    <row r="825" ht="15.75" customHeight="1">
      <c r="A825" s="4"/>
      <c r="B825" s="3"/>
      <c r="C825" s="10"/>
      <c r="D825" s="10"/>
      <c r="E825" s="4"/>
      <c r="F825" s="4"/>
      <c r="G825" s="10"/>
      <c r="H825" s="4"/>
      <c r="I825" s="4"/>
      <c r="J825" s="4"/>
      <c r="K825" s="4"/>
      <c r="L825" s="4"/>
      <c r="M825" s="4"/>
      <c r="N825" s="4"/>
      <c r="O825" s="4"/>
      <c r="P825" s="4"/>
      <c r="Q825" s="4"/>
      <c r="R825" s="4"/>
      <c r="S825" s="4"/>
      <c r="T825" s="4"/>
      <c r="U825" s="4"/>
      <c r="V825" s="4"/>
      <c r="W825" s="4"/>
      <c r="X825" s="4"/>
      <c r="Y825" s="4"/>
      <c r="Z825" s="4"/>
    </row>
    <row r="826" ht="15.75" customHeight="1">
      <c r="A826" s="4"/>
      <c r="B826" s="3"/>
      <c r="C826" s="10"/>
      <c r="D826" s="10"/>
      <c r="E826" s="4"/>
      <c r="F826" s="4"/>
      <c r="G826" s="10"/>
      <c r="H826" s="4"/>
      <c r="I826" s="4"/>
      <c r="J826" s="4"/>
      <c r="K826" s="4"/>
      <c r="L826" s="4"/>
      <c r="M826" s="4"/>
      <c r="N826" s="4"/>
      <c r="O826" s="4"/>
      <c r="P826" s="4"/>
      <c r="Q826" s="4"/>
      <c r="R826" s="4"/>
      <c r="S826" s="4"/>
      <c r="T826" s="4"/>
      <c r="U826" s="4"/>
      <c r="V826" s="4"/>
      <c r="W826" s="4"/>
      <c r="X826" s="4"/>
      <c r="Y826" s="4"/>
      <c r="Z826" s="4"/>
    </row>
    <row r="827" ht="15.75" customHeight="1">
      <c r="A827" s="4"/>
      <c r="B827" s="3"/>
      <c r="C827" s="10"/>
      <c r="D827" s="10"/>
      <c r="E827" s="4"/>
      <c r="F827" s="4"/>
      <c r="G827" s="10"/>
      <c r="H827" s="4"/>
      <c r="I827" s="4"/>
      <c r="J827" s="4"/>
      <c r="K827" s="4"/>
      <c r="L827" s="4"/>
      <c r="M827" s="4"/>
      <c r="N827" s="4"/>
      <c r="O827" s="4"/>
      <c r="P827" s="4"/>
      <c r="Q827" s="4"/>
      <c r="R827" s="4"/>
      <c r="S827" s="4"/>
      <c r="T827" s="4"/>
      <c r="U827" s="4"/>
      <c r="V827" s="4"/>
      <c r="W827" s="4"/>
      <c r="X827" s="4"/>
      <c r="Y827" s="4"/>
      <c r="Z827" s="4"/>
    </row>
    <row r="828" ht="15.75" customHeight="1">
      <c r="A828" s="4"/>
      <c r="B828" s="3"/>
      <c r="C828" s="10"/>
      <c r="D828" s="10"/>
      <c r="E828" s="4"/>
      <c r="F828" s="4"/>
      <c r="G828" s="10"/>
      <c r="H828" s="4"/>
      <c r="I828" s="4"/>
      <c r="J828" s="4"/>
      <c r="K828" s="4"/>
      <c r="L828" s="4"/>
      <c r="M828" s="4"/>
      <c r="N828" s="4"/>
      <c r="O828" s="4"/>
      <c r="P828" s="4"/>
      <c r="Q828" s="4"/>
      <c r="R828" s="4"/>
      <c r="S828" s="4"/>
      <c r="T828" s="4"/>
      <c r="U828" s="4"/>
      <c r="V828" s="4"/>
      <c r="W828" s="4"/>
      <c r="X828" s="4"/>
      <c r="Y828" s="4"/>
      <c r="Z828" s="4"/>
    </row>
    <row r="829" ht="15.75" customHeight="1">
      <c r="A829" s="4"/>
      <c r="B829" s="3"/>
      <c r="C829" s="10"/>
      <c r="D829" s="10"/>
      <c r="E829" s="4"/>
      <c r="F829" s="4"/>
      <c r="G829" s="10"/>
      <c r="H829" s="4"/>
      <c r="I829" s="4"/>
      <c r="J829" s="4"/>
      <c r="K829" s="4"/>
      <c r="L829" s="4"/>
      <c r="M829" s="4"/>
      <c r="N829" s="4"/>
      <c r="O829" s="4"/>
      <c r="P829" s="4"/>
      <c r="Q829" s="4"/>
      <c r="R829" s="4"/>
      <c r="S829" s="4"/>
      <c r="T829" s="4"/>
      <c r="U829" s="4"/>
      <c r="V829" s="4"/>
      <c r="W829" s="4"/>
      <c r="X829" s="4"/>
      <c r="Y829" s="4"/>
      <c r="Z829" s="4"/>
    </row>
    <row r="830" ht="15.75" customHeight="1">
      <c r="A830" s="4"/>
      <c r="B830" s="3"/>
      <c r="C830" s="10"/>
      <c r="D830" s="10"/>
      <c r="E830" s="4"/>
      <c r="F830" s="4"/>
      <c r="G830" s="10"/>
      <c r="H830" s="4"/>
      <c r="I830" s="4"/>
      <c r="J830" s="4"/>
      <c r="K830" s="4"/>
      <c r="L830" s="4"/>
      <c r="M830" s="4"/>
      <c r="N830" s="4"/>
      <c r="O830" s="4"/>
      <c r="P830" s="4"/>
      <c r="Q830" s="4"/>
      <c r="R830" s="4"/>
      <c r="S830" s="4"/>
      <c r="T830" s="4"/>
      <c r="U830" s="4"/>
      <c r="V830" s="4"/>
      <c r="W830" s="4"/>
      <c r="X830" s="4"/>
      <c r="Y830" s="4"/>
      <c r="Z830" s="4"/>
    </row>
    <row r="831" ht="15.75" customHeight="1">
      <c r="A831" s="4"/>
      <c r="B831" s="3"/>
      <c r="C831" s="10"/>
      <c r="D831" s="10"/>
      <c r="E831" s="4"/>
      <c r="F831" s="4"/>
      <c r="G831" s="10"/>
      <c r="H831" s="4"/>
      <c r="I831" s="4"/>
      <c r="J831" s="4"/>
      <c r="K831" s="4"/>
      <c r="L831" s="4"/>
      <c r="M831" s="4"/>
      <c r="N831" s="4"/>
      <c r="O831" s="4"/>
      <c r="P831" s="4"/>
      <c r="Q831" s="4"/>
      <c r="R831" s="4"/>
      <c r="S831" s="4"/>
      <c r="T831" s="4"/>
      <c r="U831" s="4"/>
      <c r="V831" s="4"/>
      <c r="W831" s="4"/>
      <c r="X831" s="4"/>
      <c r="Y831" s="4"/>
      <c r="Z831" s="4"/>
    </row>
    <row r="832" ht="15.75" customHeight="1">
      <c r="A832" s="4"/>
      <c r="B832" s="3"/>
      <c r="C832" s="10"/>
      <c r="D832" s="10"/>
      <c r="E832" s="4"/>
      <c r="F832" s="4"/>
      <c r="G832" s="10"/>
      <c r="H832" s="4"/>
      <c r="I832" s="4"/>
      <c r="J832" s="4"/>
      <c r="K832" s="4"/>
      <c r="L832" s="4"/>
      <c r="M832" s="4"/>
      <c r="N832" s="4"/>
      <c r="O832" s="4"/>
      <c r="P832" s="4"/>
      <c r="Q832" s="4"/>
      <c r="R832" s="4"/>
      <c r="S832" s="4"/>
      <c r="T832" s="4"/>
      <c r="U832" s="4"/>
      <c r="V832" s="4"/>
      <c r="W832" s="4"/>
      <c r="X832" s="4"/>
      <c r="Y832" s="4"/>
      <c r="Z832" s="4"/>
    </row>
    <row r="833" ht="15.75" customHeight="1">
      <c r="A833" s="4"/>
      <c r="B833" s="3"/>
      <c r="C833" s="10"/>
      <c r="D833" s="10"/>
      <c r="E833" s="4"/>
      <c r="F833" s="4"/>
      <c r="G833" s="10"/>
      <c r="H833" s="4"/>
      <c r="I833" s="4"/>
      <c r="J833" s="4"/>
      <c r="K833" s="4"/>
      <c r="L833" s="4"/>
      <c r="M833" s="4"/>
      <c r="N833" s="4"/>
      <c r="O833" s="4"/>
      <c r="P833" s="4"/>
      <c r="Q833" s="4"/>
      <c r="R833" s="4"/>
      <c r="S833" s="4"/>
      <c r="T833" s="4"/>
      <c r="U833" s="4"/>
      <c r="V833" s="4"/>
      <c r="W833" s="4"/>
      <c r="X833" s="4"/>
      <c r="Y833" s="4"/>
      <c r="Z833" s="4"/>
    </row>
    <row r="834" ht="15.75" customHeight="1">
      <c r="A834" s="4"/>
      <c r="B834" s="3"/>
      <c r="C834" s="10"/>
      <c r="D834" s="10"/>
      <c r="E834" s="4"/>
      <c r="F834" s="4"/>
      <c r="G834" s="10"/>
      <c r="H834" s="4"/>
      <c r="I834" s="4"/>
      <c r="J834" s="4"/>
      <c r="K834" s="4"/>
      <c r="L834" s="4"/>
      <c r="M834" s="4"/>
      <c r="N834" s="4"/>
      <c r="O834" s="4"/>
      <c r="P834" s="4"/>
      <c r="Q834" s="4"/>
      <c r="R834" s="4"/>
      <c r="S834" s="4"/>
      <c r="T834" s="4"/>
      <c r="U834" s="4"/>
      <c r="V834" s="4"/>
      <c r="W834" s="4"/>
      <c r="X834" s="4"/>
      <c r="Y834" s="4"/>
      <c r="Z834" s="4"/>
    </row>
    <row r="835" ht="15.75" customHeight="1">
      <c r="A835" s="4"/>
      <c r="B835" s="3"/>
      <c r="C835" s="10"/>
      <c r="D835" s="10"/>
      <c r="E835" s="4"/>
      <c r="F835" s="4"/>
      <c r="G835" s="10"/>
      <c r="H835" s="4"/>
      <c r="I835" s="4"/>
      <c r="J835" s="4"/>
      <c r="K835" s="4"/>
      <c r="L835" s="4"/>
      <c r="M835" s="4"/>
      <c r="N835" s="4"/>
      <c r="O835" s="4"/>
      <c r="P835" s="4"/>
      <c r="Q835" s="4"/>
      <c r="R835" s="4"/>
      <c r="S835" s="4"/>
      <c r="T835" s="4"/>
      <c r="U835" s="4"/>
      <c r="V835" s="4"/>
      <c r="W835" s="4"/>
      <c r="X835" s="4"/>
      <c r="Y835" s="4"/>
      <c r="Z835" s="4"/>
    </row>
    <row r="836" ht="15.75" customHeight="1">
      <c r="A836" s="4"/>
      <c r="B836" s="3"/>
      <c r="C836" s="10"/>
      <c r="D836" s="10"/>
      <c r="E836" s="4"/>
      <c r="F836" s="4"/>
      <c r="G836" s="10"/>
      <c r="H836" s="4"/>
      <c r="I836" s="4"/>
      <c r="J836" s="4"/>
      <c r="K836" s="4"/>
      <c r="L836" s="4"/>
      <c r="M836" s="4"/>
      <c r="N836" s="4"/>
      <c r="O836" s="4"/>
      <c r="P836" s="4"/>
      <c r="Q836" s="4"/>
      <c r="R836" s="4"/>
      <c r="S836" s="4"/>
      <c r="T836" s="4"/>
      <c r="U836" s="4"/>
      <c r="V836" s="4"/>
      <c r="W836" s="4"/>
      <c r="X836" s="4"/>
      <c r="Y836" s="4"/>
      <c r="Z836" s="4"/>
    </row>
    <row r="837" ht="15.75" customHeight="1">
      <c r="A837" s="4"/>
      <c r="B837" s="3"/>
      <c r="C837" s="10"/>
      <c r="D837" s="10"/>
      <c r="E837" s="4"/>
      <c r="F837" s="4"/>
      <c r="G837" s="10"/>
      <c r="H837" s="4"/>
      <c r="I837" s="4"/>
      <c r="J837" s="4"/>
      <c r="K837" s="4"/>
      <c r="L837" s="4"/>
      <c r="M837" s="4"/>
      <c r="N837" s="4"/>
      <c r="O837" s="4"/>
      <c r="P837" s="4"/>
      <c r="Q837" s="4"/>
      <c r="R837" s="4"/>
      <c r="S837" s="4"/>
      <c r="T837" s="4"/>
      <c r="U837" s="4"/>
      <c r="V837" s="4"/>
      <c r="W837" s="4"/>
      <c r="X837" s="4"/>
      <c r="Y837" s="4"/>
      <c r="Z837" s="4"/>
    </row>
    <row r="838" ht="15.75" customHeight="1">
      <c r="A838" s="4"/>
      <c r="B838" s="3"/>
      <c r="C838" s="10"/>
      <c r="D838" s="10"/>
      <c r="E838" s="4"/>
      <c r="F838" s="4"/>
      <c r="G838" s="10"/>
      <c r="H838" s="4"/>
      <c r="I838" s="4"/>
      <c r="J838" s="4"/>
      <c r="K838" s="4"/>
      <c r="L838" s="4"/>
      <c r="M838" s="4"/>
      <c r="N838" s="4"/>
      <c r="O838" s="4"/>
      <c r="P838" s="4"/>
      <c r="Q838" s="4"/>
      <c r="R838" s="4"/>
      <c r="S838" s="4"/>
      <c r="T838" s="4"/>
      <c r="U838" s="4"/>
      <c r="V838" s="4"/>
      <c r="W838" s="4"/>
      <c r="X838" s="4"/>
      <c r="Y838" s="4"/>
      <c r="Z838" s="4"/>
    </row>
    <row r="839" ht="15.75" customHeight="1">
      <c r="A839" s="4"/>
      <c r="B839" s="3"/>
      <c r="C839" s="10"/>
      <c r="D839" s="10"/>
      <c r="E839" s="4"/>
      <c r="F839" s="4"/>
      <c r="G839" s="10"/>
      <c r="H839" s="4"/>
      <c r="I839" s="4"/>
      <c r="J839" s="4"/>
      <c r="K839" s="4"/>
      <c r="L839" s="4"/>
      <c r="M839" s="4"/>
      <c r="N839" s="4"/>
      <c r="O839" s="4"/>
      <c r="P839" s="4"/>
      <c r="Q839" s="4"/>
      <c r="R839" s="4"/>
      <c r="S839" s="4"/>
      <c r="T839" s="4"/>
      <c r="U839" s="4"/>
      <c r="V839" s="4"/>
      <c r="W839" s="4"/>
      <c r="X839" s="4"/>
      <c r="Y839" s="4"/>
      <c r="Z839" s="4"/>
    </row>
    <row r="840" ht="15.75" customHeight="1">
      <c r="A840" s="4"/>
      <c r="B840" s="3"/>
      <c r="C840" s="10"/>
      <c r="D840" s="10"/>
      <c r="E840" s="4"/>
      <c r="F840" s="4"/>
      <c r="G840" s="10"/>
      <c r="H840" s="4"/>
      <c r="I840" s="4"/>
      <c r="J840" s="4"/>
      <c r="K840" s="4"/>
      <c r="L840" s="4"/>
      <c r="M840" s="4"/>
      <c r="N840" s="4"/>
      <c r="O840" s="4"/>
      <c r="P840" s="4"/>
      <c r="Q840" s="4"/>
      <c r="R840" s="4"/>
      <c r="S840" s="4"/>
      <c r="T840" s="4"/>
      <c r="U840" s="4"/>
      <c r="V840" s="4"/>
      <c r="W840" s="4"/>
      <c r="X840" s="4"/>
      <c r="Y840" s="4"/>
      <c r="Z840" s="4"/>
    </row>
    <row r="841" ht="15.75" customHeight="1">
      <c r="A841" s="4"/>
      <c r="B841" s="3"/>
      <c r="C841" s="10"/>
      <c r="D841" s="10"/>
      <c r="E841" s="4"/>
      <c r="F841" s="4"/>
      <c r="G841" s="10"/>
      <c r="H841" s="4"/>
      <c r="I841" s="4"/>
      <c r="J841" s="4"/>
      <c r="K841" s="4"/>
      <c r="L841" s="4"/>
      <c r="M841" s="4"/>
      <c r="N841" s="4"/>
      <c r="O841" s="4"/>
      <c r="P841" s="4"/>
      <c r="Q841" s="4"/>
      <c r="R841" s="4"/>
      <c r="S841" s="4"/>
      <c r="T841" s="4"/>
      <c r="U841" s="4"/>
      <c r="V841" s="4"/>
      <c r="W841" s="4"/>
      <c r="X841" s="4"/>
      <c r="Y841" s="4"/>
      <c r="Z841" s="4"/>
    </row>
    <row r="842" ht="15.75" customHeight="1">
      <c r="A842" s="4"/>
      <c r="B842" s="3"/>
      <c r="C842" s="10"/>
      <c r="D842" s="10"/>
      <c r="E842" s="4"/>
      <c r="F842" s="4"/>
      <c r="G842" s="10"/>
      <c r="H842" s="4"/>
      <c r="I842" s="4"/>
      <c r="J842" s="4"/>
      <c r="K842" s="4"/>
      <c r="L842" s="4"/>
      <c r="M842" s="4"/>
      <c r="N842" s="4"/>
      <c r="O842" s="4"/>
      <c r="P842" s="4"/>
      <c r="Q842" s="4"/>
      <c r="R842" s="4"/>
      <c r="S842" s="4"/>
      <c r="T842" s="4"/>
      <c r="U842" s="4"/>
      <c r="V842" s="4"/>
      <c r="W842" s="4"/>
      <c r="X842" s="4"/>
      <c r="Y842" s="4"/>
      <c r="Z842" s="4"/>
    </row>
    <row r="843" ht="15.75" customHeight="1">
      <c r="A843" s="4"/>
      <c r="B843" s="3"/>
      <c r="C843" s="10"/>
      <c r="D843" s="10"/>
      <c r="E843" s="4"/>
      <c r="F843" s="4"/>
      <c r="G843" s="10"/>
      <c r="H843" s="4"/>
      <c r="I843" s="4"/>
      <c r="J843" s="4"/>
      <c r="K843" s="4"/>
      <c r="L843" s="4"/>
      <c r="M843" s="4"/>
      <c r="N843" s="4"/>
      <c r="O843" s="4"/>
      <c r="P843" s="4"/>
      <c r="Q843" s="4"/>
      <c r="R843" s="4"/>
      <c r="S843" s="4"/>
      <c r="T843" s="4"/>
      <c r="U843" s="4"/>
      <c r="V843" s="4"/>
      <c r="W843" s="4"/>
      <c r="X843" s="4"/>
      <c r="Y843" s="4"/>
      <c r="Z843" s="4"/>
    </row>
    <row r="844" ht="15.75" customHeight="1">
      <c r="A844" s="4"/>
      <c r="B844" s="3"/>
      <c r="C844" s="10"/>
      <c r="D844" s="10"/>
      <c r="E844" s="4"/>
      <c r="F844" s="4"/>
      <c r="G844" s="10"/>
      <c r="H844" s="4"/>
      <c r="I844" s="4"/>
      <c r="J844" s="4"/>
      <c r="K844" s="4"/>
      <c r="L844" s="4"/>
      <c r="M844" s="4"/>
      <c r="N844" s="4"/>
      <c r="O844" s="4"/>
      <c r="P844" s="4"/>
      <c r="Q844" s="4"/>
      <c r="R844" s="4"/>
      <c r="S844" s="4"/>
      <c r="T844" s="4"/>
      <c r="U844" s="4"/>
      <c r="V844" s="4"/>
      <c r="W844" s="4"/>
      <c r="X844" s="4"/>
      <c r="Y844" s="4"/>
      <c r="Z844" s="4"/>
    </row>
    <row r="845" ht="15.75" customHeight="1">
      <c r="A845" s="4"/>
      <c r="B845" s="3"/>
      <c r="C845" s="10"/>
      <c r="D845" s="10"/>
      <c r="E845" s="4"/>
      <c r="F845" s="4"/>
      <c r="G845" s="10"/>
      <c r="H845" s="4"/>
      <c r="I845" s="4"/>
      <c r="J845" s="4"/>
      <c r="K845" s="4"/>
      <c r="L845" s="4"/>
      <c r="M845" s="4"/>
      <c r="N845" s="4"/>
      <c r="O845" s="4"/>
      <c r="P845" s="4"/>
      <c r="Q845" s="4"/>
      <c r="R845" s="4"/>
      <c r="S845" s="4"/>
      <c r="T845" s="4"/>
      <c r="U845" s="4"/>
      <c r="V845" s="4"/>
      <c r="W845" s="4"/>
      <c r="X845" s="4"/>
      <c r="Y845" s="4"/>
      <c r="Z845" s="4"/>
    </row>
    <row r="846" ht="15.75" customHeight="1">
      <c r="A846" s="4"/>
      <c r="B846" s="3"/>
      <c r="C846" s="10"/>
      <c r="D846" s="10"/>
      <c r="E846" s="4"/>
      <c r="F846" s="4"/>
      <c r="G846" s="10"/>
      <c r="H846" s="4"/>
      <c r="I846" s="4"/>
      <c r="J846" s="4"/>
      <c r="K846" s="4"/>
      <c r="L846" s="4"/>
      <c r="M846" s="4"/>
      <c r="N846" s="4"/>
      <c r="O846" s="4"/>
      <c r="P846" s="4"/>
      <c r="Q846" s="4"/>
      <c r="R846" s="4"/>
      <c r="S846" s="4"/>
      <c r="T846" s="4"/>
      <c r="U846" s="4"/>
      <c r="V846" s="4"/>
      <c r="W846" s="4"/>
      <c r="X846" s="4"/>
      <c r="Y846" s="4"/>
      <c r="Z846" s="4"/>
    </row>
    <row r="847" ht="15.75" customHeight="1">
      <c r="A847" s="4"/>
      <c r="B847" s="3"/>
      <c r="C847" s="10"/>
      <c r="D847" s="10"/>
      <c r="E847" s="4"/>
      <c r="F847" s="4"/>
      <c r="G847" s="10"/>
      <c r="H847" s="4"/>
      <c r="I847" s="4"/>
      <c r="J847" s="4"/>
      <c r="K847" s="4"/>
      <c r="L847" s="4"/>
      <c r="M847" s="4"/>
      <c r="N847" s="4"/>
      <c r="O847" s="4"/>
      <c r="P847" s="4"/>
      <c r="Q847" s="4"/>
      <c r="R847" s="4"/>
      <c r="S847" s="4"/>
      <c r="T847" s="4"/>
      <c r="U847" s="4"/>
      <c r="V847" s="4"/>
      <c r="W847" s="4"/>
      <c r="X847" s="4"/>
      <c r="Y847" s="4"/>
      <c r="Z847" s="4"/>
    </row>
    <row r="848" ht="15.75" customHeight="1">
      <c r="A848" s="4"/>
      <c r="B848" s="3"/>
      <c r="C848" s="10"/>
      <c r="D848" s="10"/>
      <c r="E848" s="4"/>
      <c r="F848" s="4"/>
      <c r="G848" s="10"/>
      <c r="H848" s="4"/>
      <c r="I848" s="4"/>
      <c r="J848" s="4"/>
      <c r="K848" s="4"/>
      <c r="L848" s="4"/>
      <c r="M848" s="4"/>
      <c r="N848" s="4"/>
      <c r="O848" s="4"/>
      <c r="P848" s="4"/>
      <c r="Q848" s="4"/>
      <c r="R848" s="4"/>
      <c r="S848" s="4"/>
      <c r="T848" s="4"/>
      <c r="U848" s="4"/>
      <c r="V848" s="4"/>
      <c r="W848" s="4"/>
      <c r="X848" s="4"/>
      <c r="Y848" s="4"/>
      <c r="Z848" s="4"/>
    </row>
    <row r="849" ht="15.75" customHeight="1">
      <c r="A849" s="4"/>
      <c r="B849" s="3"/>
      <c r="C849" s="10"/>
      <c r="D849" s="10"/>
      <c r="E849" s="4"/>
      <c r="F849" s="4"/>
      <c r="G849" s="10"/>
      <c r="H849" s="4"/>
      <c r="I849" s="4"/>
      <c r="J849" s="4"/>
      <c r="K849" s="4"/>
      <c r="L849" s="4"/>
      <c r="M849" s="4"/>
      <c r="N849" s="4"/>
      <c r="O849" s="4"/>
      <c r="P849" s="4"/>
      <c r="Q849" s="4"/>
      <c r="R849" s="4"/>
      <c r="S849" s="4"/>
      <c r="T849" s="4"/>
      <c r="U849" s="4"/>
      <c r="V849" s="4"/>
      <c r="W849" s="4"/>
      <c r="X849" s="4"/>
      <c r="Y849" s="4"/>
      <c r="Z849" s="4"/>
    </row>
    <row r="850" ht="15.75" customHeight="1">
      <c r="A850" s="4"/>
      <c r="B850" s="3"/>
      <c r="C850" s="10"/>
      <c r="D850" s="10"/>
      <c r="E850" s="4"/>
      <c r="F850" s="4"/>
      <c r="G850" s="10"/>
      <c r="H850" s="4"/>
      <c r="I850" s="4"/>
      <c r="J850" s="4"/>
      <c r="K850" s="4"/>
      <c r="L850" s="4"/>
      <c r="M850" s="4"/>
      <c r="N850" s="4"/>
      <c r="O850" s="4"/>
      <c r="P850" s="4"/>
      <c r="Q850" s="4"/>
      <c r="R850" s="4"/>
      <c r="S850" s="4"/>
      <c r="T850" s="4"/>
      <c r="U850" s="4"/>
      <c r="V850" s="4"/>
      <c r="W850" s="4"/>
      <c r="X850" s="4"/>
      <c r="Y850" s="4"/>
      <c r="Z850" s="4"/>
    </row>
    <row r="851" ht="15.75" customHeight="1">
      <c r="A851" s="4"/>
      <c r="B851" s="3"/>
      <c r="C851" s="10"/>
      <c r="D851" s="10"/>
      <c r="E851" s="4"/>
      <c r="F851" s="4"/>
      <c r="G851" s="10"/>
      <c r="H851" s="4"/>
      <c r="I851" s="4"/>
      <c r="J851" s="4"/>
      <c r="K851" s="4"/>
      <c r="L851" s="4"/>
      <c r="M851" s="4"/>
      <c r="N851" s="4"/>
      <c r="O851" s="4"/>
      <c r="P851" s="4"/>
      <c r="Q851" s="4"/>
      <c r="R851" s="4"/>
      <c r="S851" s="4"/>
      <c r="T851" s="4"/>
      <c r="U851" s="4"/>
      <c r="V851" s="4"/>
      <c r="W851" s="4"/>
      <c r="X851" s="4"/>
      <c r="Y851" s="4"/>
      <c r="Z851" s="4"/>
    </row>
    <row r="852" ht="15.75" customHeight="1">
      <c r="A852" s="4"/>
      <c r="B852" s="3"/>
      <c r="C852" s="10"/>
      <c r="D852" s="10"/>
      <c r="E852" s="4"/>
      <c r="F852" s="4"/>
      <c r="G852" s="10"/>
      <c r="H852" s="4"/>
      <c r="I852" s="4"/>
      <c r="J852" s="4"/>
      <c r="K852" s="4"/>
      <c r="L852" s="4"/>
      <c r="M852" s="4"/>
      <c r="N852" s="4"/>
      <c r="O852" s="4"/>
      <c r="P852" s="4"/>
      <c r="Q852" s="4"/>
      <c r="R852" s="4"/>
      <c r="S852" s="4"/>
      <c r="T852" s="4"/>
      <c r="U852" s="4"/>
      <c r="V852" s="4"/>
      <c r="W852" s="4"/>
      <c r="X852" s="4"/>
      <c r="Y852" s="4"/>
      <c r="Z852" s="4"/>
    </row>
    <row r="853" ht="15.75" customHeight="1">
      <c r="A853" s="4"/>
      <c r="B853" s="3"/>
      <c r="C853" s="10"/>
      <c r="D853" s="10"/>
      <c r="E853" s="4"/>
      <c r="F853" s="4"/>
      <c r="G853" s="10"/>
      <c r="H853" s="4"/>
      <c r="I853" s="4"/>
      <c r="J853" s="4"/>
      <c r="K853" s="4"/>
      <c r="L853" s="4"/>
      <c r="M853" s="4"/>
      <c r="N853" s="4"/>
      <c r="O853" s="4"/>
      <c r="P853" s="4"/>
      <c r="Q853" s="4"/>
      <c r="R853" s="4"/>
      <c r="S853" s="4"/>
      <c r="T853" s="4"/>
      <c r="U853" s="4"/>
      <c r="V853" s="4"/>
      <c r="W853" s="4"/>
      <c r="X853" s="4"/>
      <c r="Y853" s="4"/>
      <c r="Z853" s="4"/>
    </row>
    <row r="854" ht="15.75" customHeight="1">
      <c r="A854" s="4"/>
      <c r="B854" s="3"/>
      <c r="C854" s="10"/>
      <c r="D854" s="10"/>
      <c r="E854" s="4"/>
      <c r="F854" s="4"/>
      <c r="G854" s="10"/>
      <c r="H854" s="4"/>
      <c r="I854" s="4"/>
      <c r="J854" s="4"/>
      <c r="K854" s="4"/>
      <c r="L854" s="4"/>
      <c r="M854" s="4"/>
      <c r="N854" s="4"/>
      <c r="O854" s="4"/>
      <c r="P854" s="4"/>
      <c r="Q854" s="4"/>
      <c r="R854" s="4"/>
      <c r="S854" s="4"/>
      <c r="T854" s="4"/>
      <c r="U854" s="4"/>
      <c r="V854" s="4"/>
      <c r="W854" s="4"/>
      <c r="X854" s="4"/>
      <c r="Y854" s="4"/>
      <c r="Z854" s="4"/>
    </row>
    <row r="855" ht="15.75" customHeight="1">
      <c r="A855" s="4"/>
      <c r="B855" s="3"/>
      <c r="C855" s="10"/>
      <c r="D855" s="10"/>
      <c r="E855" s="4"/>
      <c r="F855" s="4"/>
      <c r="G855" s="10"/>
      <c r="H855" s="4"/>
      <c r="I855" s="4"/>
      <c r="J855" s="4"/>
      <c r="K855" s="4"/>
      <c r="L855" s="4"/>
      <c r="M855" s="4"/>
      <c r="N855" s="4"/>
      <c r="O855" s="4"/>
      <c r="P855" s="4"/>
      <c r="Q855" s="4"/>
      <c r="R855" s="4"/>
      <c r="S855" s="4"/>
      <c r="T855" s="4"/>
      <c r="U855" s="4"/>
      <c r="V855" s="4"/>
      <c r="W855" s="4"/>
      <c r="X855" s="4"/>
      <c r="Y855" s="4"/>
      <c r="Z855" s="4"/>
    </row>
    <row r="856" ht="15.75" customHeight="1">
      <c r="A856" s="4"/>
      <c r="B856" s="3"/>
      <c r="C856" s="10"/>
      <c r="D856" s="10"/>
      <c r="E856" s="4"/>
      <c r="F856" s="4"/>
      <c r="G856" s="10"/>
      <c r="H856" s="4"/>
      <c r="I856" s="4"/>
      <c r="J856" s="4"/>
      <c r="K856" s="4"/>
      <c r="L856" s="4"/>
      <c r="M856" s="4"/>
      <c r="N856" s="4"/>
      <c r="O856" s="4"/>
      <c r="P856" s="4"/>
      <c r="Q856" s="4"/>
      <c r="R856" s="4"/>
      <c r="S856" s="4"/>
      <c r="T856" s="4"/>
      <c r="U856" s="4"/>
      <c r="V856" s="4"/>
      <c r="W856" s="4"/>
      <c r="X856" s="4"/>
      <c r="Y856" s="4"/>
      <c r="Z856" s="4"/>
    </row>
    <row r="857" ht="15.75" customHeight="1">
      <c r="A857" s="4"/>
      <c r="B857" s="3"/>
      <c r="C857" s="10"/>
      <c r="D857" s="10"/>
      <c r="E857" s="4"/>
      <c r="F857" s="4"/>
      <c r="G857" s="10"/>
      <c r="H857" s="4"/>
      <c r="I857" s="4"/>
      <c r="J857" s="4"/>
      <c r="K857" s="4"/>
      <c r="L857" s="4"/>
      <c r="M857" s="4"/>
      <c r="N857" s="4"/>
      <c r="O857" s="4"/>
      <c r="P857" s="4"/>
      <c r="Q857" s="4"/>
      <c r="R857" s="4"/>
      <c r="S857" s="4"/>
      <c r="T857" s="4"/>
      <c r="U857" s="4"/>
      <c r="V857" s="4"/>
      <c r="W857" s="4"/>
      <c r="X857" s="4"/>
      <c r="Y857" s="4"/>
      <c r="Z857" s="4"/>
    </row>
    <row r="858" ht="15.75" customHeight="1">
      <c r="A858" s="4"/>
      <c r="B858" s="3"/>
      <c r="C858" s="10"/>
      <c r="D858" s="10"/>
      <c r="E858" s="4"/>
      <c r="F858" s="4"/>
      <c r="G858" s="10"/>
      <c r="H858" s="4"/>
      <c r="I858" s="4"/>
      <c r="J858" s="4"/>
      <c r="K858" s="4"/>
      <c r="L858" s="4"/>
      <c r="M858" s="4"/>
      <c r="N858" s="4"/>
      <c r="O858" s="4"/>
      <c r="P858" s="4"/>
      <c r="Q858" s="4"/>
      <c r="R858" s="4"/>
      <c r="S858" s="4"/>
      <c r="T858" s="4"/>
      <c r="U858" s="4"/>
      <c r="V858" s="4"/>
      <c r="W858" s="4"/>
      <c r="X858" s="4"/>
      <c r="Y858" s="4"/>
      <c r="Z858" s="4"/>
    </row>
    <row r="859" ht="15.75" customHeight="1">
      <c r="A859" s="4"/>
      <c r="B859" s="3"/>
      <c r="C859" s="10"/>
      <c r="D859" s="10"/>
      <c r="E859" s="4"/>
      <c r="F859" s="4"/>
      <c r="G859" s="10"/>
      <c r="H859" s="4"/>
      <c r="I859" s="4"/>
      <c r="J859" s="4"/>
      <c r="K859" s="4"/>
      <c r="L859" s="4"/>
      <c r="M859" s="4"/>
      <c r="N859" s="4"/>
      <c r="O859" s="4"/>
      <c r="P859" s="4"/>
      <c r="Q859" s="4"/>
      <c r="R859" s="4"/>
      <c r="S859" s="4"/>
      <c r="T859" s="4"/>
      <c r="U859" s="4"/>
      <c r="V859" s="4"/>
      <c r="W859" s="4"/>
      <c r="X859" s="4"/>
      <c r="Y859" s="4"/>
      <c r="Z859" s="4"/>
    </row>
    <row r="860" ht="15.75" customHeight="1">
      <c r="A860" s="4"/>
      <c r="B860" s="3"/>
      <c r="C860" s="10"/>
      <c r="D860" s="10"/>
      <c r="E860" s="4"/>
      <c r="F860" s="4"/>
      <c r="G860" s="10"/>
      <c r="H860" s="4"/>
      <c r="I860" s="4"/>
      <c r="J860" s="4"/>
      <c r="K860" s="4"/>
      <c r="L860" s="4"/>
      <c r="M860" s="4"/>
      <c r="N860" s="4"/>
      <c r="O860" s="4"/>
      <c r="P860" s="4"/>
      <c r="Q860" s="4"/>
      <c r="R860" s="4"/>
      <c r="S860" s="4"/>
      <c r="T860" s="4"/>
      <c r="U860" s="4"/>
      <c r="V860" s="4"/>
      <c r="W860" s="4"/>
      <c r="X860" s="4"/>
      <c r="Y860" s="4"/>
      <c r="Z860" s="4"/>
    </row>
    <row r="861" ht="15.75" customHeight="1">
      <c r="A861" s="4"/>
      <c r="B861" s="3"/>
      <c r="C861" s="10"/>
      <c r="D861" s="10"/>
      <c r="E861" s="4"/>
      <c r="F861" s="4"/>
      <c r="G861" s="10"/>
      <c r="H861" s="4"/>
      <c r="I861" s="4"/>
      <c r="J861" s="4"/>
      <c r="K861" s="4"/>
      <c r="L861" s="4"/>
      <c r="M861" s="4"/>
      <c r="N861" s="4"/>
      <c r="O861" s="4"/>
      <c r="P861" s="4"/>
      <c r="Q861" s="4"/>
      <c r="R861" s="4"/>
      <c r="S861" s="4"/>
      <c r="T861" s="4"/>
      <c r="U861" s="4"/>
      <c r="V861" s="4"/>
      <c r="W861" s="4"/>
      <c r="X861" s="4"/>
      <c r="Y861" s="4"/>
      <c r="Z861" s="4"/>
    </row>
    <row r="862" ht="15.75" customHeight="1">
      <c r="A862" s="4"/>
      <c r="B862" s="3"/>
      <c r="C862" s="10"/>
      <c r="D862" s="10"/>
      <c r="E862" s="4"/>
      <c r="F862" s="4"/>
      <c r="G862" s="10"/>
      <c r="H862" s="4"/>
      <c r="I862" s="4"/>
      <c r="J862" s="4"/>
      <c r="K862" s="4"/>
      <c r="L862" s="4"/>
      <c r="M862" s="4"/>
      <c r="N862" s="4"/>
      <c r="O862" s="4"/>
      <c r="P862" s="4"/>
      <c r="Q862" s="4"/>
      <c r="R862" s="4"/>
      <c r="S862" s="4"/>
      <c r="T862" s="4"/>
      <c r="U862" s="4"/>
      <c r="V862" s="4"/>
      <c r="W862" s="4"/>
      <c r="X862" s="4"/>
      <c r="Y862" s="4"/>
      <c r="Z862" s="4"/>
    </row>
    <row r="863" ht="15.75" customHeight="1">
      <c r="A863" s="4"/>
      <c r="B863" s="3"/>
      <c r="C863" s="10"/>
      <c r="D863" s="10"/>
      <c r="E863" s="4"/>
      <c r="F863" s="4"/>
      <c r="G863" s="10"/>
      <c r="H863" s="4"/>
      <c r="I863" s="4"/>
      <c r="J863" s="4"/>
      <c r="K863" s="4"/>
      <c r="L863" s="4"/>
      <c r="M863" s="4"/>
      <c r="N863" s="4"/>
      <c r="O863" s="4"/>
      <c r="P863" s="4"/>
      <c r="Q863" s="4"/>
      <c r="R863" s="4"/>
      <c r="S863" s="4"/>
      <c r="T863" s="4"/>
      <c r="U863" s="4"/>
      <c r="V863" s="4"/>
      <c r="W863" s="4"/>
      <c r="X863" s="4"/>
      <c r="Y863" s="4"/>
      <c r="Z863" s="4"/>
    </row>
    <row r="864" ht="15.75" customHeight="1">
      <c r="A864" s="4"/>
      <c r="B864" s="3"/>
      <c r="C864" s="10"/>
      <c r="D864" s="10"/>
      <c r="E864" s="4"/>
      <c r="F864" s="4"/>
      <c r="G864" s="10"/>
      <c r="H864" s="4"/>
      <c r="I864" s="4"/>
      <c r="J864" s="4"/>
      <c r="K864" s="4"/>
      <c r="L864" s="4"/>
      <c r="M864" s="4"/>
      <c r="N864" s="4"/>
      <c r="O864" s="4"/>
      <c r="P864" s="4"/>
      <c r="Q864" s="4"/>
      <c r="R864" s="4"/>
      <c r="S864" s="4"/>
      <c r="T864" s="4"/>
      <c r="U864" s="4"/>
      <c r="V864" s="4"/>
      <c r="W864" s="4"/>
      <c r="X864" s="4"/>
      <c r="Y864" s="4"/>
      <c r="Z864" s="4"/>
    </row>
    <row r="865" ht="15.75" customHeight="1">
      <c r="A865" s="4"/>
      <c r="B865" s="3"/>
      <c r="C865" s="10"/>
      <c r="D865" s="10"/>
      <c r="E865" s="4"/>
      <c r="F865" s="4"/>
      <c r="G865" s="10"/>
      <c r="H865" s="4"/>
      <c r="I865" s="4"/>
      <c r="J865" s="4"/>
      <c r="K865" s="4"/>
      <c r="L865" s="4"/>
      <c r="M865" s="4"/>
      <c r="N865" s="4"/>
      <c r="O865" s="4"/>
      <c r="P865" s="4"/>
      <c r="Q865" s="4"/>
      <c r="R865" s="4"/>
      <c r="S865" s="4"/>
      <c r="T865" s="4"/>
      <c r="U865" s="4"/>
      <c r="V865" s="4"/>
      <c r="W865" s="4"/>
      <c r="X865" s="4"/>
      <c r="Y865" s="4"/>
      <c r="Z865" s="4"/>
    </row>
    <row r="866" ht="15.75" customHeight="1">
      <c r="A866" s="4"/>
      <c r="B866" s="3"/>
      <c r="C866" s="10"/>
      <c r="D866" s="10"/>
      <c r="E866" s="4"/>
      <c r="F866" s="4"/>
      <c r="G866" s="10"/>
      <c r="H866" s="4"/>
      <c r="I866" s="4"/>
      <c r="J866" s="4"/>
      <c r="K866" s="4"/>
      <c r="L866" s="4"/>
      <c r="M866" s="4"/>
      <c r="N866" s="4"/>
      <c r="O866" s="4"/>
      <c r="P866" s="4"/>
      <c r="Q866" s="4"/>
      <c r="R866" s="4"/>
      <c r="S866" s="4"/>
      <c r="T866" s="4"/>
      <c r="U866" s="4"/>
      <c r="V866" s="4"/>
      <c r="W866" s="4"/>
      <c r="X866" s="4"/>
      <c r="Y866" s="4"/>
      <c r="Z866" s="4"/>
    </row>
    <row r="867" ht="15.75" customHeight="1">
      <c r="A867" s="4"/>
      <c r="B867" s="3"/>
      <c r="C867" s="10"/>
      <c r="D867" s="10"/>
      <c r="E867" s="4"/>
      <c r="F867" s="4"/>
      <c r="G867" s="10"/>
      <c r="H867" s="4"/>
      <c r="I867" s="4"/>
      <c r="J867" s="4"/>
      <c r="K867" s="4"/>
      <c r="L867" s="4"/>
      <c r="M867" s="4"/>
      <c r="N867" s="4"/>
      <c r="O867" s="4"/>
      <c r="P867" s="4"/>
      <c r="Q867" s="4"/>
      <c r="R867" s="4"/>
      <c r="S867" s="4"/>
      <c r="T867" s="4"/>
      <c r="U867" s="4"/>
      <c r="V867" s="4"/>
      <c r="W867" s="4"/>
      <c r="X867" s="4"/>
      <c r="Y867" s="4"/>
      <c r="Z867" s="4"/>
    </row>
    <row r="868" ht="15.75" customHeight="1">
      <c r="A868" s="4"/>
      <c r="B868" s="3"/>
      <c r="C868" s="10"/>
      <c r="D868" s="10"/>
      <c r="E868" s="4"/>
      <c r="F868" s="4"/>
      <c r="G868" s="10"/>
      <c r="H868" s="4"/>
      <c r="I868" s="4"/>
      <c r="J868" s="4"/>
      <c r="K868" s="4"/>
      <c r="L868" s="4"/>
      <c r="M868" s="4"/>
      <c r="N868" s="4"/>
      <c r="O868" s="4"/>
      <c r="P868" s="4"/>
      <c r="Q868" s="4"/>
      <c r="R868" s="4"/>
      <c r="S868" s="4"/>
      <c r="T868" s="4"/>
      <c r="U868" s="4"/>
      <c r="V868" s="4"/>
      <c r="W868" s="4"/>
      <c r="X868" s="4"/>
      <c r="Y868" s="4"/>
      <c r="Z868" s="4"/>
    </row>
    <row r="869" ht="15.75" customHeight="1">
      <c r="A869" s="4"/>
      <c r="B869" s="3"/>
      <c r="C869" s="10"/>
      <c r="D869" s="10"/>
      <c r="E869" s="4"/>
      <c r="F869" s="4"/>
      <c r="G869" s="10"/>
      <c r="H869" s="4"/>
      <c r="I869" s="4"/>
      <c r="J869" s="4"/>
      <c r="K869" s="4"/>
      <c r="L869" s="4"/>
      <c r="M869" s="4"/>
      <c r="N869" s="4"/>
      <c r="O869" s="4"/>
      <c r="P869" s="4"/>
      <c r="Q869" s="4"/>
      <c r="R869" s="4"/>
      <c r="S869" s="4"/>
      <c r="T869" s="4"/>
      <c r="U869" s="4"/>
      <c r="V869" s="4"/>
      <c r="W869" s="4"/>
      <c r="X869" s="4"/>
      <c r="Y869" s="4"/>
      <c r="Z869" s="4"/>
    </row>
    <row r="870" ht="15.75" customHeight="1">
      <c r="A870" s="4"/>
      <c r="B870" s="3"/>
      <c r="C870" s="10"/>
      <c r="D870" s="10"/>
      <c r="E870" s="4"/>
      <c r="F870" s="4"/>
      <c r="G870" s="10"/>
      <c r="H870" s="4"/>
      <c r="I870" s="4"/>
      <c r="J870" s="4"/>
      <c r="K870" s="4"/>
      <c r="L870" s="4"/>
      <c r="M870" s="4"/>
      <c r="N870" s="4"/>
      <c r="O870" s="4"/>
      <c r="P870" s="4"/>
      <c r="Q870" s="4"/>
      <c r="R870" s="4"/>
      <c r="S870" s="4"/>
      <c r="T870" s="4"/>
      <c r="U870" s="4"/>
      <c r="V870" s="4"/>
      <c r="W870" s="4"/>
      <c r="X870" s="4"/>
      <c r="Y870" s="4"/>
      <c r="Z870" s="4"/>
    </row>
    <row r="871" ht="15.75" customHeight="1">
      <c r="A871" s="4"/>
      <c r="B871" s="3"/>
      <c r="C871" s="10"/>
      <c r="D871" s="10"/>
      <c r="E871" s="4"/>
      <c r="F871" s="4"/>
      <c r="G871" s="10"/>
      <c r="H871" s="4"/>
      <c r="I871" s="4"/>
      <c r="J871" s="4"/>
      <c r="K871" s="4"/>
      <c r="L871" s="4"/>
      <c r="M871" s="4"/>
      <c r="N871" s="4"/>
      <c r="O871" s="4"/>
      <c r="P871" s="4"/>
      <c r="Q871" s="4"/>
      <c r="R871" s="4"/>
      <c r="S871" s="4"/>
      <c r="T871" s="4"/>
      <c r="U871" s="4"/>
      <c r="V871" s="4"/>
      <c r="W871" s="4"/>
      <c r="X871" s="4"/>
      <c r="Y871" s="4"/>
      <c r="Z871" s="4"/>
    </row>
    <row r="872" ht="15.75" customHeight="1">
      <c r="A872" s="4"/>
      <c r="B872" s="3"/>
      <c r="C872" s="10"/>
      <c r="D872" s="10"/>
      <c r="E872" s="4"/>
      <c r="F872" s="4"/>
      <c r="G872" s="10"/>
      <c r="H872" s="4"/>
      <c r="I872" s="4"/>
      <c r="J872" s="4"/>
      <c r="K872" s="4"/>
      <c r="L872" s="4"/>
      <c r="M872" s="4"/>
      <c r="N872" s="4"/>
      <c r="O872" s="4"/>
      <c r="P872" s="4"/>
      <c r="Q872" s="4"/>
      <c r="R872" s="4"/>
      <c r="S872" s="4"/>
      <c r="T872" s="4"/>
      <c r="U872" s="4"/>
      <c r="V872" s="4"/>
      <c r="W872" s="4"/>
      <c r="X872" s="4"/>
      <c r="Y872" s="4"/>
      <c r="Z872" s="4"/>
    </row>
    <row r="873" ht="15.75" customHeight="1">
      <c r="A873" s="4"/>
      <c r="B873" s="3"/>
      <c r="C873" s="10"/>
      <c r="D873" s="10"/>
      <c r="E873" s="4"/>
      <c r="F873" s="4"/>
      <c r="G873" s="10"/>
      <c r="H873" s="4"/>
      <c r="I873" s="4"/>
      <c r="J873" s="4"/>
      <c r="K873" s="4"/>
      <c r="L873" s="4"/>
      <c r="M873" s="4"/>
      <c r="N873" s="4"/>
      <c r="O873" s="4"/>
      <c r="P873" s="4"/>
      <c r="Q873" s="4"/>
      <c r="R873" s="4"/>
      <c r="S873" s="4"/>
      <c r="T873" s="4"/>
      <c r="U873" s="4"/>
      <c r="V873" s="4"/>
      <c r="W873" s="4"/>
      <c r="X873" s="4"/>
      <c r="Y873" s="4"/>
      <c r="Z873" s="4"/>
    </row>
    <row r="874" ht="15.75" customHeight="1">
      <c r="A874" s="4"/>
      <c r="B874" s="3"/>
      <c r="C874" s="10"/>
      <c r="D874" s="10"/>
      <c r="E874" s="4"/>
      <c r="F874" s="4"/>
      <c r="G874" s="10"/>
      <c r="H874" s="4"/>
      <c r="I874" s="4"/>
      <c r="J874" s="4"/>
      <c r="K874" s="4"/>
      <c r="L874" s="4"/>
      <c r="M874" s="4"/>
      <c r="N874" s="4"/>
      <c r="O874" s="4"/>
      <c r="P874" s="4"/>
      <c r="Q874" s="4"/>
      <c r="R874" s="4"/>
      <c r="S874" s="4"/>
      <c r="T874" s="4"/>
      <c r="U874" s="4"/>
      <c r="V874" s="4"/>
      <c r="W874" s="4"/>
      <c r="X874" s="4"/>
      <c r="Y874" s="4"/>
      <c r="Z874" s="4"/>
    </row>
    <row r="875" ht="15.75" customHeight="1">
      <c r="A875" s="4"/>
      <c r="B875" s="3"/>
      <c r="C875" s="10"/>
      <c r="D875" s="10"/>
      <c r="E875" s="4"/>
      <c r="F875" s="4"/>
      <c r="G875" s="10"/>
      <c r="H875" s="4"/>
      <c r="I875" s="4"/>
      <c r="J875" s="4"/>
      <c r="K875" s="4"/>
      <c r="L875" s="4"/>
      <c r="M875" s="4"/>
      <c r="N875" s="4"/>
      <c r="O875" s="4"/>
      <c r="P875" s="4"/>
      <c r="Q875" s="4"/>
      <c r="R875" s="4"/>
      <c r="S875" s="4"/>
      <c r="T875" s="4"/>
      <c r="U875" s="4"/>
      <c r="V875" s="4"/>
      <c r="W875" s="4"/>
      <c r="X875" s="4"/>
      <c r="Y875" s="4"/>
      <c r="Z875" s="4"/>
    </row>
    <row r="876" ht="15.75" customHeight="1">
      <c r="A876" s="4"/>
      <c r="B876" s="3"/>
      <c r="C876" s="10"/>
      <c r="D876" s="10"/>
      <c r="E876" s="4"/>
      <c r="F876" s="4"/>
      <c r="G876" s="10"/>
      <c r="H876" s="4"/>
      <c r="I876" s="4"/>
      <c r="J876" s="4"/>
      <c r="K876" s="4"/>
      <c r="L876" s="4"/>
      <c r="M876" s="4"/>
      <c r="N876" s="4"/>
      <c r="O876" s="4"/>
      <c r="P876" s="4"/>
      <c r="Q876" s="4"/>
      <c r="R876" s="4"/>
      <c r="S876" s="4"/>
      <c r="T876" s="4"/>
      <c r="U876" s="4"/>
      <c r="V876" s="4"/>
      <c r="W876" s="4"/>
      <c r="X876" s="4"/>
      <c r="Y876" s="4"/>
      <c r="Z876" s="4"/>
    </row>
    <row r="877" ht="15.75" customHeight="1">
      <c r="A877" s="4"/>
      <c r="B877" s="3"/>
      <c r="C877" s="10"/>
      <c r="D877" s="10"/>
      <c r="E877" s="4"/>
      <c r="F877" s="4"/>
      <c r="G877" s="10"/>
      <c r="H877" s="4"/>
      <c r="I877" s="4"/>
      <c r="J877" s="4"/>
      <c r="K877" s="4"/>
      <c r="L877" s="4"/>
      <c r="M877" s="4"/>
      <c r="N877" s="4"/>
      <c r="O877" s="4"/>
      <c r="P877" s="4"/>
      <c r="Q877" s="4"/>
      <c r="R877" s="4"/>
      <c r="S877" s="4"/>
      <c r="T877" s="4"/>
      <c r="U877" s="4"/>
      <c r="V877" s="4"/>
      <c r="W877" s="4"/>
      <c r="X877" s="4"/>
      <c r="Y877" s="4"/>
      <c r="Z877" s="4"/>
    </row>
    <row r="878" ht="15.75" customHeight="1">
      <c r="A878" s="4"/>
      <c r="B878" s="3"/>
      <c r="C878" s="10"/>
      <c r="D878" s="10"/>
      <c r="E878" s="4"/>
      <c r="F878" s="4"/>
      <c r="G878" s="10"/>
      <c r="H878" s="4"/>
      <c r="I878" s="4"/>
      <c r="J878" s="4"/>
      <c r="K878" s="4"/>
      <c r="L878" s="4"/>
      <c r="M878" s="4"/>
      <c r="N878" s="4"/>
      <c r="O878" s="4"/>
      <c r="P878" s="4"/>
      <c r="Q878" s="4"/>
      <c r="R878" s="4"/>
      <c r="S878" s="4"/>
      <c r="T878" s="4"/>
      <c r="U878" s="4"/>
      <c r="V878" s="4"/>
      <c r="W878" s="4"/>
      <c r="X878" s="4"/>
      <c r="Y878" s="4"/>
      <c r="Z878" s="4"/>
    </row>
    <row r="879" ht="15.75" customHeight="1">
      <c r="A879" s="4"/>
      <c r="B879" s="3"/>
      <c r="C879" s="10"/>
      <c r="D879" s="10"/>
      <c r="E879" s="4"/>
      <c r="F879" s="4"/>
      <c r="G879" s="10"/>
      <c r="H879" s="4"/>
      <c r="I879" s="4"/>
      <c r="J879" s="4"/>
      <c r="K879" s="4"/>
      <c r="L879" s="4"/>
      <c r="M879" s="4"/>
      <c r="N879" s="4"/>
      <c r="O879" s="4"/>
      <c r="P879" s="4"/>
      <c r="Q879" s="4"/>
      <c r="R879" s="4"/>
      <c r="S879" s="4"/>
      <c r="T879" s="4"/>
      <c r="U879" s="4"/>
      <c r="V879" s="4"/>
      <c r="W879" s="4"/>
      <c r="X879" s="4"/>
      <c r="Y879" s="4"/>
      <c r="Z879" s="4"/>
    </row>
    <row r="880" ht="15.75" customHeight="1">
      <c r="A880" s="4"/>
      <c r="B880" s="3"/>
      <c r="C880" s="10"/>
      <c r="D880" s="10"/>
      <c r="E880" s="4"/>
      <c r="F880" s="4"/>
      <c r="G880" s="10"/>
      <c r="H880" s="4"/>
      <c r="I880" s="4"/>
      <c r="J880" s="4"/>
      <c r="K880" s="4"/>
      <c r="L880" s="4"/>
      <c r="M880" s="4"/>
      <c r="N880" s="4"/>
      <c r="O880" s="4"/>
      <c r="P880" s="4"/>
      <c r="Q880" s="4"/>
      <c r="R880" s="4"/>
      <c r="S880" s="4"/>
      <c r="T880" s="4"/>
      <c r="U880" s="4"/>
      <c r="V880" s="4"/>
      <c r="W880" s="4"/>
      <c r="X880" s="4"/>
      <c r="Y880" s="4"/>
      <c r="Z880" s="4"/>
    </row>
    <row r="881" ht="15.75" customHeight="1">
      <c r="A881" s="4"/>
      <c r="B881" s="3"/>
      <c r="C881" s="10"/>
      <c r="D881" s="10"/>
      <c r="E881" s="4"/>
      <c r="F881" s="4"/>
      <c r="G881" s="10"/>
      <c r="H881" s="4"/>
      <c r="I881" s="4"/>
      <c r="J881" s="4"/>
      <c r="K881" s="4"/>
      <c r="L881" s="4"/>
      <c r="M881" s="4"/>
      <c r="N881" s="4"/>
      <c r="O881" s="4"/>
      <c r="P881" s="4"/>
      <c r="Q881" s="4"/>
      <c r="R881" s="4"/>
      <c r="S881" s="4"/>
      <c r="T881" s="4"/>
      <c r="U881" s="4"/>
      <c r="V881" s="4"/>
      <c r="W881" s="4"/>
      <c r="X881" s="4"/>
      <c r="Y881" s="4"/>
      <c r="Z881" s="4"/>
    </row>
    <row r="882" ht="15.75" customHeight="1">
      <c r="A882" s="4"/>
      <c r="B882" s="3"/>
      <c r="C882" s="10"/>
      <c r="D882" s="10"/>
      <c r="E882" s="4"/>
      <c r="F882" s="4"/>
      <c r="G882" s="10"/>
      <c r="H882" s="4"/>
      <c r="I882" s="4"/>
      <c r="J882" s="4"/>
      <c r="K882" s="4"/>
      <c r="L882" s="4"/>
      <c r="M882" s="4"/>
      <c r="N882" s="4"/>
      <c r="O882" s="4"/>
      <c r="P882" s="4"/>
      <c r="Q882" s="4"/>
      <c r="R882" s="4"/>
      <c r="S882" s="4"/>
      <c r="T882" s="4"/>
      <c r="U882" s="4"/>
      <c r="V882" s="4"/>
      <c r="W882" s="4"/>
      <c r="X882" s="4"/>
      <c r="Y882" s="4"/>
      <c r="Z882" s="4"/>
    </row>
    <row r="883" ht="15.75" customHeight="1">
      <c r="A883" s="4"/>
      <c r="B883" s="3"/>
      <c r="C883" s="10"/>
      <c r="D883" s="10"/>
      <c r="E883" s="4"/>
      <c r="F883" s="4"/>
      <c r="G883" s="10"/>
      <c r="H883" s="4"/>
      <c r="I883" s="4"/>
      <c r="J883" s="4"/>
      <c r="K883" s="4"/>
      <c r="L883" s="4"/>
      <c r="M883" s="4"/>
      <c r="N883" s="4"/>
      <c r="O883" s="4"/>
      <c r="P883" s="4"/>
      <c r="Q883" s="4"/>
      <c r="R883" s="4"/>
      <c r="S883" s="4"/>
      <c r="T883" s="4"/>
      <c r="U883" s="4"/>
      <c r="V883" s="4"/>
      <c r="W883" s="4"/>
      <c r="X883" s="4"/>
      <c r="Y883" s="4"/>
      <c r="Z883" s="4"/>
    </row>
    <row r="884" ht="15.75" customHeight="1">
      <c r="A884" s="4"/>
      <c r="B884" s="3"/>
      <c r="C884" s="10"/>
      <c r="D884" s="10"/>
      <c r="E884" s="4"/>
      <c r="F884" s="4"/>
      <c r="G884" s="10"/>
      <c r="H884" s="4"/>
      <c r="I884" s="4"/>
      <c r="J884" s="4"/>
      <c r="K884" s="4"/>
      <c r="L884" s="4"/>
      <c r="M884" s="4"/>
      <c r="N884" s="4"/>
      <c r="O884" s="4"/>
      <c r="P884" s="4"/>
      <c r="Q884" s="4"/>
      <c r="R884" s="4"/>
      <c r="S884" s="4"/>
      <c r="T884" s="4"/>
      <c r="U884" s="4"/>
      <c r="V884" s="4"/>
      <c r="W884" s="4"/>
      <c r="X884" s="4"/>
      <c r="Y884" s="4"/>
      <c r="Z884" s="4"/>
    </row>
    <row r="885" ht="15.75" customHeight="1">
      <c r="A885" s="4"/>
      <c r="B885" s="3"/>
      <c r="C885" s="10"/>
      <c r="D885" s="10"/>
      <c r="E885" s="4"/>
      <c r="F885" s="4"/>
      <c r="G885" s="10"/>
      <c r="H885" s="4"/>
      <c r="I885" s="4"/>
      <c r="J885" s="4"/>
      <c r="K885" s="4"/>
      <c r="L885" s="4"/>
      <c r="M885" s="4"/>
      <c r="N885" s="4"/>
      <c r="O885" s="4"/>
      <c r="P885" s="4"/>
      <c r="Q885" s="4"/>
      <c r="R885" s="4"/>
      <c r="S885" s="4"/>
      <c r="T885" s="4"/>
      <c r="U885" s="4"/>
      <c r="V885" s="4"/>
      <c r="W885" s="4"/>
      <c r="X885" s="4"/>
      <c r="Y885" s="4"/>
      <c r="Z885" s="4"/>
    </row>
    <row r="886" ht="15.75" customHeight="1">
      <c r="A886" s="4"/>
      <c r="B886" s="3"/>
      <c r="C886" s="10"/>
      <c r="D886" s="10"/>
      <c r="E886" s="4"/>
      <c r="F886" s="4"/>
      <c r="G886" s="10"/>
      <c r="H886" s="4"/>
      <c r="I886" s="4"/>
      <c r="J886" s="4"/>
      <c r="K886" s="4"/>
      <c r="L886" s="4"/>
      <c r="M886" s="4"/>
      <c r="N886" s="4"/>
      <c r="O886" s="4"/>
      <c r="P886" s="4"/>
      <c r="Q886" s="4"/>
      <c r="R886" s="4"/>
      <c r="S886" s="4"/>
      <c r="T886" s="4"/>
      <c r="U886" s="4"/>
      <c r="V886" s="4"/>
      <c r="W886" s="4"/>
      <c r="X886" s="4"/>
      <c r="Y886" s="4"/>
      <c r="Z886" s="4"/>
    </row>
    <row r="887" ht="15.75" customHeight="1">
      <c r="A887" s="4"/>
      <c r="B887" s="3"/>
      <c r="C887" s="10"/>
      <c r="D887" s="10"/>
      <c r="E887" s="4"/>
      <c r="F887" s="4"/>
      <c r="G887" s="10"/>
      <c r="H887" s="4"/>
      <c r="I887" s="4"/>
      <c r="J887" s="4"/>
      <c r="K887" s="4"/>
      <c r="L887" s="4"/>
      <c r="M887" s="4"/>
      <c r="N887" s="4"/>
      <c r="O887" s="4"/>
      <c r="P887" s="4"/>
      <c r="Q887" s="4"/>
      <c r="R887" s="4"/>
      <c r="S887" s="4"/>
      <c r="T887" s="4"/>
      <c r="U887" s="4"/>
      <c r="V887" s="4"/>
      <c r="W887" s="4"/>
      <c r="X887" s="4"/>
      <c r="Y887" s="4"/>
      <c r="Z887" s="4"/>
    </row>
    <row r="888" ht="15.75" customHeight="1">
      <c r="A888" s="4"/>
      <c r="B888" s="3"/>
      <c r="C888" s="10"/>
      <c r="D888" s="10"/>
      <c r="E888" s="4"/>
      <c r="F888" s="4"/>
      <c r="G888" s="10"/>
      <c r="H888" s="4"/>
      <c r="I888" s="4"/>
      <c r="J888" s="4"/>
      <c r="K888" s="4"/>
      <c r="L888" s="4"/>
      <c r="M888" s="4"/>
      <c r="N888" s="4"/>
      <c r="O888" s="4"/>
      <c r="P888" s="4"/>
      <c r="Q888" s="4"/>
      <c r="R888" s="4"/>
      <c r="S888" s="4"/>
      <c r="T888" s="4"/>
      <c r="U888" s="4"/>
      <c r="V888" s="4"/>
      <c r="W888" s="4"/>
      <c r="X888" s="4"/>
      <c r="Y888" s="4"/>
      <c r="Z888" s="4"/>
    </row>
    <row r="889" ht="15.75" customHeight="1">
      <c r="A889" s="4"/>
      <c r="B889" s="3"/>
      <c r="C889" s="10"/>
      <c r="D889" s="10"/>
      <c r="E889" s="4"/>
      <c r="F889" s="4"/>
      <c r="G889" s="10"/>
      <c r="H889" s="4"/>
      <c r="I889" s="4"/>
      <c r="J889" s="4"/>
      <c r="K889" s="4"/>
      <c r="L889" s="4"/>
      <c r="M889" s="4"/>
      <c r="N889" s="4"/>
      <c r="O889" s="4"/>
      <c r="P889" s="4"/>
      <c r="Q889" s="4"/>
      <c r="R889" s="4"/>
      <c r="S889" s="4"/>
      <c r="T889" s="4"/>
      <c r="U889" s="4"/>
      <c r="V889" s="4"/>
      <c r="W889" s="4"/>
      <c r="X889" s="4"/>
      <c r="Y889" s="4"/>
      <c r="Z889" s="4"/>
    </row>
    <row r="890" ht="15.75" customHeight="1">
      <c r="A890" s="4"/>
      <c r="B890" s="3"/>
      <c r="C890" s="10"/>
      <c r="D890" s="10"/>
      <c r="E890" s="4"/>
      <c r="F890" s="4"/>
      <c r="G890" s="10"/>
      <c r="H890" s="4"/>
      <c r="I890" s="4"/>
      <c r="J890" s="4"/>
      <c r="K890" s="4"/>
      <c r="L890" s="4"/>
      <c r="M890" s="4"/>
      <c r="N890" s="4"/>
      <c r="O890" s="4"/>
      <c r="P890" s="4"/>
      <c r="Q890" s="4"/>
      <c r="R890" s="4"/>
      <c r="S890" s="4"/>
      <c r="T890" s="4"/>
      <c r="U890" s="4"/>
      <c r="V890" s="4"/>
      <c r="W890" s="4"/>
      <c r="X890" s="4"/>
      <c r="Y890" s="4"/>
      <c r="Z890" s="4"/>
    </row>
    <row r="891" ht="15.75" customHeight="1">
      <c r="A891" s="4"/>
      <c r="B891" s="3"/>
      <c r="C891" s="10"/>
      <c r="D891" s="10"/>
      <c r="E891" s="4"/>
      <c r="F891" s="4"/>
      <c r="G891" s="10"/>
      <c r="H891" s="4"/>
      <c r="I891" s="4"/>
      <c r="J891" s="4"/>
      <c r="K891" s="4"/>
      <c r="L891" s="4"/>
      <c r="M891" s="4"/>
      <c r="N891" s="4"/>
      <c r="O891" s="4"/>
      <c r="P891" s="4"/>
      <c r="Q891" s="4"/>
      <c r="R891" s="4"/>
      <c r="S891" s="4"/>
      <c r="T891" s="4"/>
      <c r="U891" s="4"/>
      <c r="V891" s="4"/>
      <c r="W891" s="4"/>
      <c r="X891" s="4"/>
      <c r="Y891" s="4"/>
      <c r="Z891" s="4"/>
    </row>
    <row r="892" ht="15.75" customHeight="1">
      <c r="A892" s="4"/>
      <c r="B892" s="3"/>
      <c r="C892" s="10"/>
      <c r="D892" s="10"/>
      <c r="E892" s="4"/>
      <c r="F892" s="4"/>
      <c r="G892" s="10"/>
      <c r="H892" s="4"/>
      <c r="I892" s="4"/>
      <c r="J892" s="4"/>
      <c r="K892" s="4"/>
      <c r="L892" s="4"/>
      <c r="M892" s="4"/>
      <c r="N892" s="4"/>
      <c r="O892" s="4"/>
      <c r="P892" s="4"/>
      <c r="Q892" s="4"/>
      <c r="R892" s="4"/>
      <c r="S892" s="4"/>
      <c r="T892" s="4"/>
      <c r="U892" s="4"/>
      <c r="V892" s="4"/>
      <c r="W892" s="4"/>
      <c r="X892" s="4"/>
      <c r="Y892" s="4"/>
      <c r="Z892" s="4"/>
    </row>
    <row r="893" ht="15.75" customHeight="1">
      <c r="A893" s="4"/>
      <c r="B893" s="3"/>
      <c r="C893" s="10"/>
      <c r="D893" s="10"/>
      <c r="E893" s="4"/>
      <c r="F893" s="4"/>
      <c r="G893" s="10"/>
      <c r="H893" s="4"/>
      <c r="I893" s="4"/>
      <c r="J893" s="4"/>
      <c r="K893" s="4"/>
      <c r="L893" s="4"/>
      <c r="M893" s="4"/>
      <c r="N893" s="4"/>
      <c r="O893" s="4"/>
      <c r="P893" s="4"/>
      <c r="Q893" s="4"/>
      <c r="R893" s="4"/>
      <c r="S893" s="4"/>
      <c r="T893" s="4"/>
      <c r="U893" s="4"/>
      <c r="V893" s="4"/>
      <c r="W893" s="4"/>
      <c r="X893" s="4"/>
      <c r="Y893" s="4"/>
      <c r="Z893" s="4"/>
    </row>
    <row r="894" ht="15.75" customHeight="1">
      <c r="A894" s="4"/>
      <c r="B894" s="3"/>
      <c r="C894" s="10"/>
      <c r="D894" s="10"/>
      <c r="E894" s="4"/>
      <c r="F894" s="4"/>
      <c r="G894" s="10"/>
      <c r="H894" s="4"/>
      <c r="I894" s="4"/>
      <c r="J894" s="4"/>
      <c r="K894" s="4"/>
      <c r="L894" s="4"/>
      <c r="M894" s="4"/>
      <c r="N894" s="4"/>
      <c r="O894" s="4"/>
      <c r="P894" s="4"/>
      <c r="Q894" s="4"/>
      <c r="R894" s="4"/>
      <c r="S894" s="4"/>
      <c r="T894" s="4"/>
      <c r="U894" s="4"/>
      <c r="V894" s="4"/>
      <c r="W894" s="4"/>
      <c r="X894" s="4"/>
      <c r="Y894" s="4"/>
      <c r="Z894" s="4"/>
    </row>
    <row r="895" ht="15.75" customHeight="1">
      <c r="A895" s="4"/>
      <c r="B895" s="3"/>
      <c r="C895" s="10"/>
      <c r="D895" s="10"/>
      <c r="E895" s="4"/>
      <c r="F895" s="4"/>
      <c r="G895" s="10"/>
      <c r="H895" s="4"/>
      <c r="I895" s="4"/>
      <c r="J895" s="4"/>
      <c r="K895" s="4"/>
      <c r="L895" s="4"/>
      <c r="M895" s="4"/>
      <c r="N895" s="4"/>
      <c r="O895" s="4"/>
      <c r="P895" s="4"/>
      <c r="Q895" s="4"/>
      <c r="R895" s="4"/>
      <c r="S895" s="4"/>
      <c r="T895" s="4"/>
      <c r="U895" s="4"/>
      <c r="V895" s="4"/>
      <c r="W895" s="4"/>
      <c r="X895" s="4"/>
      <c r="Y895" s="4"/>
      <c r="Z895" s="4"/>
    </row>
    <row r="896" ht="15.75" customHeight="1">
      <c r="A896" s="4"/>
      <c r="B896" s="3"/>
      <c r="C896" s="10"/>
      <c r="D896" s="10"/>
      <c r="E896" s="4"/>
      <c r="F896" s="4"/>
      <c r="G896" s="10"/>
      <c r="H896" s="4"/>
      <c r="I896" s="4"/>
      <c r="J896" s="4"/>
      <c r="K896" s="4"/>
      <c r="L896" s="4"/>
      <c r="M896" s="4"/>
      <c r="N896" s="4"/>
      <c r="O896" s="4"/>
      <c r="P896" s="4"/>
      <c r="Q896" s="4"/>
      <c r="R896" s="4"/>
      <c r="S896" s="4"/>
      <c r="T896" s="4"/>
      <c r="U896" s="4"/>
      <c r="V896" s="4"/>
      <c r="W896" s="4"/>
      <c r="X896" s="4"/>
      <c r="Y896" s="4"/>
      <c r="Z896" s="4"/>
    </row>
    <row r="897" ht="15.75" customHeight="1">
      <c r="A897" s="4"/>
      <c r="B897" s="3"/>
      <c r="C897" s="10"/>
      <c r="D897" s="10"/>
      <c r="E897" s="4"/>
      <c r="F897" s="4"/>
      <c r="G897" s="10"/>
      <c r="H897" s="4"/>
      <c r="I897" s="4"/>
      <c r="J897" s="4"/>
      <c r="K897" s="4"/>
      <c r="L897" s="4"/>
      <c r="M897" s="4"/>
      <c r="N897" s="4"/>
      <c r="O897" s="4"/>
      <c r="P897" s="4"/>
      <c r="Q897" s="4"/>
      <c r="R897" s="4"/>
      <c r="S897" s="4"/>
      <c r="T897" s="4"/>
      <c r="U897" s="4"/>
      <c r="V897" s="4"/>
      <c r="W897" s="4"/>
      <c r="X897" s="4"/>
      <c r="Y897" s="4"/>
      <c r="Z897" s="4"/>
    </row>
    <row r="898" ht="15.75" customHeight="1">
      <c r="A898" s="4"/>
      <c r="B898" s="3"/>
      <c r="C898" s="10"/>
      <c r="D898" s="10"/>
      <c r="E898" s="4"/>
      <c r="F898" s="4"/>
      <c r="G898" s="10"/>
      <c r="H898" s="4"/>
      <c r="I898" s="4"/>
      <c r="J898" s="4"/>
      <c r="K898" s="4"/>
      <c r="L898" s="4"/>
      <c r="M898" s="4"/>
      <c r="N898" s="4"/>
      <c r="O898" s="4"/>
      <c r="P898" s="4"/>
      <c r="Q898" s="4"/>
      <c r="R898" s="4"/>
      <c r="S898" s="4"/>
      <c r="T898" s="4"/>
      <c r="U898" s="4"/>
      <c r="V898" s="4"/>
      <c r="W898" s="4"/>
      <c r="X898" s="4"/>
      <c r="Y898" s="4"/>
      <c r="Z898" s="4"/>
    </row>
    <row r="899" ht="15.75" customHeight="1">
      <c r="A899" s="4"/>
      <c r="B899" s="3"/>
      <c r="C899" s="10"/>
      <c r="D899" s="10"/>
      <c r="E899" s="4"/>
      <c r="F899" s="4"/>
      <c r="G899" s="10"/>
      <c r="H899" s="4"/>
      <c r="I899" s="4"/>
      <c r="J899" s="4"/>
      <c r="K899" s="4"/>
      <c r="L899" s="4"/>
      <c r="M899" s="4"/>
      <c r="N899" s="4"/>
      <c r="O899" s="4"/>
      <c r="P899" s="4"/>
      <c r="Q899" s="4"/>
      <c r="R899" s="4"/>
      <c r="S899" s="4"/>
      <c r="T899" s="4"/>
      <c r="U899" s="4"/>
      <c r="V899" s="4"/>
      <c r="W899" s="4"/>
      <c r="X899" s="4"/>
      <c r="Y899" s="4"/>
      <c r="Z899" s="4"/>
    </row>
    <row r="900" ht="15.75" customHeight="1">
      <c r="A900" s="4"/>
      <c r="B900" s="3"/>
      <c r="C900" s="10"/>
      <c r="D900" s="10"/>
      <c r="E900" s="4"/>
      <c r="F900" s="4"/>
      <c r="G900" s="10"/>
      <c r="H900" s="4"/>
      <c r="I900" s="4"/>
      <c r="J900" s="4"/>
      <c r="K900" s="4"/>
      <c r="L900" s="4"/>
      <c r="M900" s="4"/>
      <c r="N900" s="4"/>
      <c r="O900" s="4"/>
      <c r="P900" s="4"/>
      <c r="Q900" s="4"/>
      <c r="R900" s="4"/>
      <c r="S900" s="4"/>
      <c r="T900" s="4"/>
      <c r="U900" s="4"/>
      <c r="V900" s="4"/>
      <c r="W900" s="4"/>
      <c r="X900" s="4"/>
      <c r="Y900" s="4"/>
      <c r="Z900" s="4"/>
    </row>
    <row r="901" ht="15.75" customHeight="1">
      <c r="A901" s="4"/>
      <c r="B901" s="3"/>
      <c r="C901" s="10"/>
      <c r="D901" s="10"/>
      <c r="E901" s="4"/>
      <c r="F901" s="4"/>
      <c r="G901" s="10"/>
      <c r="H901" s="4"/>
      <c r="I901" s="4"/>
      <c r="J901" s="4"/>
      <c r="K901" s="4"/>
      <c r="L901" s="4"/>
      <c r="M901" s="4"/>
      <c r="N901" s="4"/>
      <c r="O901" s="4"/>
      <c r="P901" s="4"/>
      <c r="Q901" s="4"/>
      <c r="R901" s="4"/>
      <c r="S901" s="4"/>
      <c r="T901" s="4"/>
      <c r="U901" s="4"/>
      <c r="V901" s="4"/>
      <c r="W901" s="4"/>
      <c r="X901" s="4"/>
      <c r="Y901" s="4"/>
      <c r="Z901" s="4"/>
    </row>
    <row r="902" ht="15.75" customHeight="1">
      <c r="A902" s="4"/>
      <c r="B902" s="3"/>
      <c r="C902" s="10"/>
      <c r="D902" s="10"/>
      <c r="E902" s="4"/>
      <c r="F902" s="4"/>
      <c r="G902" s="10"/>
      <c r="H902" s="4"/>
      <c r="I902" s="4"/>
      <c r="J902" s="4"/>
      <c r="K902" s="4"/>
      <c r="L902" s="4"/>
      <c r="M902" s="4"/>
      <c r="N902" s="4"/>
      <c r="O902" s="4"/>
      <c r="P902" s="4"/>
      <c r="Q902" s="4"/>
      <c r="R902" s="4"/>
      <c r="S902" s="4"/>
      <c r="T902" s="4"/>
      <c r="U902" s="4"/>
      <c r="V902" s="4"/>
      <c r="W902" s="4"/>
      <c r="X902" s="4"/>
      <c r="Y902" s="4"/>
      <c r="Z902" s="4"/>
    </row>
    <row r="903" ht="15.75" customHeight="1">
      <c r="A903" s="4"/>
      <c r="B903" s="3"/>
      <c r="C903" s="10"/>
      <c r="D903" s="10"/>
      <c r="E903" s="4"/>
      <c r="F903" s="4"/>
      <c r="G903" s="10"/>
      <c r="H903" s="4"/>
      <c r="I903" s="4"/>
      <c r="J903" s="4"/>
      <c r="K903" s="4"/>
      <c r="L903" s="4"/>
      <c r="M903" s="4"/>
      <c r="N903" s="4"/>
      <c r="O903" s="4"/>
      <c r="P903" s="4"/>
      <c r="Q903" s="4"/>
      <c r="R903" s="4"/>
      <c r="S903" s="4"/>
      <c r="T903" s="4"/>
      <c r="U903" s="4"/>
      <c r="V903" s="4"/>
      <c r="W903" s="4"/>
      <c r="X903" s="4"/>
      <c r="Y903" s="4"/>
      <c r="Z903" s="4"/>
    </row>
    <row r="904" ht="15.75" customHeight="1">
      <c r="A904" s="4"/>
      <c r="B904" s="3"/>
      <c r="C904" s="10"/>
      <c r="D904" s="10"/>
      <c r="E904" s="4"/>
      <c r="F904" s="4"/>
      <c r="G904" s="10"/>
      <c r="H904" s="4"/>
      <c r="I904" s="4"/>
      <c r="J904" s="4"/>
      <c r="K904" s="4"/>
      <c r="L904" s="4"/>
      <c r="M904" s="4"/>
      <c r="N904" s="4"/>
      <c r="O904" s="4"/>
      <c r="P904" s="4"/>
      <c r="Q904" s="4"/>
      <c r="R904" s="4"/>
      <c r="S904" s="4"/>
      <c r="T904" s="4"/>
      <c r="U904" s="4"/>
      <c r="V904" s="4"/>
      <c r="W904" s="4"/>
      <c r="X904" s="4"/>
      <c r="Y904" s="4"/>
      <c r="Z904" s="4"/>
    </row>
    <row r="905" ht="15.75" customHeight="1">
      <c r="A905" s="4"/>
      <c r="B905" s="3"/>
      <c r="C905" s="10"/>
      <c r="D905" s="10"/>
      <c r="E905" s="4"/>
      <c r="F905" s="4"/>
      <c r="G905" s="10"/>
      <c r="H905" s="4"/>
      <c r="I905" s="4"/>
      <c r="J905" s="4"/>
      <c r="K905" s="4"/>
      <c r="L905" s="4"/>
      <c r="M905" s="4"/>
      <c r="N905" s="4"/>
      <c r="O905" s="4"/>
      <c r="P905" s="4"/>
      <c r="Q905" s="4"/>
      <c r="R905" s="4"/>
      <c r="S905" s="4"/>
      <c r="T905" s="4"/>
      <c r="U905" s="4"/>
      <c r="V905" s="4"/>
      <c r="W905" s="4"/>
      <c r="X905" s="4"/>
      <c r="Y905" s="4"/>
      <c r="Z905" s="4"/>
    </row>
    <row r="906" ht="15.75" customHeight="1">
      <c r="A906" s="4"/>
      <c r="B906" s="3"/>
      <c r="C906" s="10"/>
      <c r="D906" s="10"/>
      <c r="E906" s="4"/>
      <c r="F906" s="4"/>
      <c r="G906" s="10"/>
      <c r="H906" s="4"/>
      <c r="I906" s="4"/>
      <c r="J906" s="4"/>
      <c r="K906" s="4"/>
      <c r="L906" s="4"/>
      <c r="M906" s="4"/>
      <c r="N906" s="4"/>
      <c r="O906" s="4"/>
      <c r="P906" s="4"/>
      <c r="Q906" s="4"/>
      <c r="R906" s="4"/>
      <c r="S906" s="4"/>
      <c r="T906" s="4"/>
      <c r="U906" s="4"/>
      <c r="V906" s="4"/>
      <c r="W906" s="4"/>
      <c r="X906" s="4"/>
      <c r="Y906" s="4"/>
      <c r="Z906" s="4"/>
    </row>
    <row r="907" ht="15.75" customHeight="1">
      <c r="A907" s="4"/>
      <c r="B907" s="3"/>
      <c r="C907" s="10"/>
      <c r="D907" s="10"/>
      <c r="E907" s="4"/>
      <c r="F907" s="4"/>
      <c r="G907" s="10"/>
      <c r="H907" s="4"/>
      <c r="I907" s="4"/>
      <c r="J907" s="4"/>
      <c r="K907" s="4"/>
      <c r="L907" s="4"/>
      <c r="M907" s="4"/>
      <c r="N907" s="4"/>
      <c r="O907" s="4"/>
      <c r="P907" s="4"/>
      <c r="Q907" s="4"/>
      <c r="R907" s="4"/>
      <c r="S907" s="4"/>
      <c r="T907" s="4"/>
      <c r="U907" s="4"/>
      <c r="V907" s="4"/>
      <c r="W907" s="4"/>
      <c r="X907" s="4"/>
      <c r="Y907" s="4"/>
      <c r="Z907" s="4"/>
    </row>
    <row r="908" ht="15.75" customHeight="1">
      <c r="A908" s="4"/>
      <c r="B908" s="3"/>
      <c r="C908" s="10"/>
      <c r="D908" s="10"/>
      <c r="E908" s="4"/>
      <c r="F908" s="4"/>
      <c r="G908" s="10"/>
      <c r="H908" s="4"/>
      <c r="I908" s="4"/>
      <c r="J908" s="4"/>
      <c r="K908" s="4"/>
      <c r="L908" s="4"/>
      <c r="M908" s="4"/>
      <c r="N908" s="4"/>
      <c r="O908" s="4"/>
      <c r="P908" s="4"/>
      <c r="Q908" s="4"/>
      <c r="R908" s="4"/>
      <c r="S908" s="4"/>
      <c r="T908" s="4"/>
      <c r="U908" s="4"/>
      <c r="V908" s="4"/>
      <c r="W908" s="4"/>
      <c r="X908" s="4"/>
      <c r="Y908" s="4"/>
      <c r="Z908" s="4"/>
    </row>
    <row r="909" ht="15.75" customHeight="1">
      <c r="A909" s="4"/>
      <c r="B909" s="3"/>
      <c r="C909" s="10"/>
      <c r="D909" s="10"/>
      <c r="E909" s="4"/>
      <c r="F909" s="4"/>
      <c r="G909" s="10"/>
      <c r="H909" s="4"/>
      <c r="I909" s="4"/>
      <c r="J909" s="4"/>
      <c r="K909" s="4"/>
      <c r="L909" s="4"/>
      <c r="M909" s="4"/>
      <c r="N909" s="4"/>
      <c r="O909" s="4"/>
      <c r="P909" s="4"/>
      <c r="Q909" s="4"/>
      <c r="R909" s="4"/>
      <c r="S909" s="4"/>
      <c r="T909" s="4"/>
      <c r="U909" s="4"/>
      <c r="V909" s="4"/>
      <c r="W909" s="4"/>
      <c r="X909" s="4"/>
      <c r="Y909" s="4"/>
      <c r="Z909" s="4"/>
    </row>
    <row r="910" ht="15.75" customHeight="1">
      <c r="A910" s="4"/>
      <c r="B910" s="3"/>
      <c r="C910" s="10"/>
      <c r="D910" s="10"/>
      <c r="E910" s="4"/>
      <c r="F910" s="4"/>
      <c r="G910" s="10"/>
      <c r="H910" s="4"/>
      <c r="I910" s="4"/>
      <c r="J910" s="4"/>
      <c r="K910" s="4"/>
      <c r="L910" s="4"/>
      <c r="M910" s="4"/>
      <c r="N910" s="4"/>
      <c r="O910" s="4"/>
      <c r="P910" s="4"/>
      <c r="Q910" s="4"/>
      <c r="R910" s="4"/>
      <c r="S910" s="4"/>
      <c r="T910" s="4"/>
      <c r="U910" s="4"/>
      <c r="V910" s="4"/>
      <c r="W910" s="4"/>
      <c r="X910" s="4"/>
      <c r="Y910" s="4"/>
      <c r="Z910" s="4"/>
    </row>
    <row r="911" ht="15.75" customHeight="1">
      <c r="A911" s="4"/>
      <c r="B911" s="3"/>
      <c r="C911" s="10"/>
      <c r="D911" s="10"/>
      <c r="E911" s="4"/>
      <c r="F911" s="4"/>
      <c r="G911" s="10"/>
      <c r="H911" s="4"/>
      <c r="I911" s="4"/>
      <c r="J911" s="4"/>
      <c r="K911" s="4"/>
      <c r="L911" s="4"/>
      <c r="M911" s="4"/>
      <c r="N911" s="4"/>
      <c r="O911" s="4"/>
      <c r="P911" s="4"/>
      <c r="Q911" s="4"/>
      <c r="R911" s="4"/>
      <c r="S911" s="4"/>
      <c r="T911" s="4"/>
      <c r="U911" s="4"/>
      <c r="V911" s="4"/>
      <c r="W911" s="4"/>
      <c r="X911" s="4"/>
      <c r="Y911" s="4"/>
      <c r="Z911" s="4"/>
    </row>
    <row r="912" ht="15.75" customHeight="1">
      <c r="A912" s="4"/>
      <c r="B912" s="3"/>
      <c r="C912" s="10"/>
      <c r="D912" s="10"/>
      <c r="E912" s="4"/>
      <c r="F912" s="4"/>
      <c r="G912" s="10"/>
      <c r="H912" s="4"/>
      <c r="I912" s="4"/>
      <c r="J912" s="4"/>
      <c r="K912" s="4"/>
      <c r="L912" s="4"/>
      <c r="M912" s="4"/>
      <c r="N912" s="4"/>
      <c r="O912" s="4"/>
      <c r="P912" s="4"/>
      <c r="Q912" s="4"/>
      <c r="R912" s="4"/>
      <c r="S912" s="4"/>
      <c r="T912" s="4"/>
      <c r="U912" s="4"/>
      <c r="V912" s="4"/>
      <c r="W912" s="4"/>
      <c r="X912" s="4"/>
      <c r="Y912" s="4"/>
      <c r="Z912" s="4"/>
    </row>
    <row r="913" ht="15.75" customHeight="1">
      <c r="A913" s="4"/>
      <c r="B913" s="3"/>
      <c r="C913" s="10"/>
      <c r="D913" s="10"/>
      <c r="E913" s="4"/>
      <c r="F913" s="4"/>
      <c r="G913" s="10"/>
      <c r="H913" s="4"/>
      <c r="I913" s="4"/>
      <c r="J913" s="4"/>
      <c r="K913" s="4"/>
      <c r="L913" s="4"/>
      <c r="M913" s="4"/>
      <c r="N913" s="4"/>
      <c r="O913" s="4"/>
      <c r="P913" s="4"/>
      <c r="Q913" s="4"/>
      <c r="R913" s="4"/>
      <c r="S913" s="4"/>
      <c r="T913" s="4"/>
      <c r="U913" s="4"/>
      <c r="V913" s="4"/>
      <c r="W913" s="4"/>
      <c r="X913" s="4"/>
      <c r="Y913" s="4"/>
      <c r="Z913" s="4"/>
    </row>
    <row r="914" ht="15.75" customHeight="1">
      <c r="A914" s="4"/>
      <c r="B914" s="3"/>
      <c r="C914" s="10"/>
      <c r="D914" s="10"/>
      <c r="E914" s="4"/>
      <c r="F914" s="4"/>
      <c r="G914" s="10"/>
      <c r="H914" s="4"/>
      <c r="I914" s="4"/>
      <c r="J914" s="4"/>
      <c r="K914" s="4"/>
      <c r="L914" s="4"/>
      <c r="M914" s="4"/>
      <c r="N914" s="4"/>
      <c r="O914" s="4"/>
      <c r="P914" s="4"/>
      <c r="Q914" s="4"/>
      <c r="R914" s="4"/>
      <c r="S914" s="4"/>
      <c r="T914" s="4"/>
      <c r="U914" s="4"/>
      <c r="V914" s="4"/>
      <c r="W914" s="4"/>
      <c r="X914" s="4"/>
      <c r="Y914" s="4"/>
      <c r="Z914" s="4"/>
    </row>
    <row r="915" ht="15.75" customHeight="1">
      <c r="A915" s="4"/>
      <c r="B915" s="3"/>
      <c r="C915" s="10"/>
      <c r="D915" s="10"/>
      <c r="E915" s="4"/>
      <c r="F915" s="4"/>
      <c r="G915" s="10"/>
      <c r="H915" s="4"/>
      <c r="I915" s="4"/>
      <c r="J915" s="4"/>
      <c r="K915" s="4"/>
      <c r="L915" s="4"/>
      <c r="M915" s="4"/>
      <c r="N915" s="4"/>
      <c r="O915" s="4"/>
      <c r="P915" s="4"/>
      <c r="Q915" s="4"/>
      <c r="R915" s="4"/>
      <c r="S915" s="4"/>
      <c r="T915" s="4"/>
      <c r="U915" s="4"/>
      <c r="V915" s="4"/>
      <c r="W915" s="4"/>
      <c r="X915" s="4"/>
      <c r="Y915" s="4"/>
      <c r="Z915" s="4"/>
    </row>
    <row r="916" ht="15.75" customHeight="1">
      <c r="A916" s="4"/>
      <c r="B916" s="3"/>
      <c r="C916" s="10"/>
      <c r="D916" s="10"/>
      <c r="E916" s="4"/>
      <c r="F916" s="4"/>
      <c r="G916" s="10"/>
      <c r="H916" s="4"/>
      <c r="I916" s="4"/>
      <c r="J916" s="4"/>
      <c r="K916" s="4"/>
      <c r="L916" s="4"/>
      <c r="M916" s="4"/>
      <c r="N916" s="4"/>
      <c r="O916" s="4"/>
      <c r="P916" s="4"/>
      <c r="Q916" s="4"/>
      <c r="R916" s="4"/>
      <c r="S916" s="4"/>
      <c r="T916" s="4"/>
      <c r="U916" s="4"/>
      <c r="V916" s="4"/>
      <c r="W916" s="4"/>
      <c r="X916" s="4"/>
      <c r="Y916" s="4"/>
      <c r="Z916" s="4"/>
    </row>
    <row r="917" ht="15.75" customHeight="1">
      <c r="A917" s="4"/>
      <c r="B917" s="3"/>
      <c r="C917" s="10"/>
      <c r="D917" s="10"/>
      <c r="E917" s="4"/>
      <c r="F917" s="4"/>
      <c r="G917" s="10"/>
      <c r="H917" s="4"/>
      <c r="I917" s="4"/>
      <c r="J917" s="4"/>
      <c r="K917" s="4"/>
      <c r="L917" s="4"/>
      <c r="M917" s="4"/>
      <c r="N917" s="4"/>
      <c r="O917" s="4"/>
      <c r="P917" s="4"/>
      <c r="Q917" s="4"/>
      <c r="R917" s="4"/>
      <c r="S917" s="4"/>
      <c r="T917" s="4"/>
      <c r="U917" s="4"/>
      <c r="V917" s="4"/>
      <c r="W917" s="4"/>
      <c r="X917" s="4"/>
      <c r="Y917" s="4"/>
      <c r="Z917" s="4"/>
    </row>
    <row r="918" ht="15.75" customHeight="1">
      <c r="A918" s="4"/>
      <c r="B918" s="3"/>
      <c r="C918" s="10"/>
      <c r="D918" s="10"/>
      <c r="E918" s="4"/>
      <c r="F918" s="4"/>
      <c r="G918" s="10"/>
      <c r="H918" s="4"/>
      <c r="I918" s="4"/>
      <c r="J918" s="4"/>
      <c r="K918" s="4"/>
      <c r="L918" s="4"/>
      <c r="M918" s="4"/>
      <c r="N918" s="4"/>
      <c r="O918" s="4"/>
      <c r="P918" s="4"/>
      <c r="Q918" s="4"/>
      <c r="R918" s="4"/>
      <c r="S918" s="4"/>
      <c r="T918" s="4"/>
      <c r="U918" s="4"/>
      <c r="V918" s="4"/>
      <c r="W918" s="4"/>
      <c r="X918" s="4"/>
      <c r="Y918" s="4"/>
      <c r="Z918" s="4"/>
    </row>
    <row r="919" ht="15.75" customHeight="1">
      <c r="A919" s="4"/>
      <c r="B919" s="3"/>
      <c r="C919" s="10"/>
      <c r="D919" s="10"/>
      <c r="E919" s="4"/>
      <c r="F919" s="4"/>
      <c r="G919" s="10"/>
      <c r="H919" s="4"/>
      <c r="I919" s="4"/>
      <c r="J919" s="4"/>
      <c r="K919" s="4"/>
      <c r="L919" s="4"/>
      <c r="M919" s="4"/>
      <c r="N919" s="4"/>
      <c r="O919" s="4"/>
      <c r="P919" s="4"/>
      <c r="Q919" s="4"/>
      <c r="R919" s="4"/>
      <c r="S919" s="4"/>
      <c r="T919" s="4"/>
      <c r="U919" s="4"/>
      <c r="V919" s="4"/>
      <c r="W919" s="4"/>
      <c r="X919" s="4"/>
      <c r="Y919" s="4"/>
      <c r="Z919" s="4"/>
    </row>
    <row r="920" ht="15.75" customHeight="1">
      <c r="A920" s="4"/>
      <c r="B920" s="3"/>
      <c r="C920" s="10"/>
      <c r="D920" s="10"/>
      <c r="E920" s="4"/>
      <c r="F920" s="4"/>
      <c r="G920" s="10"/>
      <c r="H920" s="4"/>
      <c r="I920" s="4"/>
      <c r="J920" s="4"/>
      <c r="K920" s="4"/>
      <c r="L920" s="4"/>
      <c r="M920" s="4"/>
      <c r="N920" s="4"/>
      <c r="O920" s="4"/>
      <c r="P920" s="4"/>
      <c r="Q920" s="4"/>
      <c r="R920" s="4"/>
      <c r="S920" s="4"/>
      <c r="T920" s="4"/>
      <c r="U920" s="4"/>
      <c r="V920" s="4"/>
      <c r="W920" s="4"/>
      <c r="X920" s="4"/>
      <c r="Y920" s="4"/>
      <c r="Z920" s="4"/>
    </row>
    <row r="921" ht="15.75" customHeight="1">
      <c r="A921" s="4"/>
      <c r="B921" s="3"/>
      <c r="C921" s="10"/>
      <c r="D921" s="10"/>
      <c r="E921" s="4"/>
      <c r="F921" s="4"/>
      <c r="G921" s="10"/>
      <c r="H921" s="4"/>
      <c r="I921" s="4"/>
      <c r="J921" s="4"/>
      <c r="K921" s="4"/>
      <c r="L921" s="4"/>
      <c r="M921" s="4"/>
      <c r="N921" s="4"/>
      <c r="O921" s="4"/>
      <c r="P921" s="4"/>
      <c r="Q921" s="4"/>
      <c r="R921" s="4"/>
      <c r="S921" s="4"/>
      <c r="T921" s="4"/>
      <c r="U921" s="4"/>
      <c r="V921" s="4"/>
      <c r="W921" s="4"/>
      <c r="X921" s="4"/>
      <c r="Y921" s="4"/>
      <c r="Z921" s="4"/>
    </row>
    <row r="922" ht="15.75" customHeight="1">
      <c r="A922" s="4"/>
      <c r="B922" s="3"/>
      <c r="C922" s="10"/>
      <c r="D922" s="10"/>
      <c r="E922" s="4"/>
      <c r="F922" s="4"/>
      <c r="G922" s="10"/>
      <c r="H922" s="4"/>
      <c r="I922" s="4"/>
      <c r="J922" s="4"/>
      <c r="K922" s="4"/>
      <c r="L922" s="4"/>
      <c r="M922" s="4"/>
      <c r="N922" s="4"/>
      <c r="O922" s="4"/>
      <c r="P922" s="4"/>
      <c r="Q922" s="4"/>
      <c r="R922" s="4"/>
      <c r="S922" s="4"/>
      <c r="T922" s="4"/>
      <c r="U922" s="4"/>
      <c r="V922" s="4"/>
      <c r="W922" s="4"/>
      <c r="X922" s="4"/>
      <c r="Y922" s="4"/>
      <c r="Z922" s="4"/>
    </row>
    <row r="923" ht="15.75" customHeight="1">
      <c r="A923" s="4"/>
      <c r="B923" s="3"/>
      <c r="C923" s="10"/>
      <c r="D923" s="10"/>
      <c r="E923" s="4"/>
      <c r="F923" s="4"/>
      <c r="G923" s="10"/>
      <c r="H923" s="4"/>
      <c r="I923" s="4"/>
      <c r="J923" s="4"/>
      <c r="K923" s="4"/>
      <c r="L923" s="4"/>
      <c r="M923" s="4"/>
      <c r="N923" s="4"/>
      <c r="O923" s="4"/>
      <c r="P923" s="4"/>
      <c r="Q923" s="4"/>
      <c r="R923" s="4"/>
      <c r="S923" s="4"/>
      <c r="T923" s="4"/>
      <c r="U923" s="4"/>
      <c r="V923" s="4"/>
      <c r="W923" s="4"/>
      <c r="X923" s="4"/>
      <c r="Y923" s="4"/>
      <c r="Z923" s="4"/>
    </row>
    <row r="924" ht="15.75" customHeight="1">
      <c r="A924" s="4"/>
      <c r="B924" s="3"/>
      <c r="C924" s="10"/>
      <c r="D924" s="10"/>
      <c r="E924" s="4"/>
      <c r="F924" s="4"/>
      <c r="G924" s="10"/>
      <c r="H924" s="4"/>
      <c r="I924" s="4"/>
      <c r="J924" s="4"/>
      <c r="K924" s="4"/>
      <c r="L924" s="4"/>
      <c r="M924" s="4"/>
      <c r="N924" s="4"/>
      <c r="O924" s="4"/>
      <c r="P924" s="4"/>
      <c r="Q924" s="4"/>
      <c r="R924" s="4"/>
      <c r="S924" s="4"/>
      <c r="T924" s="4"/>
      <c r="U924" s="4"/>
      <c r="V924" s="4"/>
      <c r="W924" s="4"/>
      <c r="X924" s="4"/>
      <c r="Y924" s="4"/>
      <c r="Z924" s="4"/>
    </row>
    <row r="925" ht="15.75" customHeight="1">
      <c r="A925" s="4"/>
      <c r="B925" s="3"/>
      <c r="C925" s="10"/>
      <c r="D925" s="10"/>
      <c r="E925" s="4"/>
      <c r="F925" s="4"/>
      <c r="G925" s="10"/>
      <c r="H925" s="4"/>
      <c r="I925" s="4"/>
      <c r="J925" s="4"/>
      <c r="K925" s="4"/>
      <c r="L925" s="4"/>
      <c r="M925" s="4"/>
      <c r="N925" s="4"/>
      <c r="O925" s="4"/>
      <c r="P925" s="4"/>
      <c r="Q925" s="4"/>
      <c r="R925" s="4"/>
      <c r="S925" s="4"/>
      <c r="T925" s="4"/>
      <c r="U925" s="4"/>
      <c r="V925" s="4"/>
      <c r="W925" s="4"/>
      <c r="X925" s="4"/>
      <c r="Y925" s="4"/>
      <c r="Z925" s="4"/>
    </row>
    <row r="926" ht="15.75" customHeight="1">
      <c r="A926" s="4"/>
      <c r="B926" s="3"/>
      <c r="C926" s="10"/>
      <c r="D926" s="10"/>
      <c r="E926" s="4"/>
      <c r="F926" s="4"/>
      <c r="G926" s="10"/>
      <c r="H926" s="4"/>
      <c r="I926" s="4"/>
      <c r="J926" s="4"/>
      <c r="K926" s="4"/>
      <c r="L926" s="4"/>
      <c r="M926" s="4"/>
      <c r="N926" s="4"/>
      <c r="O926" s="4"/>
      <c r="P926" s="4"/>
      <c r="Q926" s="4"/>
      <c r="R926" s="4"/>
      <c r="S926" s="4"/>
      <c r="T926" s="4"/>
      <c r="U926" s="4"/>
      <c r="V926" s="4"/>
      <c r="W926" s="4"/>
      <c r="X926" s="4"/>
      <c r="Y926" s="4"/>
      <c r="Z926" s="4"/>
    </row>
    <row r="927" ht="15.75" customHeight="1">
      <c r="A927" s="4"/>
      <c r="B927" s="3"/>
      <c r="C927" s="10"/>
      <c r="D927" s="10"/>
      <c r="E927" s="4"/>
      <c r="F927" s="4"/>
      <c r="G927" s="10"/>
      <c r="H927" s="4"/>
      <c r="I927" s="4"/>
      <c r="J927" s="4"/>
      <c r="K927" s="4"/>
      <c r="L927" s="4"/>
      <c r="M927" s="4"/>
      <c r="N927" s="4"/>
      <c r="O927" s="4"/>
      <c r="P927" s="4"/>
      <c r="Q927" s="4"/>
      <c r="R927" s="4"/>
      <c r="S927" s="4"/>
      <c r="T927" s="4"/>
      <c r="U927" s="4"/>
      <c r="V927" s="4"/>
      <c r="W927" s="4"/>
      <c r="X927" s="4"/>
      <c r="Y927" s="4"/>
      <c r="Z927" s="4"/>
    </row>
    <row r="928" ht="15.75" customHeight="1">
      <c r="A928" s="4"/>
      <c r="B928" s="3"/>
      <c r="C928" s="10"/>
      <c r="D928" s="10"/>
      <c r="E928" s="4"/>
      <c r="F928" s="4"/>
      <c r="G928" s="10"/>
      <c r="H928" s="4"/>
      <c r="I928" s="4"/>
      <c r="J928" s="4"/>
      <c r="K928" s="4"/>
      <c r="L928" s="4"/>
      <c r="M928" s="4"/>
      <c r="N928" s="4"/>
      <c r="O928" s="4"/>
      <c r="P928" s="4"/>
      <c r="Q928" s="4"/>
      <c r="R928" s="4"/>
      <c r="S928" s="4"/>
      <c r="T928" s="4"/>
      <c r="U928" s="4"/>
      <c r="V928" s="4"/>
      <c r="W928" s="4"/>
      <c r="X928" s="4"/>
      <c r="Y928" s="4"/>
      <c r="Z928" s="4"/>
    </row>
    <row r="929" ht="15.75" customHeight="1">
      <c r="A929" s="4"/>
      <c r="B929" s="3"/>
      <c r="C929" s="10"/>
      <c r="D929" s="10"/>
      <c r="E929" s="4"/>
      <c r="F929" s="4"/>
      <c r="G929" s="10"/>
      <c r="H929" s="4"/>
      <c r="I929" s="4"/>
      <c r="J929" s="4"/>
      <c r="K929" s="4"/>
      <c r="L929" s="4"/>
      <c r="M929" s="4"/>
      <c r="N929" s="4"/>
      <c r="O929" s="4"/>
      <c r="P929" s="4"/>
      <c r="Q929" s="4"/>
      <c r="R929" s="4"/>
      <c r="S929" s="4"/>
      <c r="T929" s="4"/>
      <c r="U929" s="4"/>
      <c r="V929" s="4"/>
      <c r="W929" s="4"/>
      <c r="X929" s="4"/>
      <c r="Y929" s="4"/>
      <c r="Z929" s="4"/>
    </row>
    <row r="930" ht="15.75" customHeight="1">
      <c r="A930" s="4"/>
      <c r="B930" s="3"/>
      <c r="C930" s="10"/>
      <c r="D930" s="10"/>
      <c r="E930" s="4"/>
      <c r="F930" s="4"/>
      <c r="G930" s="10"/>
      <c r="H930" s="4"/>
      <c r="I930" s="4"/>
      <c r="J930" s="4"/>
      <c r="K930" s="4"/>
      <c r="L930" s="4"/>
      <c r="M930" s="4"/>
      <c r="N930" s="4"/>
      <c r="O930" s="4"/>
      <c r="P930" s="4"/>
      <c r="Q930" s="4"/>
      <c r="R930" s="4"/>
      <c r="S930" s="4"/>
      <c r="T930" s="4"/>
      <c r="U930" s="4"/>
      <c r="V930" s="4"/>
      <c r="W930" s="4"/>
      <c r="X930" s="4"/>
      <c r="Y930" s="4"/>
      <c r="Z930" s="4"/>
    </row>
    <row r="931" ht="15.75" customHeight="1">
      <c r="A931" s="4"/>
      <c r="B931" s="3"/>
      <c r="C931" s="10"/>
      <c r="D931" s="10"/>
      <c r="E931" s="4"/>
      <c r="F931" s="4"/>
      <c r="G931" s="10"/>
      <c r="H931" s="4"/>
      <c r="I931" s="4"/>
      <c r="J931" s="4"/>
      <c r="K931" s="4"/>
      <c r="L931" s="4"/>
      <c r="M931" s="4"/>
      <c r="N931" s="4"/>
      <c r="O931" s="4"/>
      <c r="P931" s="4"/>
      <c r="Q931" s="4"/>
      <c r="R931" s="4"/>
      <c r="S931" s="4"/>
      <c r="T931" s="4"/>
      <c r="U931" s="4"/>
      <c r="V931" s="4"/>
      <c r="W931" s="4"/>
      <c r="X931" s="4"/>
      <c r="Y931" s="4"/>
      <c r="Z931" s="4"/>
    </row>
    <row r="932" ht="15.75" customHeight="1">
      <c r="A932" s="4"/>
      <c r="B932" s="3"/>
      <c r="C932" s="10"/>
      <c r="D932" s="10"/>
      <c r="E932" s="4"/>
      <c r="F932" s="4"/>
      <c r="G932" s="10"/>
      <c r="H932" s="4"/>
      <c r="I932" s="4"/>
      <c r="J932" s="4"/>
      <c r="K932" s="4"/>
      <c r="L932" s="4"/>
      <c r="M932" s="4"/>
      <c r="N932" s="4"/>
      <c r="O932" s="4"/>
      <c r="P932" s="4"/>
      <c r="Q932" s="4"/>
      <c r="R932" s="4"/>
      <c r="S932" s="4"/>
      <c r="T932" s="4"/>
      <c r="U932" s="4"/>
      <c r="V932" s="4"/>
      <c r="W932" s="4"/>
      <c r="X932" s="4"/>
      <c r="Y932" s="4"/>
      <c r="Z932" s="4"/>
    </row>
    <row r="933" ht="15.75" customHeight="1">
      <c r="A933" s="4"/>
      <c r="B933" s="3"/>
      <c r="C933" s="10"/>
      <c r="D933" s="10"/>
      <c r="E933" s="4"/>
      <c r="F933" s="4"/>
      <c r="G933" s="10"/>
      <c r="H933" s="4"/>
      <c r="I933" s="4"/>
      <c r="J933" s="4"/>
      <c r="K933" s="4"/>
      <c r="L933" s="4"/>
      <c r="M933" s="4"/>
      <c r="N933" s="4"/>
      <c r="O933" s="4"/>
      <c r="P933" s="4"/>
      <c r="Q933" s="4"/>
      <c r="R933" s="4"/>
      <c r="S933" s="4"/>
      <c r="T933" s="4"/>
      <c r="U933" s="4"/>
      <c r="V933" s="4"/>
      <c r="W933" s="4"/>
      <c r="X933" s="4"/>
      <c r="Y933" s="4"/>
      <c r="Z933" s="4"/>
    </row>
    <row r="934" ht="15.75" customHeight="1">
      <c r="A934" s="4"/>
      <c r="B934" s="3"/>
      <c r="C934" s="10"/>
      <c r="D934" s="10"/>
      <c r="E934" s="4"/>
      <c r="F934" s="4"/>
      <c r="G934" s="10"/>
      <c r="H934" s="4"/>
      <c r="I934" s="4"/>
      <c r="J934" s="4"/>
      <c r="K934" s="4"/>
      <c r="L934" s="4"/>
      <c r="M934" s="4"/>
      <c r="N934" s="4"/>
      <c r="O934" s="4"/>
      <c r="P934" s="4"/>
      <c r="Q934" s="4"/>
      <c r="R934" s="4"/>
      <c r="S934" s="4"/>
      <c r="T934" s="4"/>
      <c r="U934" s="4"/>
      <c r="V934" s="4"/>
      <c r="W934" s="4"/>
      <c r="X934" s="4"/>
      <c r="Y934" s="4"/>
      <c r="Z934" s="4"/>
    </row>
    <row r="935" ht="15.75" customHeight="1">
      <c r="A935" s="4"/>
      <c r="B935" s="3"/>
      <c r="C935" s="10"/>
      <c r="D935" s="10"/>
      <c r="E935" s="4"/>
      <c r="F935" s="4"/>
      <c r="G935" s="10"/>
      <c r="H935" s="4"/>
      <c r="I935" s="4"/>
      <c r="J935" s="4"/>
      <c r="K935" s="4"/>
      <c r="L935" s="4"/>
      <c r="M935" s="4"/>
      <c r="N935" s="4"/>
      <c r="O935" s="4"/>
      <c r="P935" s="4"/>
      <c r="Q935" s="4"/>
      <c r="R935" s="4"/>
      <c r="S935" s="4"/>
      <c r="T935" s="4"/>
      <c r="U935" s="4"/>
      <c r="V935" s="4"/>
      <c r="W935" s="4"/>
      <c r="X935" s="4"/>
      <c r="Y935" s="4"/>
      <c r="Z935" s="4"/>
    </row>
    <row r="936" ht="15.75" customHeight="1">
      <c r="A936" s="4"/>
      <c r="B936" s="3"/>
      <c r="C936" s="10"/>
      <c r="D936" s="10"/>
      <c r="E936" s="4"/>
      <c r="F936" s="4"/>
      <c r="G936" s="10"/>
      <c r="H936" s="4"/>
      <c r="I936" s="4"/>
      <c r="J936" s="4"/>
      <c r="K936" s="4"/>
      <c r="L936" s="4"/>
      <c r="M936" s="4"/>
      <c r="N936" s="4"/>
      <c r="O936" s="4"/>
      <c r="P936" s="4"/>
      <c r="Q936" s="4"/>
      <c r="R936" s="4"/>
      <c r="S936" s="4"/>
      <c r="T936" s="4"/>
      <c r="U936" s="4"/>
      <c r="V936" s="4"/>
      <c r="W936" s="4"/>
      <c r="X936" s="4"/>
      <c r="Y936" s="4"/>
      <c r="Z936" s="4"/>
    </row>
    <row r="937" ht="15.75" customHeight="1">
      <c r="A937" s="4"/>
      <c r="B937" s="3"/>
      <c r="C937" s="10"/>
      <c r="D937" s="10"/>
      <c r="E937" s="4"/>
      <c r="F937" s="4"/>
      <c r="G937" s="10"/>
      <c r="H937" s="4"/>
      <c r="I937" s="4"/>
      <c r="J937" s="4"/>
      <c r="K937" s="4"/>
      <c r="L937" s="4"/>
      <c r="M937" s="4"/>
      <c r="N937" s="4"/>
      <c r="O937" s="4"/>
      <c r="P937" s="4"/>
      <c r="Q937" s="4"/>
      <c r="R937" s="4"/>
      <c r="S937" s="4"/>
      <c r="T937" s="4"/>
      <c r="U937" s="4"/>
      <c r="V937" s="4"/>
      <c r="W937" s="4"/>
      <c r="X937" s="4"/>
      <c r="Y937" s="4"/>
      <c r="Z937" s="4"/>
    </row>
    <row r="938" ht="15.75" customHeight="1">
      <c r="A938" s="4"/>
      <c r="B938" s="3"/>
      <c r="C938" s="10"/>
      <c r="D938" s="10"/>
      <c r="E938" s="4"/>
      <c r="F938" s="4"/>
      <c r="G938" s="10"/>
      <c r="H938" s="4"/>
      <c r="I938" s="4"/>
      <c r="J938" s="4"/>
      <c r="K938" s="4"/>
      <c r="L938" s="4"/>
      <c r="M938" s="4"/>
      <c r="N938" s="4"/>
      <c r="O938" s="4"/>
      <c r="P938" s="4"/>
      <c r="Q938" s="4"/>
      <c r="R938" s="4"/>
      <c r="S938" s="4"/>
      <c r="T938" s="4"/>
      <c r="U938" s="4"/>
      <c r="V938" s="4"/>
      <c r="W938" s="4"/>
      <c r="X938" s="4"/>
      <c r="Y938" s="4"/>
      <c r="Z938" s="4"/>
    </row>
    <row r="939" ht="15.75" customHeight="1">
      <c r="A939" s="4"/>
      <c r="B939" s="3"/>
      <c r="C939" s="10"/>
      <c r="D939" s="10"/>
      <c r="E939" s="4"/>
      <c r="F939" s="4"/>
      <c r="G939" s="10"/>
      <c r="H939" s="4"/>
      <c r="I939" s="4"/>
      <c r="J939" s="4"/>
      <c r="K939" s="4"/>
      <c r="L939" s="4"/>
      <c r="M939" s="4"/>
      <c r="N939" s="4"/>
      <c r="O939" s="4"/>
      <c r="P939" s="4"/>
      <c r="Q939" s="4"/>
      <c r="R939" s="4"/>
      <c r="S939" s="4"/>
      <c r="T939" s="4"/>
      <c r="U939" s="4"/>
      <c r="V939" s="4"/>
      <c r="W939" s="4"/>
      <c r="X939" s="4"/>
      <c r="Y939" s="4"/>
      <c r="Z939" s="4"/>
    </row>
    <row r="940" ht="15.75" customHeight="1">
      <c r="A940" s="4"/>
      <c r="B940" s="3"/>
      <c r="C940" s="10"/>
      <c r="D940" s="10"/>
      <c r="E940" s="4"/>
      <c r="F940" s="4"/>
      <c r="G940" s="10"/>
      <c r="H940" s="4"/>
      <c r="I940" s="4"/>
      <c r="J940" s="4"/>
      <c r="K940" s="4"/>
      <c r="L940" s="4"/>
      <c r="M940" s="4"/>
      <c r="N940" s="4"/>
      <c r="O940" s="4"/>
      <c r="P940" s="4"/>
      <c r="Q940" s="4"/>
      <c r="R940" s="4"/>
      <c r="S940" s="4"/>
      <c r="T940" s="4"/>
      <c r="U940" s="4"/>
      <c r="V940" s="4"/>
      <c r="W940" s="4"/>
      <c r="X940" s="4"/>
      <c r="Y940" s="4"/>
      <c r="Z940" s="4"/>
    </row>
    <row r="941" ht="15.75" customHeight="1">
      <c r="A941" s="4"/>
      <c r="B941" s="3"/>
      <c r="C941" s="10"/>
      <c r="D941" s="10"/>
      <c r="E941" s="4"/>
      <c r="F941" s="4"/>
      <c r="G941" s="10"/>
      <c r="H941" s="4"/>
      <c r="I941" s="4"/>
      <c r="J941" s="4"/>
      <c r="K941" s="4"/>
      <c r="L941" s="4"/>
      <c r="M941" s="4"/>
      <c r="N941" s="4"/>
      <c r="O941" s="4"/>
      <c r="P941" s="4"/>
      <c r="Q941" s="4"/>
      <c r="R941" s="4"/>
      <c r="S941" s="4"/>
      <c r="T941" s="4"/>
      <c r="U941" s="4"/>
      <c r="V941" s="4"/>
      <c r="W941" s="4"/>
      <c r="X941" s="4"/>
      <c r="Y941" s="4"/>
      <c r="Z941" s="4"/>
    </row>
    <row r="942" ht="15.75" customHeight="1">
      <c r="A942" s="4"/>
      <c r="B942" s="3"/>
      <c r="C942" s="10"/>
      <c r="D942" s="10"/>
      <c r="E942" s="4"/>
      <c r="F942" s="4"/>
      <c r="G942" s="10"/>
      <c r="H942" s="4"/>
      <c r="I942" s="4"/>
      <c r="J942" s="4"/>
      <c r="K942" s="4"/>
      <c r="L942" s="4"/>
      <c r="M942" s="4"/>
      <c r="N942" s="4"/>
      <c r="O942" s="4"/>
      <c r="P942" s="4"/>
      <c r="Q942" s="4"/>
      <c r="R942" s="4"/>
      <c r="S942" s="4"/>
      <c r="T942" s="4"/>
      <c r="U942" s="4"/>
      <c r="V942" s="4"/>
      <c r="W942" s="4"/>
      <c r="X942" s="4"/>
      <c r="Y942" s="4"/>
      <c r="Z942" s="4"/>
    </row>
    <row r="943" ht="15.75" customHeight="1">
      <c r="A943" s="4"/>
      <c r="B943" s="3"/>
      <c r="C943" s="10"/>
      <c r="D943" s="10"/>
      <c r="E943" s="4"/>
      <c r="F943" s="4"/>
      <c r="G943" s="10"/>
      <c r="H943" s="4"/>
      <c r="I943" s="4"/>
      <c r="J943" s="4"/>
      <c r="K943" s="4"/>
      <c r="L943" s="4"/>
      <c r="M943" s="4"/>
      <c r="N943" s="4"/>
      <c r="O943" s="4"/>
      <c r="P943" s="4"/>
      <c r="Q943" s="4"/>
      <c r="R943" s="4"/>
      <c r="S943" s="4"/>
      <c r="T943" s="4"/>
      <c r="U943" s="4"/>
      <c r="V943" s="4"/>
      <c r="W943" s="4"/>
      <c r="X943" s="4"/>
      <c r="Y943" s="4"/>
      <c r="Z943" s="4"/>
    </row>
    <row r="944" ht="15.75" customHeight="1">
      <c r="A944" s="4"/>
      <c r="B944" s="3"/>
      <c r="C944" s="10"/>
      <c r="D944" s="10"/>
      <c r="E944" s="4"/>
      <c r="F944" s="4"/>
      <c r="G944" s="10"/>
      <c r="H944" s="4"/>
      <c r="I944" s="4"/>
      <c r="J944" s="4"/>
      <c r="K944" s="4"/>
      <c r="L944" s="4"/>
      <c r="M944" s="4"/>
      <c r="N944" s="4"/>
      <c r="O944" s="4"/>
      <c r="P944" s="4"/>
      <c r="Q944" s="4"/>
      <c r="R944" s="4"/>
      <c r="S944" s="4"/>
      <c r="T944" s="4"/>
      <c r="U944" s="4"/>
      <c r="V944" s="4"/>
      <c r="W944" s="4"/>
      <c r="X944" s="4"/>
      <c r="Y944" s="4"/>
      <c r="Z944" s="4"/>
    </row>
    <row r="945" ht="15.75" customHeight="1">
      <c r="A945" s="4"/>
      <c r="B945" s="3"/>
      <c r="C945" s="10"/>
      <c r="D945" s="10"/>
      <c r="E945" s="4"/>
      <c r="F945" s="4"/>
      <c r="G945" s="10"/>
      <c r="H945" s="4"/>
      <c r="I945" s="4"/>
      <c r="J945" s="4"/>
      <c r="K945" s="4"/>
      <c r="L945" s="4"/>
      <c r="M945" s="4"/>
      <c r="N945" s="4"/>
      <c r="O945" s="4"/>
      <c r="P945" s="4"/>
      <c r="Q945" s="4"/>
      <c r="R945" s="4"/>
      <c r="S945" s="4"/>
      <c r="T945" s="4"/>
      <c r="U945" s="4"/>
      <c r="V945" s="4"/>
      <c r="W945" s="4"/>
      <c r="X945" s="4"/>
      <c r="Y945" s="4"/>
      <c r="Z945" s="4"/>
    </row>
    <row r="946" ht="15.75" customHeight="1">
      <c r="A946" s="4"/>
      <c r="B946" s="3"/>
      <c r="C946" s="10"/>
      <c r="D946" s="10"/>
      <c r="E946" s="4"/>
      <c r="F946" s="4"/>
      <c r="G946" s="10"/>
      <c r="H946" s="4"/>
      <c r="I946" s="4"/>
      <c r="J946" s="4"/>
      <c r="K946" s="4"/>
      <c r="L946" s="4"/>
      <c r="M946" s="4"/>
      <c r="N946" s="4"/>
      <c r="O946" s="4"/>
      <c r="P946" s="4"/>
      <c r="Q946" s="4"/>
      <c r="R946" s="4"/>
      <c r="S946" s="4"/>
      <c r="T946" s="4"/>
      <c r="U946" s="4"/>
      <c r="V946" s="4"/>
      <c r="W946" s="4"/>
      <c r="X946" s="4"/>
      <c r="Y946" s="4"/>
      <c r="Z946" s="4"/>
    </row>
    <row r="947" ht="15.75" customHeight="1">
      <c r="A947" s="4"/>
      <c r="B947" s="3"/>
      <c r="C947" s="10"/>
      <c r="D947" s="10"/>
      <c r="E947" s="4"/>
      <c r="F947" s="4"/>
      <c r="G947" s="10"/>
      <c r="H947" s="4"/>
      <c r="I947" s="4"/>
      <c r="J947" s="4"/>
      <c r="K947" s="4"/>
      <c r="L947" s="4"/>
      <c r="M947" s="4"/>
      <c r="N947" s="4"/>
      <c r="O947" s="4"/>
      <c r="P947" s="4"/>
      <c r="Q947" s="4"/>
      <c r="R947" s="4"/>
      <c r="S947" s="4"/>
      <c r="T947" s="4"/>
      <c r="U947" s="4"/>
      <c r="V947" s="4"/>
      <c r="W947" s="4"/>
      <c r="X947" s="4"/>
      <c r="Y947" s="4"/>
      <c r="Z947" s="4"/>
    </row>
    <row r="948" ht="15.75" customHeight="1">
      <c r="A948" s="4"/>
      <c r="B948" s="3"/>
      <c r="C948" s="10"/>
      <c r="D948" s="10"/>
      <c r="E948" s="4"/>
      <c r="F948" s="4"/>
      <c r="G948" s="10"/>
      <c r="H948" s="4"/>
      <c r="I948" s="4"/>
      <c r="J948" s="4"/>
      <c r="K948" s="4"/>
      <c r="L948" s="4"/>
      <c r="M948" s="4"/>
      <c r="N948" s="4"/>
      <c r="O948" s="4"/>
      <c r="P948" s="4"/>
      <c r="Q948" s="4"/>
      <c r="R948" s="4"/>
      <c r="S948" s="4"/>
      <c r="T948" s="4"/>
      <c r="U948" s="4"/>
      <c r="V948" s="4"/>
      <c r="W948" s="4"/>
      <c r="X948" s="4"/>
      <c r="Y948" s="4"/>
      <c r="Z948" s="4"/>
    </row>
    <row r="949" ht="15.75" customHeight="1">
      <c r="A949" s="4"/>
      <c r="B949" s="3"/>
      <c r="C949" s="10"/>
      <c r="D949" s="10"/>
      <c r="E949" s="4"/>
      <c r="F949" s="4"/>
      <c r="G949" s="10"/>
      <c r="H949" s="4"/>
      <c r="I949" s="4"/>
      <c r="J949" s="4"/>
      <c r="K949" s="4"/>
      <c r="L949" s="4"/>
      <c r="M949" s="4"/>
      <c r="N949" s="4"/>
      <c r="O949" s="4"/>
      <c r="P949" s="4"/>
      <c r="Q949" s="4"/>
      <c r="R949" s="4"/>
      <c r="S949" s="4"/>
      <c r="T949" s="4"/>
      <c r="U949" s="4"/>
      <c r="V949" s="4"/>
      <c r="W949" s="4"/>
      <c r="X949" s="4"/>
      <c r="Y949" s="4"/>
      <c r="Z949" s="4"/>
    </row>
    <row r="950" ht="15.75" customHeight="1">
      <c r="A950" s="4"/>
      <c r="B950" s="3"/>
      <c r="C950" s="10"/>
      <c r="D950" s="10"/>
      <c r="E950" s="4"/>
      <c r="F950" s="4"/>
      <c r="G950" s="10"/>
      <c r="H950" s="4"/>
      <c r="I950" s="4"/>
      <c r="J950" s="4"/>
      <c r="K950" s="4"/>
      <c r="L950" s="4"/>
      <c r="M950" s="4"/>
      <c r="N950" s="4"/>
      <c r="O950" s="4"/>
      <c r="P950" s="4"/>
      <c r="Q950" s="4"/>
      <c r="R950" s="4"/>
      <c r="S950" s="4"/>
      <c r="T950" s="4"/>
      <c r="U950" s="4"/>
      <c r="V950" s="4"/>
      <c r="W950" s="4"/>
      <c r="X950" s="4"/>
      <c r="Y950" s="4"/>
      <c r="Z950" s="4"/>
    </row>
    <row r="951" ht="15.75" customHeight="1">
      <c r="A951" s="4"/>
      <c r="B951" s="3"/>
      <c r="C951" s="10"/>
      <c r="D951" s="10"/>
      <c r="E951" s="4"/>
      <c r="F951" s="4"/>
      <c r="G951" s="10"/>
      <c r="H951" s="4"/>
      <c r="I951" s="4"/>
      <c r="J951" s="4"/>
      <c r="K951" s="4"/>
      <c r="L951" s="4"/>
      <c r="M951" s="4"/>
      <c r="N951" s="4"/>
      <c r="O951" s="4"/>
      <c r="P951" s="4"/>
      <c r="Q951" s="4"/>
      <c r="R951" s="4"/>
      <c r="S951" s="4"/>
      <c r="T951" s="4"/>
      <c r="U951" s="4"/>
      <c r="V951" s="4"/>
      <c r="W951" s="4"/>
      <c r="X951" s="4"/>
      <c r="Y951" s="4"/>
      <c r="Z951" s="4"/>
    </row>
    <row r="952" ht="15.75" customHeight="1">
      <c r="A952" s="4"/>
      <c r="B952" s="3"/>
      <c r="C952" s="10"/>
      <c r="D952" s="10"/>
      <c r="E952" s="4"/>
      <c r="F952" s="4"/>
      <c r="G952" s="10"/>
      <c r="H952" s="4"/>
      <c r="I952" s="4"/>
      <c r="J952" s="4"/>
      <c r="K952" s="4"/>
      <c r="L952" s="4"/>
      <c r="M952" s="4"/>
      <c r="N952" s="4"/>
      <c r="O952" s="4"/>
      <c r="P952" s="4"/>
      <c r="Q952" s="4"/>
      <c r="R952" s="4"/>
      <c r="S952" s="4"/>
      <c r="T952" s="4"/>
      <c r="U952" s="4"/>
      <c r="V952" s="4"/>
      <c r="W952" s="4"/>
      <c r="X952" s="4"/>
      <c r="Y952" s="4"/>
      <c r="Z952" s="4"/>
    </row>
    <row r="953" ht="15.75" customHeight="1">
      <c r="A953" s="4"/>
      <c r="B953" s="3"/>
      <c r="C953" s="10"/>
      <c r="D953" s="10"/>
      <c r="E953" s="4"/>
      <c r="F953" s="4"/>
      <c r="G953" s="10"/>
      <c r="H953" s="4"/>
      <c r="I953" s="4"/>
      <c r="J953" s="4"/>
      <c r="K953" s="4"/>
      <c r="L953" s="4"/>
      <c r="M953" s="4"/>
      <c r="N953" s="4"/>
      <c r="O953" s="4"/>
      <c r="P953" s="4"/>
      <c r="Q953" s="4"/>
      <c r="R953" s="4"/>
      <c r="S953" s="4"/>
      <c r="T953" s="4"/>
      <c r="U953" s="4"/>
      <c r="V953" s="4"/>
      <c r="W953" s="4"/>
      <c r="X953" s="4"/>
      <c r="Y953" s="4"/>
      <c r="Z953" s="4"/>
    </row>
    <row r="954" ht="15.75" customHeight="1">
      <c r="A954" s="4"/>
      <c r="B954" s="3"/>
      <c r="C954" s="10"/>
      <c r="D954" s="10"/>
      <c r="E954" s="4"/>
      <c r="F954" s="4"/>
      <c r="G954" s="10"/>
      <c r="H954" s="4"/>
      <c r="I954" s="4"/>
      <c r="J954" s="4"/>
      <c r="K954" s="4"/>
      <c r="L954" s="4"/>
      <c r="M954" s="4"/>
      <c r="N954" s="4"/>
      <c r="O954" s="4"/>
      <c r="P954" s="4"/>
      <c r="Q954" s="4"/>
      <c r="R954" s="4"/>
      <c r="S954" s="4"/>
      <c r="T954" s="4"/>
      <c r="U954" s="4"/>
      <c r="V954" s="4"/>
      <c r="W954" s="4"/>
      <c r="X954" s="4"/>
      <c r="Y954" s="4"/>
      <c r="Z954" s="4"/>
    </row>
    <row r="955" ht="15.75" customHeight="1">
      <c r="A955" s="4"/>
      <c r="B955" s="3"/>
      <c r="C955" s="10"/>
      <c r="D955" s="10"/>
      <c r="E955" s="4"/>
      <c r="F955" s="4"/>
      <c r="G955" s="10"/>
      <c r="H955" s="4"/>
      <c r="I955" s="4"/>
      <c r="J955" s="4"/>
      <c r="K955" s="4"/>
      <c r="L955" s="4"/>
      <c r="M955" s="4"/>
      <c r="N955" s="4"/>
      <c r="O955" s="4"/>
      <c r="P955" s="4"/>
      <c r="Q955" s="4"/>
      <c r="R955" s="4"/>
      <c r="S955" s="4"/>
      <c r="T955" s="4"/>
      <c r="U955" s="4"/>
      <c r="V955" s="4"/>
      <c r="W955" s="4"/>
      <c r="X955" s="4"/>
      <c r="Y955" s="4"/>
      <c r="Z955" s="4"/>
    </row>
    <row r="956" ht="15.75" customHeight="1">
      <c r="A956" s="4"/>
      <c r="B956" s="3"/>
      <c r="C956" s="10"/>
      <c r="D956" s="10"/>
      <c r="E956" s="4"/>
      <c r="F956" s="4"/>
      <c r="G956" s="10"/>
      <c r="H956" s="4"/>
      <c r="I956" s="4"/>
      <c r="J956" s="4"/>
      <c r="K956" s="4"/>
      <c r="L956" s="4"/>
      <c r="M956" s="4"/>
      <c r="N956" s="4"/>
      <c r="O956" s="4"/>
      <c r="P956" s="4"/>
      <c r="Q956" s="4"/>
      <c r="R956" s="4"/>
      <c r="S956" s="4"/>
      <c r="T956" s="4"/>
      <c r="U956" s="4"/>
      <c r="V956" s="4"/>
      <c r="W956" s="4"/>
      <c r="X956" s="4"/>
      <c r="Y956" s="4"/>
      <c r="Z956" s="4"/>
    </row>
    <row r="957" ht="15.75" customHeight="1">
      <c r="A957" s="4"/>
      <c r="B957" s="3"/>
      <c r="C957" s="10"/>
      <c r="D957" s="10"/>
      <c r="E957" s="4"/>
      <c r="F957" s="4"/>
      <c r="G957" s="10"/>
      <c r="H957" s="4"/>
      <c r="I957" s="4"/>
      <c r="J957" s="4"/>
      <c r="K957" s="4"/>
      <c r="L957" s="4"/>
      <c r="M957" s="4"/>
      <c r="N957" s="4"/>
      <c r="O957" s="4"/>
      <c r="P957" s="4"/>
      <c r="Q957" s="4"/>
      <c r="R957" s="4"/>
      <c r="S957" s="4"/>
      <c r="T957" s="4"/>
      <c r="U957" s="4"/>
      <c r="V957" s="4"/>
      <c r="W957" s="4"/>
      <c r="X957" s="4"/>
      <c r="Y957" s="4"/>
      <c r="Z957" s="4"/>
    </row>
    <row r="958" ht="15.75" customHeight="1">
      <c r="A958" s="4"/>
      <c r="B958" s="3"/>
      <c r="C958" s="10"/>
      <c r="D958" s="10"/>
      <c r="E958" s="4"/>
      <c r="F958" s="4"/>
      <c r="G958" s="10"/>
      <c r="H958" s="4"/>
      <c r="I958" s="4"/>
      <c r="J958" s="4"/>
      <c r="K958" s="4"/>
      <c r="L958" s="4"/>
      <c r="M958" s="4"/>
      <c r="N958" s="4"/>
      <c r="O958" s="4"/>
      <c r="P958" s="4"/>
      <c r="Q958" s="4"/>
      <c r="R958" s="4"/>
      <c r="S958" s="4"/>
      <c r="T958" s="4"/>
      <c r="U958" s="4"/>
      <c r="V958" s="4"/>
      <c r="W958" s="4"/>
      <c r="X958" s="4"/>
      <c r="Y958" s="4"/>
      <c r="Z958" s="4"/>
    </row>
    <row r="959" ht="15.75" customHeight="1">
      <c r="A959" s="4"/>
      <c r="B959" s="3"/>
      <c r="C959" s="10"/>
      <c r="D959" s="10"/>
      <c r="E959" s="4"/>
      <c r="F959" s="4"/>
      <c r="G959" s="10"/>
      <c r="H959" s="4"/>
      <c r="I959" s="4"/>
      <c r="J959" s="4"/>
      <c r="K959" s="4"/>
      <c r="L959" s="4"/>
      <c r="M959" s="4"/>
      <c r="N959" s="4"/>
      <c r="O959" s="4"/>
      <c r="P959" s="4"/>
      <c r="Q959" s="4"/>
      <c r="R959" s="4"/>
      <c r="S959" s="4"/>
      <c r="T959" s="4"/>
      <c r="U959" s="4"/>
      <c r="V959" s="4"/>
      <c r="W959" s="4"/>
      <c r="X959" s="4"/>
      <c r="Y959" s="4"/>
      <c r="Z959" s="4"/>
    </row>
    <row r="960" ht="15.75" customHeight="1">
      <c r="A960" s="4"/>
      <c r="B960" s="3"/>
      <c r="C960" s="10"/>
      <c r="D960" s="10"/>
      <c r="E960" s="4"/>
      <c r="F960" s="4"/>
      <c r="G960" s="10"/>
      <c r="H960" s="4"/>
      <c r="I960" s="4"/>
      <c r="J960" s="4"/>
      <c r="K960" s="4"/>
      <c r="L960" s="4"/>
      <c r="M960" s="4"/>
      <c r="N960" s="4"/>
      <c r="O960" s="4"/>
      <c r="P960" s="4"/>
      <c r="Q960" s="4"/>
      <c r="R960" s="4"/>
      <c r="S960" s="4"/>
      <c r="T960" s="4"/>
      <c r="U960" s="4"/>
      <c r="V960" s="4"/>
      <c r="W960" s="4"/>
      <c r="X960" s="4"/>
      <c r="Y960" s="4"/>
      <c r="Z960" s="4"/>
    </row>
    <row r="961" ht="15.75" customHeight="1">
      <c r="A961" s="4"/>
      <c r="B961" s="3"/>
      <c r="C961" s="10"/>
      <c r="D961" s="10"/>
      <c r="E961" s="4"/>
      <c r="F961" s="4"/>
      <c r="G961" s="10"/>
      <c r="H961" s="4"/>
      <c r="I961" s="4"/>
      <c r="J961" s="4"/>
      <c r="K961" s="4"/>
      <c r="L961" s="4"/>
      <c r="M961" s="4"/>
      <c r="N961" s="4"/>
      <c r="O961" s="4"/>
      <c r="P961" s="4"/>
      <c r="Q961" s="4"/>
      <c r="R961" s="4"/>
      <c r="S961" s="4"/>
      <c r="T961" s="4"/>
      <c r="U961" s="4"/>
      <c r="V961" s="4"/>
      <c r="W961" s="4"/>
      <c r="X961" s="4"/>
      <c r="Y961" s="4"/>
      <c r="Z961" s="4"/>
    </row>
    <row r="962" ht="15.75" customHeight="1">
      <c r="A962" s="4"/>
      <c r="B962" s="3"/>
      <c r="C962" s="10"/>
      <c r="D962" s="10"/>
      <c r="E962" s="4"/>
      <c r="F962" s="4"/>
      <c r="G962" s="10"/>
      <c r="H962" s="4"/>
      <c r="I962" s="4"/>
      <c r="J962" s="4"/>
      <c r="K962" s="4"/>
      <c r="L962" s="4"/>
      <c r="M962" s="4"/>
      <c r="N962" s="4"/>
      <c r="O962" s="4"/>
      <c r="P962" s="4"/>
      <c r="Q962" s="4"/>
      <c r="R962" s="4"/>
      <c r="S962" s="4"/>
      <c r="T962" s="4"/>
      <c r="U962" s="4"/>
      <c r="V962" s="4"/>
      <c r="W962" s="4"/>
      <c r="X962" s="4"/>
      <c r="Y962" s="4"/>
      <c r="Z962" s="4"/>
    </row>
    <row r="963" ht="15.75" customHeight="1">
      <c r="A963" s="4"/>
      <c r="B963" s="3"/>
      <c r="C963" s="10"/>
      <c r="D963" s="10"/>
      <c r="E963" s="4"/>
      <c r="F963" s="4"/>
      <c r="G963" s="10"/>
      <c r="H963" s="4"/>
      <c r="I963" s="4"/>
      <c r="J963" s="4"/>
      <c r="K963" s="4"/>
      <c r="L963" s="4"/>
      <c r="M963" s="4"/>
      <c r="N963" s="4"/>
      <c r="O963" s="4"/>
      <c r="P963" s="4"/>
      <c r="Q963" s="4"/>
      <c r="R963" s="4"/>
      <c r="S963" s="4"/>
      <c r="T963" s="4"/>
      <c r="U963" s="4"/>
      <c r="V963" s="4"/>
      <c r="W963" s="4"/>
      <c r="X963" s="4"/>
      <c r="Y963" s="4"/>
      <c r="Z963" s="4"/>
    </row>
    <row r="964" ht="15.75" customHeight="1">
      <c r="A964" s="4"/>
      <c r="B964" s="3"/>
      <c r="C964" s="10"/>
      <c r="D964" s="10"/>
      <c r="E964" s="4"/>
      <c r="F964" s="4"/>
      <c r="G964" s="10"/>
      <c r="H964" s="4"/>
      <c r="I964" s="4"/>
      <c r="J964" s="4"/>
      <c r="K964" s="4"/>
      <c r="L964" s="4"/>
      <c r="M964" s="4"/>
      <c r="N964" s="4"/>
      <c r="O964" s="4"/>
      <c r="P964" s="4"/>
      <c r="Q964" s="4"/>
      <c r="R964" s="4"/>
      <c r="S964" s="4"/>
      <c r="T964" s="4"/>
      <c r="U964" s="4"/>
      <c r="V964" s="4"/>
      <c r="W964" s="4"/>
      <c r="X964" s="4"/>
      <c r="Y964" s="4"/>
      <c r="Z964" s="4"/>
    </row>
    <row r="965" ht="15.75" customHeight="1">
      <c r="A965" s="4"/>
      <c r="B965" s="3"/>
      <c r="C965" s="10"/>
      <c r="D965" s="10"/>
      <c r="E965" s="4"/>
      <c r="F965" s="4"/>
      <c r="G965" s="10"/>
      <c r="H965" s="4"/>
      <c r="I965" s="4"/>
      <c r="J965" s="4"/>
      <c r="K965" s="4"/>
      <c r="L965" s="4"/>
      <c r="M965" s="4"/>
      <c r="N965" s="4"/>
      <c r="O965" s="4"/>
      <c r="P965" s="4"/>
      <c r="Q965" s="4"/>
      <c r="R965" s="4"/>
      <c r="S965" s="4"/>
      <c r="T965" s="4"/>
      <c r="U965" s="4"/>
      <c r="V965" s="4"/>
      <c r="W965" s="4"/>
      <c r="X965" s="4"/>
      <c r="Y965" s="4"/>
      <c r="Z965" s="4"/>
    </row>
    <row r="966" ht="15.75" customHeight="1">
      <c r="A966" s="4"/>
      <c r="B966" s="3"/>
      <c r="C966" s="10"/>
      <c r="D966" s="10"/>
      <c r="E966" s="4"/>
      <c r="F966" s="4"/>
      <c r="G966" s="10"/>
      <c r="H966" s="4"/>
      <c r="I966" s="4"/>
      <c r="J966" s="4"/>
      <c r="K966" s="4"/>
      <c r="L966" s="4"/>
      <c r="M966" s="4"/>
      <c r="N966" s="4"/>
      <c r="O966" s="4"/>
      <c r="P966" s="4"/>
      <c r="Q966" s="4"/>
      <c r="R966" s="4"/>
      <c r="S966" s="4"/>
      <c r="T966" s="4"/>
      <c r="U966" s="4"/>
      <c r="V966" s="4"/>
      <c r="W966" s="4"/>
      <c r="X966" s="4"/>
      <c r="Y966" s="4"/>
      <c r="Z966" s="4"/>
    </row>
    <row r="967" ht="15.75" customHeight="1">
      <c r="A967" s="4"/>
      <c r="B967" s="3"/>
      <c r="C967" s="10"/>
      <c r="D967" s="10"/>
      <c r="E967" s="4"/>
      <c r="F967" s="4"/>
      <c r="G967" s="10"/>
      <c r="H967" s="4"/>
      <c r="I967" s="4"/>
      <c r="J967" s="4"/>
      <c r="K967" s="4"/>
      <c r="L967" s="4"/>
      <c r="M967" s="4"/>
      <c r="N967" s="4"/>
      <c r="O967" s="4"/>
      <c r="P967" s="4"/>
      <c r="Q967" s="4"/>
      <c r="R967" s="4"/>
      <c r="S967" s="4"/>
      <c r="T967" s="4"/>
      <c r="U967" s="4"/>
      <c r="V967" s="4"/>
      <c r="W967" s="4"/>
      <c r="X967" s="4"/>
      <c r="Y967" s="4"/>
      <c r="Z967" s="4"/>
    </row>
    <row r="968" ht="15.75" customHeight="1">
      <c r="A968" s="4"/>
      <c r="B968" s="3"/>
      <c r="C968" s="10"/>
      <c r="D968" s="10"/>
      <c r="E968" s="4"/>
      <c r="F968" s="4"/>
      <c r="G968" s="10"/>
      <c r="H968" s="4"/>
      <c r="I968" s="4"/>
      <c r="J968" s="4"/>
      <c r="K968" s="4"/>
      <c r="L968" s="4"/>
      <c r="M968" s="4"/>
      <c r="N968" s="4"/>
      <c r="O968" s="4"/>
      <c r="P968" s="4"/>
      <c r="Q968" s="4"/>
      <c r="R968" s="4"/>
      <c r="S968" s="4"/>
      <c r="T968" s="4"/>
      <c r="U968" s="4"/>
      <c r="V968" s="4"/>
      <c r="W968" s="4"/>
      <c r="X968" s="4"/>
      <c r="Y968" s="4"/>
      <c r="Z968" s="4"/>
    </row>
    <row r="969" ht="15.75" customHeight="1">
      <c r="A969" s="4"/>
      <c r="B969" s="3"/>
      <c r="C969" s="10"/>
      <c r="D969" s="10"/>
      <c r="E969" s="4"/>
      <c r="F969" s="4"/>
      <c r="G969" s="10"/>
      <c r="H969" s="4"/>
      <c r="I969" s="4"/>
      <c r="J969" s="4"/>
      <c r="K969" s="4"/>
      <c r="L969" s="4"/>
      <c r="M969" s="4"/>
      <c r="N969" s="4"/>
      <c r="O969" s="4"/>
      <c r="P969" s="4"/>
      <c r="Q969" s="4"/>
      <c r="R969" s="4"/>
      <c r="S969" s="4"/>
      <c r="T969" s="4"/>
      <c r="U969" s="4"/>
      <c r="V969" s="4"/>
      <c r="W969" s="4"/>
      <c r="X969" s="4"/>
      <c r="Y969" s="4"/>
      <c r="Z969" s="4"/>
    </row>
    <row r="970" ht="15.75" customHeight="1">
      <c r="A970" s="4"/>
      <c r="B970" s="3"/>
      <c r="C970" s="10"/>
      <c r="D970" s="10"/>
      <c r="E970" s="4"/>
      <c r="F970" s="4"/>
      <c r="G970" s="10"/>
      <c r="H970" s="4"/>
      <c r="I970" s="4"/>
      <c r="J970" s="4"/>
      <c r="K970" s="4"/>
      <c r="L970" s="4"/>
      <c r="M970" s="4"/>
      <c r="N970" s="4"/>
      <c r="O970" s="4"/>
      <c r="P970" s="4"/>
      <c r="Q970" s="4"/>
      <c r="R970" s="4"/>
      <c r="S970" s="4"/>
      <c r="T970" s="4"/>
      <c r="U970" s="4"/>
      <c r="V970" s="4"/>
      <c r="W970" s="4"/>
      <c r="X970" s="4"/>
      <c r="Y970" s="4"/>
      <c r="Z970" s="4"/>
    </row>
    <row r="971" ht="15.75" customHeight="1">
      <c r="A971" s="4"/>
      <c r="B971" s="3"/>
      <c r="C971" s="10"/>
      <c r="D971" s="10"/>
      <c r="E971" s="4"/>
      <c r="F971" s="4"/>
      <c r="G971" s="10"/>
      <c r="H971" s="4"/>
      <c r="I971" s="4"/>
      <c r="J971" s="4"/>
      <c r="K971" s="4"/>
      <c r="L971" s="4"/>
      <c r="M971" s="4"/>
      <c r="N971" s="4"/>
      <c r="O971" s="4"/>
      <c r="P971" s="4"/>
      <c r="Q971" s="4"/>
      <c r="R971" s="4"/>
      <c r="S971" s="4"/>
      <c r="T971" s="4"/>
      <c r="U971" s="4"/>
      <c r="V971" s="4"/>
      <c r="W971" s="4"/>
      <c r="X971" s="4"/>
      <c r="Y971" s="4"/>
      <c r="Z971" s="4"/>
    </row>
    <row r="972" ht="15.75" customHeight="1">
      <c r="A972" s="4"/>
      <c r="B972" s="3"/>
      <c r="C972" s="10"/>
      <c r="D972" s="10"/>
      <c r="E972" s="4"/>
      <c r="F972" s="4"/>
      <c r="G972" s="10"/>
      <c r="H972" s="4"/>
      <c r="I972" s="4"/>
      <c r="J972" s="4"/>
      <c r="K972" s="4"/>
      <c r="L972" s="4"/>
      <c r="M972" s="4"/>
      <c r="N972" s="4"/>
      <c r="O972" s="4"/>
      <c r="P972" s="4"/>
      <c r="Q972" s="4"/>
      <c r="R972" s="4"/>
      <c r="S972" s="4"/>
      <c r="T972" s="4"/>
      <c r="U972" s="4"/>
      <c r="V972" s="4"/>
      <c r="W972" s="4"/>
      <c r="X972" s="4"/>
      <c r="Y972" s="4"/>
      <c r="Z972" s="4"/>
    </row>
    <row r="973" ht="15.75" customHeight="1">
      <c r="A973" s="4"/>
      <c r="B973" s="3"/>
      <c r="C973" s="10"/>
      <c r="D973" s="10"/>
      <c r="E973" s="4"/>
      <c r="F973" s="4"/>
      <c r="G973" s="10"/>
      <c r="H973" s="4"/>
      <c r="I973" s="4"/>
      <c r="J973" s="4"/>
      <c r="K973" s="4"/>
      <c r="L973" s="4"/>
      <c r="M973" s="4"/>
      <c r="N973" s="4"/>
      <c r="O973" s="4"/>
      <c r="P973" s="4"/>
      <c r="Q973" s="4"/>
      <c r="R973" s="4"/>
      <c r="S973" s="4"/>
      <c r="T973" s="4"/>
      <c r="U973" s="4"/>
      <c r="V973" s="4"/>
      <c r="W973" s="4"/>
      <c r="X973" s="4"/>
      <c r="Y973" s="4"/>
      <c r="Z973" s="4"/>
    </row>
    <row r="974" ht="15.75" customHeight="1">
      <c r="A974" s="4"/>
      <c r="B974" s="3"/>
      <c r="C974" s="10"/>
      <c r="D974" s="10"/>
      <c r="E974" s="4"/>
      <c r="F974" s="4"/>
      <c r="G974" s="10"/>
      <c r="H974" s="4"/>
      <c r="I974" s="4"/>
      <c r="J974" s="4"/>
      <c r="K974" s="4"/>
      <c r="L974" s="4"/>
      <c r="M974" s="4"/>
      <c r="N974" s="4"/>
      <c r="O974" s="4"/>
      <c r="P974" s="4"/>
      <c r="Q974" s="4"/>
      <c r="R974" s="4"/>
      <c r="S974" s="4"/>
      <c r="T974" s="4"/>
      <c r="U974" s="4"/>
      <c r="V974" s="4"/>
      <c r="W974" s="4"/>
      <c r="X974" s="4"/>
      <c r="Y974" s="4"/>
      <c r="Z974" s="4"/>
    </row>
    <row r="975" ht="15.75" customHeight="1">
      <c r="A975" s="4"/>
      <c r="B975" s="3"/>
      <c r="C975" s="10"/>
      <c r="D975" s="10"/>
      <c r="E975" s="4"/>
      <c r="F975" s="4"/>
      <c r="G975" s="10"/>
      <c r="H975" s="4"/>
      <c r="I975" s="4"/>
      <c r="J975" s="4"/>
      <c r="K975" s="4"/>
      <c r="L975" s="4"/>
      <c r="M975" s="4"/>
      <c r="N975" s="4"/>
      <c r="O975" s="4"/>
      <c r="P975" s="4"/>
      <c r="Q975" s="4"/>
      <c r="R975" s="4"/>
      <c r="S975" s="4"/>
      <c r="T975" s="4"/>
      <c r="U975" s="4"/>
      <c r="V975" s="4"/>
      <c r="W975" s="4"/>
      <c r="X975" s="4"/>
      <c r="Y975" s="4"/>
      <c r="Z975" s="4"/>
    </row>
    <row r="976" ht="15.75" customHeight="1">
      <c r="A976" s="4"/>
      <c r="B976" s="3"/>
      <c r="C976" s="10"/>
      <c r="D976" s="10"/>
      <c r="E976" s="4"/>
      <c r="F976" s="4"/>
      <c r="G976" s="10"/>
      <c r="H976" s="4"/>
      <c r="I976" s="4"/>
      <c r="J976" s="4"/>
      <c r="K976" s="4"/>
      <c r="L976" s="4"/>
      <c r="M976" s="4"/>
      <c r="N976" s="4"/>
      <c r="O976" s="4"/>
      <c r="P976" s="4"/>
      <c r="Q976" s="4"/>
      <c r="R976" s="4"/>
      <c r="S976" s="4"/>
      <c r="T976" s="4"/>
      <c r="U976" s="4"/>
      <c r="V976" s="4"/>
      <c r="W976" s="4"/>
      <c r="X976" s="4"/>
      <c r="Y976" s="4"/>
      <c r="Z976" s="4"/>
    </row>
    <row r="977" ht="15.75" customHeight="1">
      <c r="A977" s="4"/>
      <c r="B977" s="3"/>
      <c r="C977" s="10"/>
      <c r="D977" s="10"/>
      <c r="E977" s="4"/>
      <c r="F977" s="4"/>
      <c r="G977" s="10"/>
      <c r="H977" s="4"/>
      <c r="I977" s="4"/>
      <c r="J977" s="4"/>
      <c r="K977" s="4"/>
      <c r="L977" s="4"/>
      <c r="M977" s="4"/>
      <c r="N977" s="4"/>
      <c r="O977" s="4"/>
      <c r="P977" s="4"/>
      <c r="Q977" s="4"/>
      <c r="R977" s="4"/>
      <c r="S977" s="4"/>
      <c r="T977" s="4"/>
      <c r="U977" s="4"/>
      <c r="V977" s="4"/>
      <c r="W977" s="4"/>
      <c r="X977" s="4"/>
      <c r="Y977" s="4"/>
      <c r="Z977" s="4"/>
    </row>
    <row r="978" ht="15.75" customHeight="1">
      <c r="A978" s="4"/>
      <c r="B978" s="3"/>
      <c r="C978" s="10"/>
      <c r="D978" s="10"/>
      <c r="E978" s="4"/>
      <c r="F978" s="4"/>
      <c r="G978" s="10"/>
      <c r="H978" s="4"/>
      <c r="I978" s="4"/>
      <c r="J978" s="4"/>
      <c r="K978" s="4"/>
      <c r="L978" s="4"/>
      <c r="M978" s="4"/>
      <c r="N978" s="4"/>
      <c r="O978" s="4"/>
      <c r="P978" s="4"/>
      <c r="Q978" s="4"/>
      <c r="R978" s="4"/>
      <c r="S978" s="4"/>
      <c r="T978" s="4"/>
      <c r="U978" s="4"/>
      <c r="V978" s="4"/>
      <c r="W978" s="4"/>
      <c r="X978" s="4"/>
      <c r="Y978" s="4"/>
      <c r="Z978" s="4"/>
    </row>
    <row r="979" ht="15.75" customHeight="1">
      <c r="A979" s="4"/>
      <c r="B979" s="3"/>
      <c r="C979" s="10"/>
      <c r="D979" s="10"/>
      <c r="E979" s="4"/>
      <c r="F979" s="4"/>
      <c r="G979" s="10"/>
      <c r="H979" s="4"/>
      <c r="I979" s="4"/>
      <c r="J979" s="4"/>
      <c r="K979" s="4"/>
      <c r="L979" s="4"/>
      <c r="M979" s="4"/>
      <c r="N979" s="4"/>
      <c r="O979" s="4"/>
      <c r="P979" s="4"/>
      <c r="Q979" s="4"/>
      <c r="R979" s="4"/>
      <c r="S979" s="4"/>
      <c r="T979" s="4"/>
      <c r="U979" s="4"/>
      <c r="V979" s="4"/>
      <c r="W979" s="4"/>
      <c r="X979" s="4"/>
      <c r="Y979" s="4"/>
      <c r="Z979" s="4"/>
    </row>
    <row r="980" ht="15.75" customHeight="1">
      <c r="A980" s="4"/>
      <c r="B980" s="3"/>
      <c r="C980" s="10"/>
      <c r="D980" s="10"/>
      <c r="E980" s="4"/>
      <c r="F980" s="4"/>
      <c r="G980" s="10"/>
      <c r="H980" s="4"/>
      <c r="I980" s="4"/>
      <c r="J980" s="4"/>
      <c r="K980" s="4"/>
      <c r="L980" s="4"/>
      <c r="M980" s="4"/>
      <c r="N980" s="4"/>
      <c r="O980" s="4"/>
      <c r="P980" s="4"/>
      <c r="Q980" s="4"/>
      <c r="R980" s="4"/>
      <c r="S980" s="4"/>
      <c r="T980" s="4"/>
      <c r="U980" s="4"/>
      <c r="V980" s="4"/>
      <c r="W980" s="4"/>
      <c r="X980" s="4"/>
      <c r="Y980" s="4"/>
      <c r="Z980" s="4"/>
    </row>
    <row r="981" ht="15.75" customHeight="1">
      <c r="A981" s="4"/>
      <c r="B981" s="3"/>
      <c r="C981" s="10"/>
      <c r="D981" s="10"/>
      <c r="E981" s="4"/>
      <c r="F981" s="4"/>
      <c r="G981" s="10"/>
      <c r="H981" s="4"/>
      <c r="I981" s="4"/>
      <c r="J981" s="4"/>
      <c r="K981" s="4"/>
      <c r="L981" s="4"/>
      <c r="M981" s="4"/>
      <c r="N981" s="4"/>
      <c r="O981" s="4"/>
      <c r="P981" s="4"/>
      <c r="Q981" s="4"/>
      <c r="R981" s="4"/>
      <c r="S981" s="4"/>
      <c r="T981" s="4"/>
      <c r="U981" s="4"/>
      <c r="V981" s="4"/>
      <c r="W981" s="4"/>
      <c r="X981" s="4"/>
      <c r="Y981" s="4"/>
      <c r="Z981" s="4"/>
    </row>
    <row r="982" ht="15.75" customHeight="1">
      <c r="A982" s="4"/>
      <c r="B982" s="3"/>
      <c r="C982" s="10"/>
      <c r="D982" s="10"/>
      <c r="E982" s="4"/>
      <c r="F982" s="4"/>
      <c r="G982" s="10"/>
      <c r="H982" s="4"/>
      <c r="I982" s="4"/>
      <c r="J982" s="4"/>
      <c r="K982" s="4"/>
      <c r="L982" s="4"/>
      <c r="M982" s="4"/>
      <c r="N982" s="4"/>
      <c r="O982" s="4"/>
      <c r="P982" s="4"/>
      <c r="Q982" s="4"/>
      <c r="R982" s="4"/>
      <c r="S982" s="4"/>
      <c r="T982" s="4"/>
      <c r="U982" s="4"/>
      <c r="V982" s="4"/>
      <c r="W982" s="4"/>
      <c r="X982" s="4"/>
      <c r="Y982" s="4"/>
      <c r="Z982" s="4"/>
    </row>
    <row r="983" ht="15.75" customHeight="1">
      <c r="A983" s="4"/>
      <c r="B983" s="3"/>
      <c r="C983" s="10"/>
      <c r="D983" s="10"/>
      <c r="E983" s="4"/>
      <c r="F983" s="4"/>
      <c r="G983" s="10"/>
      <c r="H983" s="4"/>
      <c r="I983" s="4"/>
      <c r="J983" s="4"/>
      <c r="K983" s="4"/>
      <c r="L983" s="4"/>
      <c r="M983" s="4"/>
      <c r="N983" s="4"/>
      <c r="O983" s="4"/>
      <c r="P983" s="4"/>
      <c r="Q983" s="4"/>
      <c r="R983" s="4"/>
      <c r="S983" s="4"/>
      <c r="T983" s="4"/>
      <c r="U983" s="4"/>
      <c r="V983" s="4"/>
      <c r="W983" s="4"/>
      <c r="X983" s="4"/>
      <c r="Y983" s="4"/>
      <c r="Z983" s="4"/>
    </row>
    <row r="984" ht="15.75" customHeight="1">
      <c r="A984" s="4"/>
      <c r="B984" s="3"/>
      <c r="C984" s="10"/>
      <c r="D984" s="10"/>
      <c r="E984" s="4"/>
      <c r="F984" s="4"/>
      <c r="G984" s="10"/>
      <c r="H984" s="4"/>
      <c r="I984" s="4"/>
      <c r="J984" s="4"/>
      <c r="K984" s="4"/>
      <c r="L984" s="4"/>
      <c r="M984" s="4"/>
      <c r="N984" s="4"/>
      <c r="O984" s="4"/>
      <c r="P984" s="4"/>
      <c r="Q984" s="4"/>
      <c r="R984" s="4"/>
      <c r="S984" s="4"/>
      <c r="T984" s="4"/>
      <c r="U984" s="4"/>
      <c r="V984" s="4"/>
      <c r="W984" s="4"/>
      <c r="X984" s="4"/>
      <c r="Y984" s="4"/>
      <c r="Z984" s="4"/>
    </row>
    <row r="985" ht="15.75" customHeight="1">
      <c r="A985" s="4"/>
      <c r="B985" s="3"/>
      <c r="C985" s="10"/>
      <c r="D985" s="10"/>
      <c r="E985" s="4"/>
      <c r="F985" s="4"/>
      <c r="G985" s="10"/>
      <c r="H985" s="4"/>
      <c r="I985" s="4"/>
      <c r="J985" s="4"/>
      <c r="K985" s="4"/>
      <c r="L985" s="4"/>
      <c r="M985" s="4"/>
      <c r="N985" s="4"/>
      <c r="O985" s="4"/>
      <c r="P985" s="4"/>
      <c r="Q985" s="4"/>
      <c r="R985" s="4"/>
      <c r="S985" s="4"/>
      <c r="T985" s="4"/>
      <c r="U985" s="4"/>
      <c r="V985" s="4"/>
      <c r="W985" s="4"/>
      <c r="X985" s="4"/>
      <c r="Y985" s="4"/>
      <c r="Z985" s="4"/>
    </row>
    <row r="986" ht="15.75" customHeight="1">
      <c r="A986" s="4"/>
      <c r="B986" s="3"/>
      <c r="C986" s="10"/>
      <c r="D986" s="10"/>
      <c r="E986" s="4"/>
      <c r="F986" s="4"/>
      <c r="G986" s="10"/>
      <c r="H986" s="4"/>
      <c r="I986" s="4"/>
      <c r="J986" s="4"/>
      <c r="K986" s="4"/>
      <c r="L986" s="4"/>
      <c r="M986" s="4"/>
      <c r="N986" s="4"/>
      <c r="O986" s="4"/>
      <c r="P986" s="4"/>
      <c r="Q986" s="4"/>
      <c r="R986" s="4"/>
      <c r="S986" s="4"/>
      <c r="T986" s="4"/>
      <c r="U986" s="4"/>
      <c r="V986" s="4"/>
      <c r="W986" s="4"/>
      <c r="X986" s="4"/>
      <c r="Y986" s="4"/>
      <c r="Z986" s="4"/>
    </row>
    <row r="987" ht="15.75" customHeight="1">
      <c r="A987" s="4"/>
      <c r="B987" s="3"/>
      <c r="C987" s="10"/>
      <c r="D987" s="10"/>
      <c r="E987" s="4"/>
      <c r="F987" s="4"/>
      <c r="G987" s="10"/>
      <c r="H987" s="4"/>
      <c r="I987" s="4"/>
      <c r="J987" s="4"/>
      <c r="K987" s="4"/>
      <c r="L987" s="4"/>
      <c r="M987" s="4"/>
      <c r="N987" s="4"/>
      <c r="O987" s="4"/>
      <c r="P987" s="4"/>
      <c r="Q987" s="4"/>
      <c r="R987" s="4"/>
      <c r="S987" s="4"/>
      <c r="T987" s="4"/>
      <c r="U987" s="4"/>
      <c r="V987" s="4"/>
      <c r="W987" s="4"/>
      <c r="X987" s="4"/>
      <c r="Y987" s="4"/>
      <c r="Z987" s="4"/>
    </row>
    <row r="988" ht="15.75" customHeight="1">
      <c r="A988" s="4"/>
      <c r="B988" s="3"/>
      <c r="C988" s="10"/>
      <c r="D988" s="10"/>
      <c r="E988" s="4"/>
      <c r="F988" s="4"/>
      <c r="G988" s="10"/>
      <c r="H988" s="4"/>
      <c r="I988" s="4"/>
      <c r="J988" s="4"/>
      <c r="K988" s="4"/>
      <c r="L988" s="4"/>
      <c r="M988" s="4"/>
      <c r="N988" s="4"/>
      <c r="O988" s="4"/>
      <c r="P988" s="4"/>
      <c r="Q988" s="4"/>
      <c r="R988" s="4"/>
      <c r="S988" s="4"/>
      <c r="T988" s="4"/>
      <c r="U988" s="4"/>
      <c r="V988" s="4"/>
      <c r="W988" s="4"/>
      <c r="X988" s="4"/>
      <c r="Y988" s="4"/>
      <c r="Z988" s="4"/>
    </row>
    <row r="989" ht="15.75" customHeight="1">
      <c r="A989" s="4"/>
      <c r="B989" s="3"/>
      <c r="C989" s="10"/>
      <c r="D989" s="10"/>
      <c r="E989" s="4"/>
      <c r="F989" s="4"/>
      <c r="G989" s="10"/>
      <c r="H989" s="4"/>
      <c r="I989" s="4"/>
      <c r="J989" s="4"/>
      <c r="K989" s="4"/>
      <c r="L989" s="4"/>
      <c r="M989" s="4"/>
      <c r="N989" s="4"/>
      <c r="O989" s="4"/>
      <c r="P989" s="4"/>
      <c r="Q989" s="4"/>
      <c r="R989" s="4"/>
      <c r="S989" s="4"/>
      <c r="T989" s="4"/>
      <c r="U989" s="4"/>
      <c r="V989" s="4"/>
      <c r="W989" s="4"/>
      <c r="X989" s="4"/>
      <c r="Y989" s="4"/>
      <c r="Z989" s="4"/>
    </row>
    <row r="990" ht="15.75" customHeight="1">
      <c r="A990" s="4"/>
      <c r="B990" s="3"/>
      <c r="C990" s="10"/>
      <c r="D990" s="10"/>
      <c r="E990" s="4"/>
      <c r="F990" s="4"/>
      <c r="G990" s="10"/>
      <c r="H990" s="4"/>
      <c r="I990" s="4"/>
      <c r="J990" s="4"/>
      <c r="K990" s="4"/>
      <c r="L990" s="4"/>
      <c r="M990" s="4"/>
      <c r="N990" s="4"/>
      <c r="O990" s="4"/>
      <c r="P990" s="4"/>
      <c r="Q990" s="4"/>
      <c r="R990" s="4"/>
      <c r="S990" s="4"/>
      <c r="T990" s="4"/>
      <c r="U990" s="4"/>
      <c r="V990" s="4"/>
      <c r="W990" s="4"/>
      <c r="X990" s="4"/>
      <c r="Y990" s="4"/>
      <c r="Z990" s="4"/>
    </row>
    <row r="991" ht="15.75" customHeight="1">
      <c r="A991" s="4"/>
      <c r="B991" s="3"/>
      <c r="C991" s="10"/>
      <c r="D991" s="10"/>
      <c r="E991" s="4"/>
      <c r="F991" s="4"/>
      <c r="G991" s="10"/>
      <c r="H991" s="4"/>
      <c r="I991" s="4"/>
      <c r="J991" s="4"/>
      <c r="K991" s="4"/>
      <c r="L991" s="4"/>
      <c r="M991" s="4"/>
      <c r="N991" s="4"/>
      <c r="O991" s="4"/>
      <c r="P991" s="4"/>
      <c r="Q991" s="4"/>
      <c r="R991" s="4"/>
      <c r="S991" s="4"/>
      <c r="T991" s="4"/>
      <c r="U991" s="4"/>
      <c r="V991" s="4"/>
      <c r="W991" s="4"/>
      <c r="X991" s="4"/>
      <c r="Y991" s="4"/>
      <c r="Z991" s="4"/>
    </row>
    <row r="992" ht="15.75" customHeight="1">
      <c r="A992" s="4"/>
      <c r="B992" s="3"/>
      <c r="C992" s="10"/>
      <c r="D992" s="10"/>
      <c r="E992" s="4"/>
      <c r="F992" s="4"/>
      <c r="G992" s="10"/>
      <c r="H992" s="4"/>
      <c r="I992" s="4"/>
      <c r="J992" s="4"/>
      <c r="K992" s="4"/>
      <c r="L992" s="4"/>
      <c r="M992" s="4"/>
      <c r="N992" s="4"/>
      <c r="O992" s="4"/>
      <c r="P992" s="4"/>
      <c r="Q992" s="4"/>
      <c r="R992" s="4"/>
      <c r="S992" s="4"/>
      <c r="T992" s="4"/>
      <c r="U992" s="4"/>
      <c r="V992" s="4"/>
      <c r="W992" s="4"/>
      <c r="X992" s="4"/>
      <c r="Y992" s="4"/>
      <c r="Z992" s="4"/>
    </row>
    <row r="993" ht="15.75" customHeight="1">
      <c r="A993" s="4"/>
      <c r="B993" s="3"/>
      <c r="C993" s="10"/>
      <c r="D993" s="10"/>
      <c r="E993" s="4"/>
      <c r="F993" s="4"/>
      <c r="G993" s="10"/>
      <c r="H993" s="4"/>
      <c r="I993" s="4"/>
      <c r="J993" s="4"/>
      <c r="K993" s="4"/>
      <c r="L993" s="4"/>
      <c r="M993" s="4"/>
      <c r="N993" s="4"/>
      <c r="O993" s="4"/>
      <c r="P993" s="4"/>
      <c r="Q993" s="4"/>
      <c r="R993" s="4"/>
      <c r="S993" s="4"/>
      <c r="T993" s="4"/>
      <c r="U993" s="4"/>
      <c r="V993" s="4"/>
      <c r="W993" s="4"/>
      <c r="X993" s="4"/>
      <c r="Y993" s="4"/>
      <c r="Z993" s="4"/>
    </row>
    <row r="994" ht="15.75" customHeight="1">
      <c r="A994" s="4"/>
      <c r="B994" s="3"/>
      <c r="C994" s="10"/>
      <c r="D994" s="10"/>
      <c r="E994" s="4"/>
      <c r="F994" s="4"/>
      <c r="G994" s="10"/>
      <c r="H994" s="4"/>
      <c r="I994" s="4"/>
      <c r="J994" s="4"/>
      <c r="K994" s="4"/>
      <c r="L994" s="4"/>
      <c r="M994" s="4"/>
      <c r="N994" s="4"/>
      <c r="O994" s="4"/>
      <c r="P994" s="4"/>
      <c r="Q994" s="4"/>
      <c r="R994" s="4"/>
      <c r="S994" s="4"/>
      <c r="T994" s="4"/>
      <c r="U994" s="4"/>
      <c r="V994" s="4"/>
      <c r="W994" s="4"/>
      <c r="X994" s="4"/>
      <c r="Y994" s="4"/>
      <c r="Z994" s="4"/>
    </row>
    <row r="995" ht="15.75" customHeight="1">
      <c r="A995" s="4"/>
      <c r="B995" s="3"/>
      <c r="C995" s="10"/>
      <c r="D995" s="10"/>
      <c r="E995" s="4"/>
      <c r="F995" s="4"/>
      <c r="G995" s="10"/>
      <c r="H995" s="4"/>
      <c r="I995" s="4"/>
      <c r="J995" s="4"/>
      <c r="K995" s="4"/>
      <c r="L995" s="4"/>
      <c r="M995" s="4"/>
      <c r="N995" s="4"/>
      <c r="O995" s="4"/>
      <c r="P995" s="4"/>
      <c r="Q995" s="4"/>
      <c r="R995" s="4"/>
      <c r="S995" s="4"/>
      <c r="T995" s="4"/>
      <c r="U995" s="4"/>
      <c r="V995" s="4"/>
      <c r="W995" s="4"/>
      <c r="X995" s="4"/>
      <c r="Y995" s="4"/>
      <c r="Z995" s="4"/>
    </row>
    <row r="996" ht="15.75" customHeight="1">
      <c r="A996" s="4"/>
      <c r="B996" s="3"/>
      <c r="C996" s="10"/>
      <c r="D996" s="10"/>
      <c r="E996" s="4"/>
      <c r="F996" s="4"/>
      <c r="G996" s="10"/>
      <c r="H996" s="4"/>
      <c r="I996" s="4"/>
      <c r="J996" s="4"/>
      <c r="K996" s="4"/>
      <c r="L996" s="4"/>
      <c r="M996" s="4"/>
      <c r="N996" s="4"/>
      <c r="O996" s="4"/>
      <c r="P996" s="4"/>
      <c r="Q996" s="4"/>
      <c r="R996" s="4"/>
      <c r="S996" s="4"/>
      <c r="T996" s="4"/>
      <c r="U996" s="4"/>
      <c r="V996" s="4"/>
      <c r="W996" s="4"/>
      <c r="X996" s="4"/>
      <c r="Y996" s="4"/>
      <c r="Z996" s="4"/>
    </row>
    <row r="997" ht="15.75" customHeight="1">
      <c r="A997" s="4"/>
      <c r="B997" s="3"/>
      <c r="C997" s="10"/>
      <c r="D997" s="10"/>
      <c r="E997" s="4"/>
      <c r="F997" s="4"/>
      <c r="G997" s="10"/>
      <c r="H997" s="4"/>
      <c r="I997" s="4"/>
      <c r="J997" s="4"/>
      <c r="K997" s="4"/>
      <c r="L997" s="4"/>
      <c r="M997" s="4"/>
      <c r="N997" s="4"/>
      <c r="O997" s="4"/>
      <c r="P997" s="4"/>
      <c r="Q997" s="4"/>
      <c r="R997" s="4"/>
      <c r="S997" s="4"/>
      <c r="T997" s="4"/>
      <c r="U997" s="4"/>
      <c r="V997" s="4"/>
      <c r="W997" s="4"/>
      <c r="X997" s="4"/>
      <c r="Y997" s="4"/>
      <c r="Z997" s="4"/>
    </row>
    <row r="998" ht="15.75" customHeight="1">
      <c r="A998" s="4"/>
      <c r="B998" s="3"/>
      <c r="C998" s="10"/>
      <c r="D998" s="10"/>
      <c r="E998" s="4"/>
      <c r="F998" s="4"/>
      <c r="G998" s="10"/>
      <c r="H998" s="4"/>
      <c r="I998" s="4"/>
      <c r="J998" s="4"/>
      <c r="K998" s="4"/>
      <c r="L998" s="4"/>
      <c r="M998" s="4"/>
      <c r="N998" s="4"/>
      <c r="O998" s="4"/>
      <c r="P998" s="4"/>
      <c r="Q998" s="4"/>
      <c r="R998" s="4"/>
      <c r="S998" s="4"/>
      <c r="T998" s="4"/>
      <c r="U998" s="4"/>
      <c r="V998" s="4"/>
      <c r="W998" s="4"/>
      <c r="X998" s="4"/>
      <c r="Y998" s="4"/>
      <c r="Z998" s="4"/>
    </row>
    <row r="999" ht="15.75" customHeight="1">
      <c r="A999" s="4"/>
      <c r="B999" s="3"/>
      <c r="C999" s="10"/>
      <c r="D999" s="10"/>
      <c r="E999" s="4"/>
      <c r="F999" s="4"/>
      <c r="G999" s="10"/>
      <c r="H999" s="4"/>
      <c r="I999" s="4"/>
      <c r="J999" s="4"/>
      <c r="K999" s="4"/>
      <c r="L999" s="4"/>
      <c r="M999" s="4"/>
      <c r="N999" s="4"/>
      <c r="O999" s="4"/>
      <c r="P999" s="4"/>
      <c r="Q999" s="4"/>
      <c r="R999" s="4"/>
      <c r="S999" s="4"/>
      <c r="T999" s="4"/>
      <c r="U999" s="4"/>
      <c r="V999" s="4"/>
      <c r="W999" s="4"/>
      <c r="X999" s="4"/>
      <c r="Y999" s="4"/>
      <c r="Z999" s="4"/>
    </row>
    <row r="1000" ht="15.75" customHeight="1">
      <c r="A1000" s="4"/>
      <c r="B1000" s="3"/>
      <c r="C1000" s="10"/>
      <c r="D1000" s="10"/>
      <c r="E1000" s="4"/>
      <c r="F1000" s="4"/>
      <c r="G1000" s="10"/>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3"/>
      <c r="C1001" s="10"/>
      <c r="D1001" s="10"/>
      <c r="E1001" s="4"/>
      <c r="F1001" s="4"/>
      <c r="G1001" s="10"/>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3"/>
      <c r="C1002" s="10"/>
      <c r="D1002" s="10"/>
      <c r="E1002" s="4"/>
      <c r="F1002" s="4"/>
      <c r="G1002" s="10"/>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3"/>
      <c r="C1003" s="10"/>
      <c r="D1003" s="10"/>
      <c r="E1003" s="4"/>
      <c r="F1003" s="4"/>
      <c r="G1003" s="10"/>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3"/>
      <c r="C1004" s="10"/>
      <c r="D1004" s="10"/>
      <c r="E1004" s="4"/>
      <c r="F1004" s="4"/>
      <c r="G1004" s="10"/>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3"/>
      <c r="C1005" s="10"/>
      <c r="D1005" s="10"/>
      <c r="E1005" s="4"/>
      <c r="F1005" s="4"/>
      <c r="G1005" s="10"/>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3"/>
      <c r="C1006" s="10"/>
      <c r="D1006" s="10"/>
      <c r="E1006" s="4"/>
      <c r="F1006" s="4"/>
      <c r="G1006" s="10"/>
      <c r="H1006" s="4"/>
      <c r="I1006" s="4"/>
      <c r="J1006" s="4"/>
      <c r="K1006" s="4"/>
      <c r="L1006" s="4"/>
      <c r="M1006" s="4"/>
      <c r="N1006" s="4"/>
      <c r="O1006" s="4"/>
      <c r="P1006" s="4"/>
      <c r="Q1006" s="4"/>
      <c r="R1006" s="4"/>
      <c r="S1006" s="4"/>
      <c r="T1006" s="4"/>
      <c r="U1006" s="4"/>
      <c r="V1006" s="4"/>
      <c r="W1006" s="4"/>
      <c r="X1006" s="4"/>
      <c r="Y1006" s="4"/>
      <c r="Z1006" s="4"/>
    </row>
    <row r="1007" ht="15.75" customHeight="1">
      <c r="A1007" s="4"/>
      <c r="B1007" s="3"/>
      <c r="C1007" s="10"/>
      <c r="D1007" s="10"/>
      <c r="E1007" s="4"/>
      <c r="F1007" s="4"/>
      <c r="G1007" s="10"/>
      <c r="H1007" s="4"/>
      <c r="I1007" s="4"/>
      <c r="J1007" s="4"/>
      <c r="K1007" s="4"/>
      <c r="L1007" s="4"/>
      <c r="M1007" s="4"/>
      <c r="N1007" s="4"/>
      <c r="O1007" s="4"/>
      <c r="P1007" s="4"/>
      <c r="Q1007" s="4"/>
      <c r="R1007" s="4"/>
      <c r="S1007" s="4"/>
      <c r="T1007" s="4"/>
      <c r="U1007" s="4"/>
      <c r="V1007" s="4"/>
      <c r="W1007" s="4"/>
      <c r="X1007" s="4"/>
      <c r="Y1007" s="4"/>
      <c r="Z1007" s="4"/>
    </row>
    <row r="1008" ht="15.75" customHeight="1">
      <c r="A1008" s="4"/>
      <c r="B1008" s="3"/>
      <c r="C1008" s="10"/>
      <c r="D1008" s="10"/>
      <c r="E1008" s="4"/>
      <c r="F1008" s="4"/>
      <c r="G1008" s="10"/>
      <c r="H1008" s="4"/>
      <c r="I1008" s="4"/>
      <c r="J1008" s="4"/>
      <c r="K1008" s="4"/>
      <c r="L1008" s="4"/>
      <c r="M1008" s="4"/>
      <c r="N1008" s="4"/>
      <c r="O1008" s="4"/>
      <c r="P1008" s="4"/>
      <c r="Q1008" s="4"/>
      <c r="R1008" s="4"/>
      <c r="S1008" s="4"/>
      <c r="T1008" s="4"/>
      <c r="U1008" s="4"/>
      <c r="V1008" s="4"/>
      <c r="W1008" s="4"/>
      <c r="X1008" s="4"/>
      <c r="Y1008" s="4"/>
      <c r="Z1008" s="4"/>
    </row>
    <row r="1009" ht="15.75" customHeight="1">
      <c r="A1009" s="4"/>
      <c r="B1009" s="3"/>
      <c r="C1009" s="10"/>
      <c r="D1009" s="10"/>
      <c r="E1009" s="4"/>
      <c r="F1009" s="4"/>
      <c r="G1009" s="10"/>
      <c r="H1009" s="4"/>
      <c r="I1009" s="4"/>
      <c r="J1009" s="4"/>
      <c r="K1009" s="4"/>
      <c r="L1009" s="4"/>
      <c r="M1009" s="4"/>
      <c r="N1009" s="4"/>
      <c r="O1009" s="4"/>
      <c r="P1009" s="4"/>
      <c r="Q1009" s="4"/>
      <c r="R1009" s="4"/>
      <c r="S1009" s="4"/>
      <c r="T1009" s="4"/>
      <c r="U1009" s="4"/>
      <c r="V1009" s="4"/>
      <c r="W1009" s="4"/>
      <c r="X1009" s="4"/>
      <c r="Y1009" s="4"/>
      <c r="Z1009" s="4"/>
    </row>
    <row r="1010" ht="15.75" customHeight="1">
      <c r="A1010" s="4"/>
      <c r="B1010" s="3"/>
      <c r="C1010" s="10"/>
      <c r="D1010" s="10"/>
      <c r="E1010" s="4"/>
      <c r="F1010" s="4"/>
      <c r="G1010" s="10"/>
      <c r="H1010" s="4"/>
      <c r="I1010" s="4"/>
      <c r="J1010" s="4"/>
      <c r="K1010" s="4"/>
      <c r="L1010" s="4"/>
      <c r="M1010" s="4"/>
      <c r="N1010" s="4"/>
      <c r="O1010" s="4"/>
      <c r="P1010" s="4"/>
      <c r="Q1010" s="4"/>
      <c r="R1010" s="4"/>
      <c r="S1010" s="4"/>
      <c r="T1010" s="4"/>
      <c r="U1010" s="4"/>
      <c r="V1010" s="4"/>
      <c r="W1010" s="4"/>
      <c r="X1010" s="4"/>
      <c r="Y1010" s="4"/>
      <c r="Z1010" s="4"/>
    </row>
    <row r="1011" ht="15.75" customHeight="1">
      <c r="A1011" s="4"/>
      <c r="B1011" s="3"/>
      <c r="C1011" s="10"/>
      <c r="D1011" s="10"/>
      <c r="E1011" s="4"/>
      <c r="F1011" s="4"/>
      <c r="G1011" s="10"/>
      <c r="H1011" s="4"/>
      <c r="I1011" s="4"/>
      <c r="J1011" s="4"/>
      <c r="K1011" s="4"/>
      <c r="L1011" s="4"/>
      <c r="M1011" s="4"/>
      <c r="N1011" s="4"/>
      <c r="O1011" s="4"/>
      <c r="P1011" s="4"/>
      <c r="Q1011" s="4"/>
      <c r="R1011" s="4"/>
      <c r="S1011" s="4"/>
      <c r="T1011" s="4"/>
      <c r="U1011" s="4"/>
      <c r="V1011" s="4"/>
      <c r="W1011" s="4"/>
      <c r="X1011" s="4"/>
      <c r="Y1011" s="4"/>
      <c r="Z1011" s="4"/>
    </row>
    <row r="1012" ht="15.75" customHeight="1">
      <c r="A1012" s="4"/>
      <c r="B1012" s="3"/>
      <c r="C1012" s="10"/>
      <c r="D1012" s="10"/>
      <c r="E1012" s="4"/>
      <c r="F1012" s="4"/>
      <c r="G1012" s="10"/>
      <c r="H1012" s="4"/>
      <c r="I1012" s="4"/>
      <c r="J1012" s="4"/>
      <c r="K1012" s="4"/>
      <c r="L1012" s="4"/>
      <c r="M1012" s="4"/>
      <c r="N1012" s="4"/>
      <c r="O1012" s="4"/>
      <c r="P1012" s="4"/>
      <c r="Q1012" s="4"/>
      <c r="R1012" s="4"/>
      <c r="S1012" s="4"/>
      <c r="T1012" s="4"/>
      <c r="U1012" s="4"/>
      <c r="V1012" s="4"/>
      <c r="W1012" s="4"/>
      <c r="X1012" s="4"/>
      <c r="Y1012" s="4"/>
      <c r="Z1012" s="4"/>
    </row>
    <row r="1013" ht="15.75" customHeight="1">
      <c r="A1013" s="4"/>
      <c r="B1013" s="3"/>
      <c r="C1013" s="10"/>
      <c r="D1013" s="10"/>
      <c r="E1013" s="4"/>
      <c r="F1013" s="4"/>
      <c r="G1013" s="10"/>
      <c r="H1013" s="4"/>
      <c r="I1013" s="4"/>
      <c r="J1013" s="4"/>
      <c r="K1013" s="4"/>
      <c r="L1013" s="4"/>
      <c r="M1013" s="4"/>
      <c r="N1013" s="4"/>
      <c r="O1013" s="4"/>
      <c r="P1013" s="4"/>
      <c r="Q1013" s="4"/>
      <c r="R1013" s="4"/>
      <c r="S1013" s="4"/>
      <c r="T1013" s="4"/>
      <c r="U1013" s="4"/>
      <c r="V1013" s="4"/>
      <c r="W1013" s="4"/>
      <c r="X1013" s="4"/>
      <c r="Y1013" s="4"/>
      <c r="Z1013" s="4"/>
    </row>
    <row r="1014" ht="15.75" customHeight="1">
      <c r="A1014" s="4"/>
      <c r="B1014" s="3"/>
      <c r="C1014" s="10"/>
      <c r="D1014" s="10"/>
      <c r="E1014" s="4"/>
      <c r="F1014" s="4"/>
      <c r="G1014" s="10"/>
      <c r="H1014" s="4"/>
      <c r="I1014" s="4"/>
      <c r="J1014" s="4"/>
      <c r="K1014" s="4"/>
      <c r="L1014" s="4"/>
      <c r="M1014" s="4"/>
      <c r="N1014" s="4"/>
      <c r="O1014" s="4"/>
      <c r="P1014" s="4"/>
      <c r="Q1014" s="4"/>
      <c r="R1014" s="4"/>
      <c r="S1014" s="4"/>
      <c r="T1014" s="4"/>
      <c r="U1014" s="4"/>
      <c r="V1014" s="4"/>
      <c r="W1014" s="4"/>
      <c r="X1014" s="4"/>
      <c r="Y1014" s="4"/>
      <c r="Z1014" s="4"/>
    </row>
    <row r="1015" ht="15.75" customHeight="1">
      <c r="A1015" s="4"/>
      <c r="B1015" s="3"/>
      <c r="C1015" s="10"/>
      <c r="D1015" s="10"/>
      <c r="E1015" s="4"/>
      <c r="F1015" s="4"/>
      <c r="G1015" s="10"/>
      <c r="H1015" s="4"/>
      <c r="I1015" s="4"/>
      <c r="J1015" s="4"/>
      <c r="K1015" s="4"/>
      <c r="L1015" s="4"/>
      <c r="M1015" s="4"/>
      <c r="N1015" s="4"/>
      <c r="O1015" s="4"/>
      <c r="P1015" s="4"/>
      <c r="Q1015" s="4"/>
      <c r="R1015" s="4"/>
      <c r="S1015" s="4"/>
      <c r="T1015" s="4"/>
      <c r="U1015" s="4"/>
      <c r="V1015" s="4"/>
      <c r="W1015" s="4"/>
      <c r="X1015" s="4"/>
      <c r="Y1015" s="4"/>
      <c r="Z1015" s="4"/>
    </row>
    <row r="1016" ht="15.75" customHeight="1">
      <c r="A1016" s="4"/>
      <c r="B1016" s="3"/>
      <c r="C1016" s="10"/>
      <c r="D1016" s="10"/>
      <c r="E1016" s="4"/>
      <c r="F1016" s="4"/>
      <c r="G1016" s="10"/>
      <c r="H1016" s="4"/>
      <c r="I1016" s="4"/>
      <c r="J1016" s="4"/>
      <c r="K1016" s="4"/>
      <c r="L1016" s="4"/>
      <c r="M1016" s="4"/>
      <c r="N1016" s="4"/>
      <c r="O1016" s="4"/>
      <c r="P1016" s="4"/>
      <c r="Q1016" s="4"/>
      <c r="R1016" s="4"/>
      <c r="S1016" s="4"/>
      <c r="T1016" s="4"/>
      <c r="U1016" s="4"/>
      <c r="V1016" s="4"/>
      <c r="W1016" s="4"/>
      <c r="X1016" s="4"/>
      <c r="Y1016" s="4"/>
      <c r="Z1016" s="4"/>
    </row>
    <row r="1017" ht="15.75" customHeight="1">
      <c r="A1017" s="4"/>
      <c r="B1017" s="3"/>
      <c r="C1017" s="10"/>
      <c r="D1017" s="10"/>
      <c r="E1017" s="4"/>
      <c r="F1017" s="4"/>
      <c r="G1017" s="10"/>
      <c r="H1017" s="4"/>
      <c r="I1017" s="4"/>
      <c r="J1017" s="4"/>
      <c r="K1017" s="4"/>
      <c r="L1017" s="4"/>
      <c r="M1017" s="4"/>
      <c r="N1017" s="4"/>
      <c r="O1017" s="4"/>
      <c r="P1017" s="4"/>
      <c r="Q1017" s="4"/>
      <c r="R1017" s="4"/>
      <c r="S1017" s="4"/>
      <c r="T1017" s="4"/>
      <c r="U1017" s="4"/>
      <c r="V1017" s="4"/>
      <c r="W1017" s="4"/>
      <c r="X1017" s="4"/>
      <c r="Y1017" s="4"/>
      <c r="Z1017" s="4"/>
    </row>
    <row r="1018" ht="15.75" customHeight="1">
      <c r="A1018" s="4"/>
      <c r="B1018" s="3"/>
      <c r="C1018" s="10"/>
      <c r="D1018" s="10"/>
      <c r="E1018" s="4"/>
      <c r="F1018" s="4"/>
      <c r="G1018" s="10"/>
      <c r="H1018" s="4"/>
      <c r="I1018" s="4"/>
      <c r="J1018" s="4"/>
      <c r="K1018" s="4"/>
      <c r="L1018" s="4"/>
      <c r="M1018" s="4"/>
      <c r="N1018" s="4"/>
      <c r="O1018" s="4"/>
      <c r="P1018" s="4"/>
      <c r="Q1018" s="4"/>
      <c r="R1018" s="4"/>
      <c r="S1018" s="4"/>
      <c r="T1018" s="4"/>
      <c r="U1018" s="4"/>
      <c r="V1018" s="4"/>
      <c r="W1018" s="4"/>
      <c r="X1018" s="4"/>
      <c r="Y1018" s="4"/>
      <c r="Z1018" s="4"/>
    </row>
    <row r="1019" ht="15.75" customHeight="1">
      <c r="A1019" s="4"/>
      <c r="B1019" s="3"/>
      <c r="C1019" s="10"/>
      <c r="D1019" s="10"/>
      <c r="E1019" s="4"/>
      <c r="F1019" s="4"/>
      <c r="G1019" s="10"/>
      <c r="H1019" s="4"/>
      <c r="I1019" s="4"/>
      <c r="J1019" s="4"/>
      <c r="K1019" s="4"/>
      <c r="L1019" s="4"/>
      <c r="M1019" s="4"/>
      <c r="N1019" s="4"/>
      <c r="O1019" s="4"/>
      <c r="P1019" s="4"/>
      <c r="Q1019" s="4"/>
      <c r="R1019" s="4"/>
      <c r="S1019" s="4"/>
      <c r="T1019" s="4"/>
      <c r="U1019" s="4"/>
      <c r="V1019" s="4"/>
      <c r="W1019" s="4"/>
      <c r="X1019" s="4"/>
      <c r="Y1019" s="4"/>
      <c r="Z1019" s="4"/>
    </row>
    <row r="1020" ht="15.75" customHeight="1">
      <c r="A1020" s="4"/>
      <c r="B1020" s="3"/>
      <c r="C1020" s="10"/>
      <c r="D1020" s="10"/>
      <c r="E1020" s="4"/>
      <c r="F1020" s="4"/>
      <c r="G1020" s="10"/>
      <c r="H1020" s="4"/>
      <c r="I1020" s="4"/>
      <c r="J1020" s="4"/>
      <c r="K1020" s="4"/>
      <c r="L1020" s="4"/>
      <c r="M1020" s="4"/>
      <c r="N1020" s="4"/>
      <c r="O1020" s="4"/>
      <c r="P1020" s="4"/>
      <c r="Q1020" s="4"/>
      <c r="R1020" s="4"/>
      <c r="S1020" s="4"/>
      <c r="T1020" s="4"/>
      <c r="U1020" s="4"/>
      <c r="V1020" s="4"/>
      <c r="W1020" s="4"/>
      <c r="X1020" s="4"/>
      <c r="Y1020" s="4"/>
      <c r="Z1020" s="4"/>
    </row>
    <row r="1021" ht="15.75" customHeight="1">
      <c r="A1021" s="4"/>
      <c r="B1021" s="3"/>
      <c r="C1021" s="10"/>
      <c r="D1021" s="10"/>
      <c r="E1021" s="4"/>
      <c r="F1021" s="4"/>
      <c r="G1021" s="10"/>
      <c r="H1021" s="4"/>
      <c r="I1021" s="4"/>
      <c r="J1021" s="4"/>
      <c r="K1021" s="4"/>
      <c r="L1021" s="4"/>
      <c r="M1021" s="4"/>
      <c r="N1021" s="4"/>
      <c r="O1021" s="4"/>
      <c r="P1021" s="4"/>
      <c r="Q1021" s="4"/>
      <c r="R1021" s="4"/>
      <c r="S1021" s="4"/>
      <c r="T1021" s="4"/>
      <c r="U1021" s="4"/>
      <c r="V1021" s="4"/>
      <c r="W1021" s="4"/>
      <c r="X1021" s="4"/>
      <c r="Y1021" s="4"/>
      <c r="Z1021" s="4"/>
    </row>
    <row r="1022" ht="15.75" customHeight="1">
      <c r="A1022" s="4"/>
      <c r="B1022" s="3"/>
      <c r="C1022" s="10"/>
      <c r="D1022" s="10"/>
      <c r="E1022" s="4"/>
      <c r="F1022" s="4"/>
      <c r="G1022" s="10"/>
      <c r="H1022" s="4"/>
      <c r="I1022" s="4"/>
      <c r="J1022" s="4"/>
      <c r="K1022" s="4"/>
      <c r="L1022" s="4"/>
      <c r="M1022" s="4"/>
      <c r="N1022" s="4"/>
      <c r="O1022" s="4"/>
      <c r="P1022" s="4"/>
      <c r="Q1022" s="4"/>
      <c r="R1022" s="4"/>
      <c r="S1022" s="4"/>
      <c r="T1022" s="4"/>
      <c r="U1022" s="4"/>
      <c r="V1022" s="4"/>
      <c r="W1022" s="4"/>
      <c r="X1022" s="4"/>
      <c r="Y1022" s="4"/>
      <c r="Z1022" s="4"/>
    </row>
    <row r="1023" ht="15.75" customHeight="1">
      <c r="A1023" s="4"/>
      <c r="B1023" s="3"/>
      <c r="C1023" s="10"/>
      <c r="D1023" s="10"/>
      <c r="E1023" s="4"/>
      <c r="F1023" s="4"/>
      <c r="G1023" s="10"/>
      <c r="H1023" s="4"/>
      <c r="I1023" s="4"/>
      <c r="J1023" s="4"/>
      <c r="K1023" s="4"/>
      <c r="L1023" s="4"/>
      <c r="M1023" s="4"/>
      <c r="N1023" s="4"/>
      <c r="O1023" s="4"/>
      <c r="P1023" s="4"/>
      <c r="Q1023" s="4"/>
      <c r="R1023" s="4"/>
      <c r="S1023" s="4"/>
      <c r="T1023" s="4"/>
      <c r="U1023" s="4"/>
      <c r="V1023" s="4"/>
      <c r="W1023" s="4"/>
      <c r="X1023" s="4"/>
      <c r="Y1023" s="4"/>
      <c r="Z1023" s="4"/>
    </row>
    <row r="1024" ht="15.75" customHeight="1">
      <c r="A1024" s="4"/>
      <c r="B1024" s="3"/>
      <c r="C1024" s="10"/>
      <c r="D1024" s="10"/>
      <c r="E1024" s="4"/>
      <c r="F1024" s="4"/>
      <c r="G1024" s="10"/>
      <c r="H1024" s="4"/>
      <c r="I1024" s="4"/>
      <c r="J1024" s="4"/>
      <c r="K1024" s="4"/>
      <c r="L1024" s="4"/>
      <c r="M1024" s="4"/>
      <c r="N1024" s="4"/>
      <c r="O1024" s="4"/>
      <c r="P1024" s="4"/>
      <c r="Q1024" s="4"/>
      <c r="R1024" s="4"/>
      <c r="S1024" s="4"/>
      <c r="T1024" s="4"/>
      <c r="U1024" s="4"/>
      <c r="V1024" s="4"/>
      <c r="W1024" s="4"/>
      <c r="X1024" s="4"/>
      <c r="Y1024" s="4"/>
      <c r="Z1024" s="4"/>
    </row>
    <row r="1025" ht="15.75" customHeight="1">
      <c r="A1025" s="4"/>
      <c r="B1025" s="3"/>
      <c r="C1025" s="10"/>
      <c r="D1025" s="10"/>
      <c r="E1025" s="4"/>
      <c r="F1025" s="4"/>
      <c r="G1025" s="10"/>
      <c r="H1025" s="4"/>
      <c r="I1025" s="4"/>
      <c r="J1025" s="4"/>
      <c r="K1025" s="4"/>
      <c r="L1025" s="4"/>
      <c r="M1025" s="4"/>
      <c r="N1025" s="4"/>
      <c r="O1025" s="4"/>
      <c r="P1025" s="4"/>
      <c r="Q1025" s="4"/>
      <c r="R1025" s="4"/>
      <c r="S1025" s="4"/>
      <c r="T1025" s="4"/>
      <c r="U1025" s="4"/>
      <c r="V1025" s="4"/>
      <c r="W1025" s="4"/>
      <c r="X1025" s="4"/>
      <c r="Y1025" s="4"/>
      <c r="Z1025" s="4"/>
    </row>
    <row r="1026" ht="15.75" customHeight="1">
      <c r="A1026" s="4"/>
      <c r="B1026" s="3"/>
      <c r="C1026" s="10"/>
      <c r="D1026" s="10"/>
      <c r="E1026" s="4"/>
      <c r="F1026" s="4"/>
      <c r="G1026" s="10"/>
      <c r="H1026" s="4"/>
      <c r="I1026" s="4"/>
      <c r="J1026" s="4"/>
      <c r="K1026" s="4"/>
      <c r="L1026" s="4"/>
      <c r="M1026" s="4"/>
      <c r="N1026" s="4"/>
      <c r="O1026" s="4"/>
      <c r="P1026" s="4"/>
      <c r="Q1026" s="4"/>
      <c r="R1026" s="4"/>
      <c r="S1026" s="4"/>
      <c r="T1026" s="4"/>
      <c r="U1026" s="4"/>
      <c r="V1026" s="4"/>
      <c r="W1026" s="4"/>
      <c r="X1026" s="4"/>
      <c r="Y1026" s="4"/>
      <c r="Z1026" s="4"/>
    </row>
    <row r="1027" ht="15.75" customHeight="1">
      <c r="A1027" s="4"/>
      <c r="B1027" s="3"/>
      <c r="C1027" s="10"/>
      <c r="D1027" s="10"/>
      <c r="E1027" s="4"/>
      <c r="F1027" s="4"/>
      <c r="G1027" s="10"/>
      <c r="H1027" s="4"/>
      <c r="I1027" s="4"/>
      <c r="J1027" s="4"/>
      <c r="K1027" s="4"/>
      <c r="L1027" s="4"/>
      <c r="M1027" s="4"/>
      <c r="N1027" s="4"/>
      <c r="O1027" s="4"/>
      <c r="P1027" s="4"/>
      <c r="Q1027" s="4"/>
      <c r="R1027" s="4"/>
      <c r="S1027" s="4"/>
      <c r="T1027" s="4"/>
      <c r="U1027" s="4"/>
      <c r="V1027" s="4"/>
      <c r="W1027" s="4"/>
      <c r="X1027" s="4"/>
      <c r="Y1027" s="4"/>
      <c r="Z1027" s="4"/>
    </row>
    <row r="1028" ht="15.75" customHeight="1">
      <c r="A1028" s="4"/>
      <c r="B1028" s="3"/>
      <c r="C1028" s="10"/>
      <c r="D1028" s="10"/>
      <c r="E1028" s="4"/>
      <c r="F1028" s="4"/>
      <c r="G1028" s="10"/>
      <c r="H1028" s="4"/>
      <c r="I1028" s="4"/>
      <c r="J1028" s="4"/>
      <c r="K1028" s="4"/>
      <c r="L1028" s="4"/>
      <c r="M1028" s="4"/>
      <c r="N1028" s="4"/>
      <c r="O1028" s="4"/>
      <c r="P1028" s="4"/>
      <c r="Q1028" s="4"/>
      <c r="R1028" s="4"/>
      <c r="S1028" s="4"/>
      <c r="T1028" s="4"/>
      <c r="U1028" s="4"/>
      <c r="V1028" s="4"/>
      <c r="W1028" s="4"/>
      <c r="X1028" s="4"/>
      <c r="Y1028" s="4"/>
      <c r="Z1028" s="4"/>
    </row>
    <row r="1029" ht="15.75" customHeight="1">
      <c r="A1029" s="4"/>
      <c r="B1029" s="3"/>
      <c r="C1029" s="10"/>
      <c r="D1029" s="10"/>
      <c r="E1029" s="4"/>
      <c r="F1029" s="4"/>
      <c r="G1029" s="10"/>
      <c r="H1029" s="4"/>
      <c r="I1029" s="4"/>
      <c r="J1029" s="4"/>
      <c r="K1029" s="4"/>
      <c r="L1029" s="4"/>
      <c r="M1029" s="4"/>
      <c r="N1029" s="4"/>
      <c r="O1029" s="4"/>
      <c r="P1029" s="4"/>
      <c r="Q1029" s="4"/>
      <c r="R1029" s="4"/>
      <c r="S1029" s="4"/>
      <c r="T1029" s="4"/>
      <c r="U1029" s="4"/>
      <c r="V1029" s="4"/>
      <c r="W1029" s="4"/>
      <c r="X1029" s="4"/>
      <c r="Y1029" s="4"/>
      <c r="Z1029" s="4"/>
    </row>
    <row r="1030" ht="15.75" customHeight="1">
      <c r="A1030" s="4"/>
      <c r="B1030" s="3"/>
      <c r="C1030" s="10"/>
      <c r="D1030" s="10"/>
      <c r="E1030" s="4"/>
      <c r="F1030" s="4"/>
      <c r="G1030" s="10"/>
      <c r="H1030" s="4"/>
      <c r="I1030" s="4"/>
      <c r="J1030" s="4"/>
      <c r="K1030" s="4"/>
      <c r="L1030" s="4"/>
      <c r="M1030" s="4"/>
      <c r="N1030" s="4"/>
      <c r="O1030" s="4"/>
      <c r="P1030" s="4"/>
      <c r="Q1030" s="4"/>
      <c r="R1030" s="4"/>
      <c r="S1030" s="4"/>
      <c r="T1030" s="4"/>
      <c r="U1030" s="4"/>
      <c r="V1030" s="4"/>
      <c r="W1030" s="4"/>
      <c r="X1030" s="4"/>
      <c r="Y1030" s="4"/>
      <c r="Z1030" s="4"/>
    </row>
    <row r="1031" ht="15.75" customHeight="1">
      <c r="A1031" s="4"/>
      <c r="B1031" s="3"/>
      <c r="C1031" s="10"/>
      <c r="D1031" s="10"/>
      <c r="E1031" s="4"/>
      <c r="F1031" s="4"/>
      <c r="G1031" s="10"/>
      <c r="H1031" s="4"/>
      <c r="I1031" s="4"/>
      <c r="J1031" s="4"/>
      <c r="K1031" s="4"/>
      <c r="L1031" s="4"/>
      <c r="M1031" s="4"/>
      <c r="N1031" s="4"/>
      <c r="O1031" s="4"/>
      <c r="P1031" s="4"/>
      <c r="Q1031" s="4"/>
      <c r="R1031" s="4"/>
      <c r="S1031" s="4"/>
      <c r="T1031" s="4"/>
      <c r="U1031" s="4"/>
      <c r="V1031" s="4"/>
      <c r="W1031" s="4"/>
      <c r="X1031" s="4"/>
      <c r="Y1031" s="4"/>
      <c r="Z1031" s="4"/>
    </row>
    <row r="1032" ht="15.75" customHeight="1">
      <c r="A1032" s="4"/>
      <c r="B1032" s="3"/>
      <c r="C1032" s="10"/>
      <c r="D1032" s="10"/>
      <c r="E1032" s="4"/>
      <c r="F1032" s="4"/>
      <c r="G1032" s="10"/>
      <c r="H1032" s="4"/>
      <c r="I1032" s="4"/>
      <c r="J1032" s="4"/>
      <c r="K1032" s="4"/>
      <c r="L1032" s="4"/>
      <c r="M1032" s="4"/>
      <c r="N1032" s="4"/>
      <c r="O1032" s="4"/>
      <c r="P1032" s="4"/>
      <c r="Q1032" s="4"/>
      <c r="R1032" s="4"/>
      <c r="S1032" s="4"/>
      <c r="T1032" s="4"/>
      <c r="U1032" s="4"/>
      <c r="V1032" s="4"/>
      <c r="W1032" s="4"/>
      <c r="X1032" s="4"/>
      <c r="Y1032" s="4"/>
      <c r="Z1032" s="4"/>
    </row>
    <row r="1033" ht="15.75" customHeight="1">
      <c r="A1033" s="4"/>
      <c r="B1033" s="3"/>
      <c r="C1033" s="10"/>
      <c r="D1033" s="10"/>
      <c r="E1033" s="4"/>
      <c r="F1033" s="4"/>
      <c r="G1033" s="10"/>
      <c r="H1033" s="4"/>
      <c r="I1033" s="4"/>
      <c r="J1033" s="4"/>
      <c r="K1033" s="4"/>
      <c r="L1033" s="4"/>
      <c r="M1033" s="4"/>
      <c r="N1033" s="4"/>
      <c r="O1033" s="4"/>
      <c r="P1033" s="4"/>
      <c r="Q1033" s="4"/>
      <c r="R1033" s="4"/>
      <c r="S1033" s="4"/>
      <c r="T1033" s="4"/>
      <c r="U1033" s="4"/>
      <c r="V1033" s="4"/>
      <c r="W1033" s="4"/>
      <c r="X1033" s="4"/>
      <c r="Y1033" s="4"/>
      <c r="Z1033" s="4"/>
    </row>
    <row r="1034" ht="15.75" customHeight="1">
      <c r="A1034" s="4"/>
      <c r="B1034" s="3"/>
      <c r="C1034" s="10"/>
      <c r="D1034" s="10"/>
      <c r="E1034" s="4"/>
      <c r="F1034" s="4"/>
      <c r="G1034" s="10"/>
      <c r="H1034" s="4"/>
      <c r="I1034" s="4"/>
      <c r="J1034" s="4"/>
      <c r="K1034" s="4"/>
      <c r="L1034" s="4"/>
      <c r="M1034" s="4"/>
      <c r="N1034" s="4"/>
      <c r="O1034" s="4"/>
      <c r="P1034" s="4"/>
      <c r="Q1034" s="4"/>
      <c r="R1034" s="4"/>
      <c r="S1034" s="4"/>
      <c r="T1034" s="4"/>
      <c r="U1034" s="4"/>
      <c r="V1034" s="4"/>
      <c r="W1034" s="4"/>
      <c r="X1034" s="4"/>
      <c r="Y1034" s="4"/>
      <c r="Z1034" s="4"/>
    </row>
    <row r="1035" ht="15.75" customHeight="1">
      <c r="A1035" s="4"/>
      <c r="B1035" s="3"/>
      <c r="C1035" s="10"/>
      <c r="D1035" s="10"/>
      <c r="E1035" s="4"/>
      <c r="F1035" s="4"/>
      <c r="G1035" s="10"/>
      <c r="H1035" s="4"/>
      <c r="I1035" s="4"/>
      <c r="J1035" s="4"/>
      <c r="K1035" s="4"/>
      <c r="L1035" s="4"/>
      <c r="M1035" s="4"/>
      <c r="N1035" s="4"/>
      <c r="O1035" s="4"/>
      <c r="P1035" s="4"/>
      <c r="Q1035" s="4"/>
      <c r="R1035" s="4"/>
      <c r="S1035" s="4"/>
      <c r="T1035" s="4"/>
      <c r="U1035" s="4"/>
      <c r="V1035" s="4"/>
      <c r="W1035" s="4"/>
      <c r="X1035" s="4"/>
      <c r="Y1035" s="4"/>
      <c r="Z1035" s="4"/>
    </row>
    <row r="1036" ht="15.75" customHeight="1">
      <c r="A1036" s="4"/>
      <c r="B1036" s="3"/>
      <c r="C1036" s="10"/>
      <c r="D1036" s="10"/>
      <c r="E1036" s="4"/>
      <c r="F1036" s="4"/>
      <c r="G1036" s="10"/>
      <c r="H1036" s="4"/>
      <c r="I1036" s="4"/>
      <c r="J1036" s="4"/>
      <c r="K1036" s="4"/>
      <c r="L1036" s="4"/>
      <c r="M1036" s="4"/>
      <c r="N1036" s="4"/>
      <c r="O1036" s="4"/>
      <c r="P1036" s="4"/>
      <c r="Q1036" s="4"/>
      <c r="R1036" s="4"/>
      <c r="S1036" s="4"/>
      <c r="T1036" s="4"/>
      <c r="U1036" s="4"/>
      <c r="V1036" s="4"/>
      <c r="W1036" s="4"/>
      <c r="X1036" s="4"/>
      <c r="Y1036" s="4"/>
      <c r="Z1036" s="4"/>
    </row>
    <row r="1037" ht="15.75" customHeight="1">
      <c r="A1037" s="4"/>
      <c r="B1037" s="3"/>
      <c r="C1037" s="10"/>
      <c r="D1037" s="10"/>
      <c r="E1037" s="4"/>
      <c r="F1037" s="4"/>
      <c r="G1037" s="10"/>
      <c r="H1037" s="4"/>
      <c r="I1037" s="4"/>
      <c r="J1037" s="4"/>
      <c r="K1037" s="4"/>
      <c r="L1037" s="4"/>
      <c r="M1037" s="4"/>
      <c r="N1037" s="4"/>
      <c r="O1037" s="4"/>
      <c r="P1037" s="4"/>
      <c r="Q1037" s="4"/>
      <c r="R1037" s="4"/>
      <c r="S1037" s="4"/>
      <c r="T1037" s="4"/>
      <c r="U1037" s="4"/>
      <c r="V1037" s="4"/>
      <c r="W1037" s="4"/>
      <c r="X1037" s="4"/>
      <c r="Y1037" s="4"/>
      <c r="Z1037" s="4"/>
    </row>
    <row r="1038" ht="15.75" customHeight="1">
      <c r="A1038" s="4"/>
      <c r="B1038" s="3"/>
      <c r="C1038" s="10"/>
      <c r="D1038" s="10"/>
      <c r="E1038" s="4"/>
      <c r="F1038" s="4"/>
      <c r="G1038" s="10"/>
      <c r="H1038" s="4"/>
      <c r="I1038" s="4"/>
      <c r="J1038" s="4"/>
      <c r="K1038" s="4"/>
      <c r="L1038" s="4"/>
      <c r="M1038" s="4"/>
      <c r="N1038" s="4"/>
      <c r="O1038" s="4"/>
      <c r="P1038" s="4"/>
      <c r="Q1038" s="4"/>
      <c r="R1038" s="4"/>
      <c r="S1038" s="4"/>
      <c r="T1038" s="4"/>
      <c r="U1038" s="4"/>
      <c r="V1038" s="4"/>
      <c r="W1038" s="4"/>
      <c r="X1038" s="4"/>
      <c r="Y1038" s="4"/>
      <c r="Z1038" s="4"/>
    </row>
    <row r="1039" ht="15.75" customHeight="1">
      <c r="A1039" s="4"/>
      <c r="B1039" s="3"/>
      <c r="C1039" s="10"/>
      <c r="D1039" s="10"/>
      <c r="E1039" s="4"/>
      <c r="F1039" s="4"/>
      <c r="G1039" s="10"/>
      <c r="H1039" s="4"/>
      <c r="I1039" s="4"/>
      <c r="J1039" s="4"/>
      <c r="K1039" s="4"/>
      <c r="L1039" s="4"/>
      <c r="M1039" s="4"/>
      <c r="N1039" s="4"/>
      <c r="O1039" s="4"/>
      <c r="P1039" s="4"/>
      <c r="Q1039" s="4"/>
      <c r="R1039" s="4"/>
      <c r="S1039" s="4"/>
      <c r="T1039" s="4"/>
      <c r="U1039" s="4"/>
      <c r="V1039" s="4"/>
      <c r="W1039" s="4"/>
      <c r="X1039" s="4"/>
      <c r="Y1039" s="4"/>
      <c r="Z1039" s="4"/>
    </row>
    <row r="1040" ht="15.75" customHeight="1">
      <c r="A1040" s="4"/>
      <c r="B1040" s="3"/>
      <c r="C1040" s="10"/>
      <c r="D1040" s="10"/>
      <c r="E1040" s="4"/>
      <c r="F1040" s="4"/>
      <c r="G1040" s="10"/>
      <c r="H1040" s="4"/>
      <c r="I1040" s="4"/>
      <c r="J1040" s="4"/>
      <c r="K1040" s="4"/>
      <c r="L1040" s="4"/>
      <c r="M1040" s="4"/>
      <c r="N1040" s="4"/>
      <c r="O1040" s="4"/>
      <c r="P1040" s="4"/>
      <c r="Q1040" s="4"/>
      <c r="R1040" s="4"/>
      <c r="S1040" s="4"/>
      <c r="T1040" s="4"/>
      <c r="U1040" s="4"/>
      <c r="V1040" s="4"/>
      <c r="W1040" s="4"/>
      <c r="X1040" s="4"/>
      <c r="Y1040" s="4"/>
      <c r="Z1040" s="4"/>
    </row>
    <row r="1041" ht="15.75" customHeight="1">
      <c r="A1041" s="4"/>
      <c r="B1041" s="3"/>
      <c r="C1041" s="10"/>
      <c r="D1041" s="10"/>
      <c r="E1041" s="4"/>
      <c r="F1041" s="4"/>
      <c r="G1041" s="10"/>
      <c r="H1041" s="4"/>
      <c r="I1041" s="4"/>
      <c r="J1041" s="4"/>
      <c r="K1041" s="4"/>
      <c r="L1041" s="4"/>
      <c r="M1041" s="4"/>
      <c r="N1041" s="4"/>
      <c r="O1041" s="4"/>
      <c r="P1041" s="4"/>
      <c r="Q1041" s="4"/>
      <c r="R1041" s="4"/>
      <c r="S1041" s="4"/>
      <c r="T1041" s="4"/>
      <c r="U1041" s="4"/>
      <c r="V1041" s="4"/>
      <c r="W1041" s="4"/>
      <c r="X1041" s="4"/>
      <c r="Y1041" s="4"/>
      <c r="Z1041" s="4"/>
    </row>
    <row r="1042" ht="15.75" customHeight="1">
      <c r="A1042" s="4"/>
      <c r="B1042" s="3"/>
      <c r="C1042" s="10"/>
      <c r="D1042" s="10"/>
      <c r="E1042" s="4"/>
      <c r="F1042" s="4"/>
      <c r="G1042" s="10"/>
      <c r="H1042" s="4"/>
      <c r="I1042" s="4"/>
      <c r="J1042" s="4"/>
      <c r="K1042" s="4"/>
      <c r="L1042" s="4"/>
      <c r="M1042" s="4"/>
      <c r="N1042" s="4"/>
      <c r="O1042" s="4"/>
      <c r="P1042" s="4"/>
      <c r="Q1042" s="4"/>
      <c r="R1042" s="4"/>
      <c r="S1042" s="4"/>
      <c r="T1042" s="4"/>
      <c r="U1042" s="4"/>
      <c r="V1042" s="4"/>
      <c r="W1042" s="4"/>
      <c r="X1042" s="4"/>
      <c r="Y1042" s="4"/>
      <c r="Z1042" s="4"/>
    </row>
    <row r="1043" ht="15.75" customHeight="1">
      <c r="A1043" s="4"/>
      <c r="B1043" s="3"/>
      <c r="C1043" s="10"/>
      <c r="D1043" s="10"/>
      <c r="E1043" s="4"/>
      <c r="F1043" s="4"/>
      <c r="G1043" s="10"/>
      <c r="H1043" s="4"/>
      <c r="I1043" s="4"/>
      <c r="J1043" s="4"/>
      <c r="K1043" s="4"/>
      <c r="L1043" s="4"/>
      <c r="M1043" s="4"/>
      <c r="N1043" s="4"/>
      <c r="O1043" s="4"/>
      <c r="P1043" s="4"/>
      <c r="Q1043" s="4"/>
      <c r="R1043" s="4"/>
      <c r="S1043" s="4"/>
      <c r="T1043" s="4"/>
      <c r="U1043" s="4"/>
      <c r="V1043" s="4"/>
      <c r="W1043" s="4"/>
      <c r="X1043" s="4"/>
      <c r="Y1043" s="4"/>
      <c r="Z1043" s="4"/>
    </row>
    <row r="1044" ht="15.75" customHeight="1">
      <c r="A1044" s="4"/>
      <c r="B1044" s="3"/>
      <c r="C1044" s="10"/>
      <c r="D1044" s="10"/>
      <c r="E1044" s="4"/>
      <c r="F1044" s="4"/>
      <c r="G1044" s="10"/>
      <c r="H1044" s="4"/>
      <c r="I1044" s="4"/>
      <c r="J1044" s="4"/>
      <c r="K1044" s="4"/>
      <c r="L1044" s="4"/>
      <c r="M1044" s="4"/>
      <c r="N1044" s="4"/>
      <c r="O1044" s="4"/>
      <c r="P1044" s="4"/>
      <c r="Q1044" s="4"/>
      <c r="R1044" s="4"/>
      <c r="S1044" s="4"/>
      <c r="T1044" s="4"/>
      <c r="U1044" s="4"/>
      <c r="V1044" s="4"/>
      <c r="W1044" s="4"/>
      <c r="X1044" s="4"/>
      <c r="Y1044" s="4"/>
      <c r="Z1044" s="4"/>
    </row>
    <row r="1045" ht="15.75" customHeight="1">
      <c r="A1045" s="4"/>
      <c r="B1045" s="3"/>
      <c r="C1045" s="10"/>
      <c r="D1045" s="10"/>
      <c r="E1045" s="4"/>
      <c r="F1045" s="4"/>
      <c r="G1045" s="10"/>
      <c r="H1045" s="4"/>
      <c r="I1045" s="4"/>
      <c r="J1045" s="4"/>
      <c r="K1045" s="4"/>
      <c r="L1045" s="4"/>
      <c r="M1045" s="4"/>
      <c r="N1045" s="4"/>
      <c r="O1045" s="4"/>
      <c r="P1045" s="4"/>
      <c r="Q1045" s="4"/>
      <c r="R1045" s="4"/>
      <c r="S1045" s="4"/>
      <c r="T1045" s="4"/>
      <c r="U1045" s="4"/>
      <c r="V1045" s="4"/>
      <c r="W1045" s="4"/>
      <c r="X1045" s="4"/>
      <c r="Y1045" s="4"/>
      <c r="Z1045" s="4"/>
    </row>
    <row r="1046" ht="15.75" customHeight="1">
      <c r="A1046" s="4"/>
      <c r="B1046" s="3"/>
      <c r="C1046" s="10"/>
      <c r="D1046" s="10"/>
      <c r="E1046" s="4"/>
      <c r="F1046" s="4"/>
      <c r="G1046" s="10"/>
      <c r="H1046" s="4"/>
      <c r="I1046" s="4"/>
      <c r="J1046" s="4"/>
      <c r="K1046" s="4"/>
      <c r="L1046" s="4"/>
      <c r="M1046" s="4"/>
      <c r="N1046" s="4"/>
      <c r="O1046" s="4"/>
      <c r="P1046" s="4"/>
      <c r="Q1046" s="4"/>
      <c r="R1046" s="4"/>
      <c r="S1046" s="4"/>
      <c r="T1046" s="4"/>
      <c r="U1046" s="4"/>
      <c r="V1046" s="4"/>
      <c r="W1046" s="4"/>
      <c r="X1046" s="4"/>
      <c r="Y1046" s="4"/>
      <c r="Z1046" s="4"/>
    </row>
    <row r="1047" ht="15.75" customHeight="1">
      <c r="A1047" s="4"/>
      <c r="B1047" s="3"/>
      <c r="C1047" s="10"/>
      <c r="D1047" s="10"/>
      <c r="E1047" s="4"/>
      <c r="F1047" s="4"/>
      <c r="G1047" s="10"/>
      <c r="H1047" s="4"/>
      <c r="I1047" s="4"/>
      <c r="J1047" s="4"/>
      <c r="K1047" s="4"/>
      <c r="L1047" s="4"/>
      <c r="M1047" s="4"/>
      <c r="N1047" s="4"/>
      <c r="O1047" s="4"/>
      <c r="P1047" s="4"/>
      <c r="Q1047" s="4"/>
      <c r="R1047" s="4"/>
      <c r="S1047" s="4"/>
      <c r="T1047" s="4"/>
      <c r="U1047" s="4"/>
      <c r="V1047" s="4"/>
      <c r="W1047" s="4"/>
      <c r="X1047" s="4"/>
      <c r="Y1047" s="4"/>
      <c r="Z1047" s="4"/>
    </row>
    <row r="1048" ht="15.75" customHeight="1">
      <c r="A1048" s="4"/>
      <c r="B1048" s="3"/>
      <c r="C1048" s="10"/>
      <c r="D1048" s="10"/>
      <c r="E1048" s="4"/>
      <c r="F1048" s="4"/>
      <c r="G1048" s="10"/>
      <c r="H1048" s="4"/>
      <c r="I1048" s="4"/>
      <c r="J1048" s="4"/>
      <c r="K1048" s="4"/>
      <c r="L1048" s="4"/>
      <c r="M1048" s="4"/>
      <c r="N1048" s="4"/>
      <c r="O1048" s="4"/>
      <c r="P1048" s="4"/>
      <c r="Q1048" s="4"/>
      <c r="R1048" s="4"/>
      <c r="S1048" s="4"/>
      <c r="T1048" s="4"/>
      <c r="U1048" s="4"/>
      <c r="V1048" s="4"/>
      <c r="W1048" s="4"/>
      <c r="X1048" s="4"/>
      <c r="Y1048" s="4"/>
      <c r="Z1048" s="4"/>
    </row>
    <row r="1049" ht="15.75" customHeight="1">
      <c r="A1049" s="4"/>
      <c r="B1049" s="3"/>
      <c r="C1049" s="10"/>
      <c r="D1049" s="10"/>
      <c r="E1049" s="4"/>
      <c r="F1049" s="4"/>
      <c r="G1049" s="10"/>
      <c r="H1049" s="4"/>
      <c r="I1049" s="4"/>
      <c r="J1049" s="4"/>
      <c r="K1049" s="4"/>
      <c r="L1049" s="4"/>
      <c r="M1049" s="4"/>
      <c r="N1049" s="4"/>
      <c r="O1049" s="4"/>
      <c r="P1049" s="4"/>
      <c r="Q1049" s="4"/>
      <c r="R1049" s="4"/>
      <c r="S1049" s="4"/>
      <c r="T1049" s="4"/>
      <c r="U1049" s="4"/>
      <c r="V1049" s="4"/>
      <c r="W1049" s="4"/>
      <c r="X1049" s="4"/>
      <c r="Y1049" s="4"/>
      <c r="Z1049" s="4"/>
    </row>
    <row r="1050" ht="15.75" customHeight="1">
      <c r="A1050" s="4"/>
      <c r="B1050" s="3"/>
      <c r="C1050" s="10"/>
      <c r="D1050" s="10"/>
      <c r="E1050" s="4"/>
      <c r="F1050" s="4"/>
      <c r="G1050" s="10"/>
      <c r="H1050" s="4"/>
      <c r="I1050" s="4"/>
      <c r="J1050" s="4"/>
      <c r="K1050" s="4"/>
      <c r="L1050" s="4"/>
      <c r="M1050" s="4"/>
      <c r="N1050" s="4"/>
      <c r="O1050" s="4"/>
      <c r="P1050" s="4"/>
      <c r="Q1050" s="4"/>
      <c r="R1050" s="4"/>
      <c r="S1050" s="4"/>
      <c r="T1050" s="4"/>
      <c r="U1050" s="4"/>
      <c r="V1050" s="4"/>
      <c r="W1050" s="4"/>
      <c r="X1050" s="4"/>
      <c r="Y1050" s="4"/>
      <c r="Z1050" s="4"/>
    </row>
    <row r="1051" ht="15.75" customHeight="1">
      <c r="A1051" s="4"/>
      <c r="B1051" s="3"/>
      <c r="C1051" s="10"/>
      <c r="D1051" s="10"/>
      <c r="E1051" s="4"/>
      <c r="F1051" s="4"/>
      <c r="G1051" s="10"/>
      <c r="H1051" s="4"/>
      <c r="I1051" s="4"/>
      <c r="J1051" s="4"/>
      <c r="K1051" s="4"/>
      <c r="L1051" s="4"/>
      <c r="M1051" s="4"/>
      <c r="N1051" s="4"/>
      <c r="O1051" s="4"/>
      <c r="P1051" s="4"/>
      <c r="Q1051" s="4"/>
      <c r="R1051" s="4"/>
      <c r="S1051" s="4"/>
      <c r="T1051" s="4"/>
      <c r="U1051" s="4"/>
      <c r="V1051" s="4"/>
      <c r="W1051" s="4"/>
      <c r="X1051" s="4"/>
      <c r="Y1051" s="4"/>
      <c r="Z1051" s="4"/>
    </row>
    <row r="1052" ht="15.75" customHeight="1">
      <c r="A1052" s="4"/>
      <c r="B1052" s="3"/>
      <c r="C1052" s="10"/>
      <c r="D1052" s="10"/>
      <c r="E1052" s="4"/>
      <c r="F1052" s="4"/>
      <c r="G1052" s="10"/>
      <c r="H1052" s="4"/>
      <c r="I1052" s="4"/>
      <c r="J1052" s="4"/>
      <c r="K1052" s="4"/>
      <c r="L1052" s="4"/>
      <c r="M1052" s="4"/>
      <c r="N1052" s="4"/>
      <c r="O1052" s="4"/>
      <c r="P1052" s="4"/>
      <c r="Q1052" s="4"/>
      <c r="R1052" s="4"/>
      <c r="S1052" s="4"/>
      <c r="T1052" s="4"/>
      <c r="U1052" s="4"/>
      <c r="V1052" s="4"/>
      <c r="W1052" s="4"/>
      <c r="X1052" s="4"/>
      <c r="Y1052" s="4"/>
      <c r="Z1052" s="4"/>
    </row>
    <row r="1053" ht="15.75" customHeight="1">
      <c r="A1053" s="4"/>
      <c r="B1053" s="3"/>
      <c r="C1053" s="10"/>
      <c r="D1053" s="10"/>
      <c r="E1053" s="4"/>
      <c r="F1053" s="4"/>
      <c r="G1053" s="10"/>
      <c r="H1053" s="4"/>
      <c r="I1053" s="4"/>
      <c r="J1053" s="4"/>
      <c r="K1053" s="4"/>
      <c r="L1053" s="4"/>
      <c r="M1053" s="4"/>
      <c r="N1053" s="4"/>
      <c r="O1053" s="4"/>
      <c r="P1053" s="4"/>
      <c r="Q1053" s="4"/>
      <c r="R1053" s="4"/>
      <c r="S1053" s="4"/>
      <c r="T1053" s="4"/>
      <c r="U1053" s="4"/>
      <c r="V1053" s="4"/>
      <c r="W1053" s="4"/>
      <c r="X1053" s="4"/>
      <c r="Y1053" s="4"/>
      <c r="Z1053" s="4"/>
    </row>
    <row r="1054" ht="15.75" customHeight="1">
      <c r="A1054" s="4"/>
      <c r="B1054" s="3"/>
      <c r="C1054" s="10"/>
      <c r="D1054" s="10"/>
      <c r="E1054" s="4"/>
      <c r="F1054" s="4"/>
      <c r="G1054" s="10"/>
      <c r="H1054" s="4"/>
      <c r="I1054" s="4"/>
      <c r="J1054" s="4"/>
      <c r="K1054" s="4"/>
      <c r="L1054" s="4"/>
      <c r="M1054" s="4"/>
      <c r="N1054" s="4"/>
      <c r="O1054" s="4"/>
      <c r="P1054" s="4"/>
      <c r="Q1054" s="4"/>
      <c r="R1054" s="4"/>
      <c r="S1054" s="4"/>
      <c r="T1054" s="4"/>
      <c r="U1054" s="4"/>
      <c r="V1054" s="4"/>
      <c r="W1054" s="4"/>
      <c r="X1054" s="4"/>
      <c r="Y1054" s="4"/>
      <c r="Z1054" s="4"/>
    </row>
    <row r="1055" ht="15.75" customHeight="1">
      <c r="A1055" s="4"/>
      <c r="B1055" s="3"/>
      <c r="C1055" s="10"/>
      <c r="D1055" s="10"/>
      <c r="E1055" s="4"/>
      <c r="F1055" s="4"/>
      <c r="G1055" s="10"/>
      <c r="H1055" s="4"/>
      <c r="I1055" s="4"/>
      <c r="J1055" s="4"/>
      <c r="K1055" s="4"/>
      <c r="L1055" s="4"/>
      <c r="M1055" s="4"/>
      <c r="N1055" s="4"/>
      <c r="O1055" s="4"/>
      <c r="P1055" s="4"/>
      <c r="Q1055" s="4"/>
      <c r="R1055" s="4"/>
      <c r="S1055" s="4"/>
      <c r="T1055" s="4"/>
      <c r="U1055" s="4"/>
      <c r="V1055" s="4"/>
      <c r="W1055" s="4"/>
      <c r="X1055" s="4"/>
      <c r="Y1055" s="4"/>
      <c r="Z1055" s="4"/>
    </row>
    <row r="1056" ht="15.75" customHeight="1">
      <c r="A1056" s="4"/>
      <c r="B1056" s="3"/>
      <c r="C1056" s="10"/>
      <c r="D1056" s="10"/>
      <c r="E1056" s="4"/>
      <c r="F1056" s="4"/>
      <c r="G1056" s="10"/>
      <c r="H1056" s="4"/>
      <c r="I1056" s="4"/>
      <c r="J1056" s="4"/>
      <c r="K1056" s="4"/>
      <c r="L1056" s="4"/>
      <c r="M1056" s="4"/>
      <c r="N1056" s="4"/>
      <c r="O1056" s="4"/>
      <c r="P1056" s="4"/>
      <c r="Q1056" s="4"/>
      <c r="R1056" s="4"/>
      <c r="S1056" s="4"/>
      <c r="T1056" s="4"/>
      <c r="U1056" s="4"/>
      <c r="V1056" s="4"/>
      <c r="W1056" s="4"/>
      <c r="X1056" s="4"/>
      <c r="Y1056" s="4"/>
      <c r="Z1056" s="4"/>
    </row>
    <row r="1057" ht="15.75" customHeight="1">
      <c r="A1057" s="4"/>
      <c r="B1057" s="3"/>
      <c r="C1057" s="10"/>
      <c r="D1057" s="10"/>
      <c r="E1057" s="4"/>
      <c r="F1057" s="4"/>
      <c r="G1057" s="10"/>
      <c r="H1057" s="4"/>
      <c r="I1057" s="4"/>
      <c r="J1057" s="4"/>
      <c r="K1057" s="4"/>
      <c r="L1057" s="4"/>
      <c r="M1057" s="4"/>
      <c r="N1057" s="4"/>
      <c r="O1057" s="4"/>
      <c r="P1057" s="4"/>
      <c r="Q1057" s="4"/>
      <c r="R1057" s="4"/>
      <c r="S1057" s="4"/>
      <c r="T1057" s="4"/>
      <c r="U1057" s="4"/>
      <c r="V1057" s="4"/>
      <c r="W1057" s="4"/>
      <c r="X1057" s="4"/>
      <c r="Y1057" s="4"/>
      <c r="Z1057" s="4"/>
    </row>
    <row r="1058" ht="15.75" customHeight="1">
      <c r="A1058" s="4"/>
      <c r="B1058" s="3"/>
      <c r="C1058" s="10"/>
      <c r="D1058" s="10"/>
      <c r="E1058" s="4"/>
      <c r="F1058" s="4"/>
      <c r="G1058" s="10"/>
      <c r="H1058" s="4"/>
      <c r="I1058" s="4"/>
      <c r="J1058" s="4"/>
      <c r="K1058" s="4"/>
      <c r="L1058" s="4"/>
      <c r="M1058" s="4"/>
      <c r="N1058" s="4"/>
      <c r="O1058" s="4"/>
      <c r="P1058" s="4"/>
      <c r="Q1058" s="4"/>
      <c r="R1058" s="4"/>
      <c r="S1058" s="4"/>
      <c r="T1058" s="4"/>
      <c r="U1058" s="4"/>
      <c r="V1058" s="4"/>
      <c r="W1058" s="4"/>
      <c r="X1058" s="4"/>
      <c r="Y1058" s="4"/>
      <c r="Z1058" s="4"/>
    </row>
    <row r="1059" ht="15.75" customHeight="1">
      <c r="A1059" s="4"/>
      <c r="B1059" s="3"/>
      <c r="C1059" s="10"/>
      <c r="D1059" s="10"/>
      <c r="E1059" s="4"/>
      <c r="F1059" s="4"/>
      <c r="G1059" s="10"/>
      <c r="H1059" s="4"/>
      <c r="I1059" s="4"/>
      <c r="J1059" s="4"/>
      <c r="K1059" s="4"/>
      <c r="L1059" s="4"/>
      <c r="M1059" s="4"/>
      <c r="N1059" s="4"/>
      <c r="O1059" s="4"/>
      <c r="P1059" s="4"/>
      <c r="Q1059" s="4"/>
      <c r="R1059" s="4"/>
      <c r="S1059" s="4"/>
      <c r="T1059" s="4"/>
      <c r="U1059" s="4"/>
      <c r="V1059" s="4"/>
      <c r="W1059" s="4"/>
      <c r="X1059" s="4"/>
      <c r="Y1059" s="4"/>
      <c r="Z1059" s="4"/>
    </row>
    <row r="1060" ht="15.75" customHeight="1">
      <c r="A1060" s="4"/>
      <c r="B1060" s="3"/>
      <c r="C1060" s="10"/>
      <c r="D1060" s="10"/>
      <c r="E1060" s="4"/>
      <c r="F1060" s="4"/>
      <c r="G1060" s="10"/>
      <c r="H1060" s="4"/>
      <c r="I1060" s="4"/>
      <c r="J1060" s="4"/>
      <c r="K1060" s="4"/>
      <c r="L1060" s="4"/>
      <c r="M1060" s="4"/>
      <c r="N1060" s="4"/>
      <c r="O1060" s="4"/>
      <c r="P1060" s="4"/>
      <c r="Q1060" s="4"/>
      <c r="R1060" s="4"/>
      <c r="S1060" s="4"/>
      <c r="T1060" s="4"/>
      <c r="U1060" s="4"/>
      <c r="V1060" s="4"/>
      <c r="W1060" s="4"/>
      <c r="X1060" s="4"/>
      <c r="Y1060" s="4"/>
      <c r="Z1060" s="4"/>
    </row>
    <row r="1061" ht="15.75" customHeight="1">
      <c r="A1061" s="4"/>
      <c r="B1061" s="3"/>
      <c r="C1061" s="10"/>
      <c r="D1061" s="10"/>
      <c r="E1061" s="4"/>
      <c r="F1061" s="4"/>
      <c r="G1061" s="10"/>
      <c r="H1061" s="4"/>
      <c r="I1061" s="4"/>
      <c r="J1061" s="4"/>
      <c r="K1061" s="4"/>
      <c r="L1061" s="4"/>
      <c r="M1061" s="4"/>
      <c r="N1061" s="4"/>
      <c r="O1061" s="4"/>
      <c r="P1061" s="4"/>
      <c r="Q1061" s="4"/>
      <c r="R1061" s="4"/>
      <c r="S1061" s="4"/>
      <c r="T1061" s="4"/>
      <c r="U1061" s="4"/>
      <c r="V1061" s="4"/>
      <c r="W1061" s="4"/>
      <c r="X1061" s="4"/>
      <c r="Y1061" s="4"/>
      <c r="Z1061" s="4"/>
    </row>
    <row r="1062" ht="15.75" customHeight="1">
      <c r="A1062" s="4"/>
      <c r="B1062" s="3"/>
      <c r="C1062" s="10"/>
      <c r="D1062" s="10"/>
      <c r="E1062" s="4"/>
      <c r="F1062" s="4"/>
      <c r="G1062" s="10"/>
      <c r="H1062" s="4"/>
      <c r="I1062" s="4"/>
      <c r="J1062" s="4"/>
      <c r="K1062" s="4"/>
      <c r="L1062" s="4"/>
      <c r="M1062" s="4"/>
      <c r="N1062" s="4"/>
      <c r="O1062" s="4"/>
      <c r="P1062" s="4"/>
      <c r="Q1062" s="4"/>
      <c r="R1062" s="4"/>
      <c r="S1062" s="4"/>
      <c r="T1062" s="4"/>
      <c r="U1062" s="4"/>
      <c r="V1062" s="4"/>
      <c r="W1062" s="4"/>
      <c r="X1062" s="4"/>
      <c r="Y1062" s="4"/>
      <c r="Z1062" s="4"/>
    </row>
    <row r="1063" ht="15.75" customHeight="1">
      <c r="A1063" s="4"/>
      <c r="B1063" s="3"/>
      <c r="C1063" s="10"/>
      <c r="D1063" s="10"/>
      <c r="E1063" s="4"/>
      <c r="F1063" s="4"/>
      <c r="G1063" s="10"/>
      <c r="H1063" s="4"/>
      <c r="I1063" s="4"/>
      <c r="J1063" s="4"/>
      <c r="K1063" s="4"/>
      <c r="L1063" s="4"/>
      <c r="M1063" s="4"/>
      <c r="N1063" s="4"/>
      <c r="O1063" s="4"/>
      <c r="P1063" s="4"/>
      <c r="Q1063" s="4"/>
      <c r="R1063" s="4"/>
      <c r="S1063" s="4"/>
      <c r="T1063" s="4"/>
      <c r="U1063" s="4"/>
      <c r="V1063" s="4"/>
      <c r="W1063" s="4"/>
      <c r="X1063" s="4"/>
      <c r="Y1063" s="4"/>
      <c r="Z1063" s="4"/>
    </row>
    <row r="1064" ht="15.75" customHeight="1">
      <c r="A1064" s="4"/>
      <c r="B1064" s="3"/>
      <c r="C1064" s="10"/>
      <c r="D1064" s="10"/>
      <c r="E1064" s="4"/>
      <c r="F1064" s="4"/>
      <c r="G1064" s="10"/>
      <c r="H1064" s="4"/>
      <c r="I1064" s="4"/>
      <c r="J1064" s="4"/>
      <c r="K1064" s="4"/>
      <c r="L1064" s="4"/>
      <c r="M1064" s="4"/>
      <c r="N1064" s="4"/>
      <c r="O1064" s="4"/>
      <c r="P1064" s="4"/>
      <c r="Q1064" s="4"/>
      <c r="R1064" s="4"/>
      <c r="S1064" s="4"/>
      <c r="T1064" s="4"/>
      <c r="U1064" s="4"/>
      <c r="V1064" s="4"/>
      <c r="W1064" s="4"/>
      <c r="X1064" s="4"/>
      <c r="Y1064" s="4"/>
      <c r="Z1064" s="4"/>
    </row>
    <row r="1065" ht="15.75" customHeight="1">
      <c r="A1065" s="4"/>
      <c r="B1065" s="3"/>
      <c r="C1065" s="10"/>
      <c r="D1065" s="10"/>
      <c r="E1065" s="4"/>
      <c r="F1065" s="4"/>
      <c r="G1065" s="10"/>
      <c r="H1065" s="4"/>
      <c r="I1065" s="4"/>
      <c r="J1065" s="4"/>
      <c r="K1065" s="4"/>
      <c r="L1065" s="4"/>
      <c r="M1065" s="4"/>
      <c r="N1065" s="4"/>
      <c r="O1065" s="4"/>
      <c r="P1065" s="4"/>
      <c r="Q1065" s="4"/>
      <c r="R1065" s="4"/>
      <c r="S1065" s="4"/>
      <c r="T1065" s="4"/>
      <c r="U1065" s="4"/>
      <c r="V1065" s="4"/>
      <c r="W1065" s="4"/>
      <c r="X1065" s="4"/>
      <c r="Y1065" s="4"/>
      <c r="Z1065" s="4"/>
    </row>
    <row r="1066" ht="15.75" customHeight="1">
      <c r="A1066" s="4"/>
      <c r="B1066" s="3"/>
      <c r="C1066" s="10"/>
      <c r="D1066" s="10"/>
      <c r="E1066" s="4"/>
      <c r="F1066" s="4"/>
      <c r="G1066" s="10"/>
      <c r="H1066" s="4"/>
      <c r="I1066" s="4"/>
      <c r="J1066" s="4"/>
      <c r="K1066" s="4"/>
      <c r="L1066" s="4"/>
      <c r="M1066" s="4"/>
      <c r="N1066" s="4"/>
      <c r="O1066" s="4"/>
      <c r="P1066" s="4"/>
      <c r="Q1066" s="4"/>
      <c r="R1066" s="4"/>
      <c r="S1066" s="4"/>
      <c r="T1066" s="4"/>
      <c r="U1066" s="4"/>
      <c r="V1066" s="4"/>
      <c r="W1066" s="4"/>
      <c r="X1066" s="4"/>
      <c r="Y1066" s="4"/>
      <c r="Z1066" s="4"/>
    </row>
    <row r="1067" ht="15.75" customHeight="1">
      <c r="A1067" s="4"/>
      <c r="B1067" s="3"/>
      <c r="C1067" s="10"/>
      <c r="D1067" s="10"/>
      <c r="E1067" s="4"/>
      <c r="F1067" s="4"/>
      <c r="G1067" s="10"/>
      <c r="H1067" s="4"/>
      <c r="I1067" s="4"/>
      <c r="J1067" s="4"/>
      <c r="K1067" s="4"/>
      <c r="L1067" s="4"/>
      <c r="M1067" s="4"/>
      <c r="N1067" s="4"/>
      <c r="O1067" s="4"/>
      <c r="P1067" s="4"/>
      <c r="Q1067" s="4"/>
      <c r="R1067" s="4"/>
      <c r="S1067" s="4"/>
      <c r="T1067" s="4"/>
      <c r="U1067" s="4"/>
      <c r="V1067" s="4"/>
      <c r="W1067" s="4"/>
      <c r="X1067" s="4"/>
      <c r="Y1067" s="4"/>
      <c r="Z1067" s="4"/>
    </row>
    <row r="1068" ht="15.75" customHeight="1">
      <c r="A1068" s="4"/>
      <c r="B1068" s="3"/>
      <c r="C1068" s="10"/>
      <c r="D1068" s="10"/>
      <c r="E1068" s="4"/>
      <c r="F1068" s="4"/>
      <c r="G1068" s="10"/>
      <c r="H1068" s="4"/>
      <c r="I1068" s="4"/>
      <c r="J1068" s="4"/>
      <c r="K1068" s="4"/>
      <c r="L1068" s="4"/>
      <c r="M1068" s="4"/>
      <c r="N1068" s="4"/>
      <c r="O1068" s="4"/>
      <c r="P1068" s="4"/>
      <c r="Q1068" s="4"/>
      <c r="R1068" s="4"/>
      <c r="S1068" s="4"/>
      <c r="T1068" s="4"/>
      <c r="U1068" s="4"/>
      <c r="V1068" s="4"/>
      <c r="W1068" s="4"/>
      <c r="X1068" s="4"/>
      <c r="Y1068" s="4"/>
      <c r="Z1068" s="4"/>
    </row>
    <row r="1069" ht="15.75" customHeight="1">
      <c r="A1069" s="4"/>
      <c r="B1069" s="3"/>
      <c r="C1069" s="10"/>
      <c r="D1069" s="10"/>
      <c r="E1069" s="4"/>
      <c r="F1069" s="4"/>
      <c r="G1069" s="10"/>
      <c r="H1069" s="4"/>
      <c r="I1069" s="4"/>
      <c r="J1069" s="4"/>
      <c r="K1069" s="4"/>
      <c r="L1069" s="4"/>
      <c r="M1069" s="4"/>
      <c r="N1069" s="4"/>
      <c r="O1069" s="4"/>
      <c r="P1069" s="4"/>
      <c r="Q1069" s="4"/>
      <c r="R1069" s="4"/>
      <c r="S1069" s="4"/>
      <c r="T1069" s="4"/>
      <c r="U1069" s="4"/>
      <c r="V1069" s="4"/>
      <c r="W1069" s="4"/>
      <c r="X1069" s="4"/>
      <c r="Y1069" s="4"/>
      <c r="Z1069" s="4"/>
    </row>
    <row r="1070" ht="15.75" customHeight="1">
      <c r="A1070" s="4"/>
      <c r="B1070" s="3"/>
      <c r="C1070" s="10"/>
      <c r="D1070" s="10"/>
      <c r="E1070" s="4"/>
      <c r="F1070" s="4"/>
      <c r="G1070" s="10"/>
      <c r="H1070" s="4"/>
      <c r="I1070" s="4"/>
      <c r="J1070" s="4"/>
      <c r="K1070" s="4"/>
      <c r="L1070" s="4"/>
      <c r="M1070" s="4"/>
      <c r="N1070" s="4"/>
      <c r="O1070" s="4"/>
      <c r="P1070" s="4"/>
      <c r="Q1070" s="4"/>
      <c r="R1070" s="4"/>
      <c r="S1070" s="4"/>
      <c r="T1070" s="4"/>
      <c r="U1070" s="4"/>
      <c r="V1070" s="4"/>
      <c r="W1070" s="4"/>
      <c r="X1070" s="4"/>
      <c r="Y1070" s="4"/>
      <c r="Z1070" s="4"/>
    </row>
    <row r="1071" ht="15.75" customHeight="1">
      <c r="A1071" s="4"/>
      <c r="B1071" s="3"/>
      <c r="C1071" s="10"/>
      <c r="D1071" s="10"/>
      <c r="E1071" s="4"/>
      <c r="F1071" s="4"/>
      <c r="G1071" s="10"/>
      <c r="H1071" s="4"/>
      <c r="I1071" s="4"/>
      <c r="J1071" s="4"/>
      <c r="K1071" s="4"/>
      <c r="L1071" s="4"/>
      <c r="M1071" s="4"/>
      <c r="N1071" s="4"/>
      <c r="O1071" s="4"/>
      <c r="P1071" s="4"/>
      <c r="Q1071" s="4"/>
      <c r="R1071" s="4"/>
      <c r="S1071" s="4"/>
      <c r="T1071" s="4"/>
      <c r="U1071" s="4"/>
      <c r="V1071" s="4"/>
      <c r="W1071" s="4"/>
      <c r="X1071" s="4"/>
      <c r="Y1071" s="4"/>
      <c r="Z1071" s="4"/>
    </row>
    <row r="1072" ht="15.75" customHeight="1">
      <c r="A1072" s="4"/>
      <c r="B1072" s="3"/>
      <c r="C1072" s="10"/>
      <c r="D1072" s="10"/>
      <c r="E1072" s="4"/>
      <c r="F1072" s="4"/>
      <c r="G1072" s="10"/>
      <c r="H1072" s="4"/>
      <c r="I1072" s="4"/>
      <c r="J1072" s="4"/>
      <c r="K1072" s="4"/>
      <c r="L1072" s="4"/>
      <c r="M1072" s="4"/>
      <c r="N1072" s="4"/>
      <c r="O1072" s="4"/>
      <c r="P1072" s="4"/>
      <c r="Q1072" s="4"/>
      <c r="R1072" s="4"/>
      <c r="S1072" s="4"/>
      <c r="T1072" s="4"/>
      <c r="U1072" s="4"/>
      <c r="V1072" s="4"/>
      <c r="W1072" s="4"/>
      <c r="X1072" s="4"/>
      <c r="Y1072" s="4"/>
      <c r="Z1072" s="4"/>
    </row>
    <row r="1073" ht="15.75" customHeight="1">
      <c r="A1073" s="4"/>
      <c r="B1073" s="3"/>
      <c r="C1073" s="10"/>
      <c r="D1073" s="10"/>
      <c r="E1073" s="4"/>
      <c r="F1073" s="4"/>
      <c r="G1073" s="10"/>
      <c r="H1073" s="4"/>
      <c r="I1073" s="4"/>
      <c r="J1073" s="4"/>
      <c r="K1073" s="4"/>
      <c r="L1073" s="4"/>
      <c r="M1073" s="4"/>
      <c r="N1073" s="4"/>
      <c r="O1073" s="4"/>
      <c r="P1073" s="4"/>
      <c r="Q1073" s="4"/>
      <c r="R1073" s="4"/>
      <c r="S1073" s="4"/>
      <c r="T1073" s="4"/>
      <c r="U1073" s="4"/>
      <c r="V1073" s="4"/>
      <c r="W1073" s="4"/>
      <c r="X1073" s="4"/>
      <c r="Y1073" s="4"/>
      <c r="Z1073" s="4"/>
    </row>
    <row r="1074" ht="15.75" customHeight="1">
      <c r="A1074" s="4"/>
      <c r="B1074" s="3"/>
      <c r="C1074" s="10"/>
      <c r="D1074" s="10"/>
      <c r="E1074" s="4"/>
      <c r="F1074" s="4"/>
      <c r="G1074" s="10"/>
      <c r="H1074" s="4"/>
      <c r="I1074" s="4"/>
      <c r="J1074" s="4"/>
      <c r="K1074" s="4"/>
      <c r="L1074" s="4"/>
      <c r="M1074" s="4"/>
      <c r="N1074" s="4"/>
      <c r="O1074" s="4"/>
      <c r="P1074" s="4"/>
      <c r="Q1074" s="4"/>
      <c r="R1074" s="4"/>
      <c r="S1074" s="4"/>
      <c r="T1074" s="4"/>
      <c r="U1074" s="4"/>
      <c r="V1074" s="4"/>
      <c r="W1074" s="4"/>
      <c r="X1074" s="4"/>
      <c r="Y1074" s="4"/>
      <c r="Z1074" s="4"/>
    </row>
    <row r="1075" ht="15.75" customHeight="1">
      <c r="A1075" s="4"/>
      <c r="B1075" s="3"/>
      <c r="C1075" s="10"/>
      <c r="D1075" s="10"/>
      <c r="E1075" s="4"/>
      <c r="F1075" s="4"/>
      <c r="G1075" s="10"/>
      <c r="H1075" s="4"/>
      <c r="I1075" s="4"/>
      <c r="J1075" s="4"/>
      <c r="K1075" s="4"/>
      <c r="L1075" s="4"/>
      <c r="M1075" s="4"/>
      <c r="N1075" s="4"/>
      <c r="O1075" s="4"/>
      <c r="P1075" s="4"/>
      <c r="Q1075" s="4"/>
      <c r="R1075" s="4"/>
      <c r="S1075" s="4"/>
      <c r="T1075" s="4"/>
      <c r="U1075" s="4"/>
      <c r="V1075" s="4"/>
      <c r="W1075" s="4"/>
      <c r="X1075" s="4"/>
      <c r="Y1075" s="4"/>
      <c r="Z1075" s="4"/>
    </row>
    <row r="1076" ht="15.75" customHeight="1">
      <c r="A1076" s="4"/>
      <c r="B1076" s="3"/>
      <c r="C1076" s="10"/>
      <c r="D1076" s="10"/>
      <c r="E1076" s="4"/>
      <c r="F1076" s="4"/>
      <c r="G1076" s="10"/>
      <c r="H1076" s="4"/>
      <c r="I1076" s="4"/>
      <c r="J1076" s="4"/>
      <c r="K1076" s="4"/>
      <c r="L1076" s="4"/>
      <c r="M1076" s="4"/>
      <c r="N1076" s="4"/>
      <c r="O1076" s="4"/>
      <c r="P1076" s="4"/>
      <c r="Q1076" s="4"/>
      <c r="R1076" s="4"/>
      <c r="S1076" s="4"/>
      <c r="T1076" s="4"/>
      <c r="U1076" s="4"/>
      <c r="V1076" s="4"/>
      <c r="W1076" s="4"/>
      <c r="X1076" s="4"/>
      <c r="Y1076" s="4"/>
      <c r="Z1076" s="4"/>
    </row>
    <row r="1077" ht="15.75" customHeight="1">
      <c r="A1077" s="4"/>
      <c r="B1077" s="3"/>
      <c r="C1077" s="10"/>
      <c r="D1077" s="10"/>
      <c r="E1077" s="4"/>
      <c r="F1077" s="4"/>
      <c r="G1077" s="10"/>
      <c r="H1077" s="4"/>
      <c r="I1077" s="4"/>
      <c r="J1077" s="4"/>
      <c r="K1077" s="4"/>
      <c r="L1077" s="4"/>
      <c r="M1077" s="4"/>
      <c r="N1077" s="4"/>
      <c r="O1077" s="4"/>
      <c r="P1077" s="4"/>
      <c r="Q1077" s="4"/>
      <c r="R1077" s="4"/>
      <c r="S1077" s="4"/>
      <c r="T1077" s="4"/>
      <c r="U1077" s="4"/>
      <c r="V1077" s="4"/>
      <c r="W1077" s="4"/>
      <c r="X1077" s="4"/>
      <c r="Y1077" s="4"/>
      <c r="Z1077" s="4"/>
    </row>
    <row r="1078" ht="15.75" customHeight="1">
      <c r="A1078" s="4"/>
      <c r="B1078" s="3"/>
      <c r="C1078" s="10"/>
      <c r="D1078" s="10"/>
      <c r="E1078" s="4"/>
      <c r="F1078" s="4"/>
      <c r="G1078" s="10"/>
      <c r="H1078" s="4"/>
      <c r="I1078" s="4"/>
      <c r="J1078" s="4"/>
      <c r="K1078" s="4"/>
      <c r="L1078" s="4"/>
      <c r="M1078" s="4"/>
      <c r="N1078" s="4"/>
      <c r="O1078" s="4"/>
      <c r="P1078" s="4"/>
      <c r="Q1078" s="4"/>
      <c r="R1078" s="4"/>
      <c r="S1078" s="4"/>
      <c r="T1078" s="4"/>
      <c r="U1078" s="4"/>
      <c r="V1078" s="4"/>
      <c r="W1078" s="4"/>
      <c r="X1078" s="4"/>
      <c r="Y1078" s="4"/>
      <c r="Z1078" s="4"/>
    </row>
    <row r="1079" ht="15.75" customHeight="1">
      <c r="A1079" s="4"/>
      <c r="B1079" s="3"/>
      <c r="C1079" s="10"/>
      <c r="D1079" s="10"/>
      <c r="E1079" s="4"/>
      <c r="F1079" s="4"/>
      <c r="G1079" s="10"/>
      <c r="H1079" s="4"/>
      <c r="I1079" s="4"/>
      <c r="J1079" s="4"/>
      <c r="K1079" s="4"/>
      <c r="L1079" s="4"/>
      <c r="M1079" s="4"/>
      <c r="N1079" s="4"/>
      <c r="O1079" s="4"/>
      <c r="P1079" s="4"/>
      <c r="Q1079" s="4"/>
      <c r="R1079" s="4"/>
      <c r="S1079" s="4"/>
      <c r="T1079" s="4"/>
      <c r="U1079" s="4"/>
      <c r="V1079" s="4"/>
      <c r="W1079" s="4"/>
      <c r="X1079" s="4"/>
      <c r="Y1079" s="4"/>
      <c r="Z1079" s="4"/>
    </row>
    <row r="1080" ht="15.75" customHeight="1">
      <c r="A1080" s="4"/>
      <c r="B1080" s="3"/>
      <c r="C1080" s="10"/>
      <c r="D1080" s="10"/>
      <c r="E1080" s="4"/>
      <c r="F1080" s="4"/>
      <c r="G1080" s="10"/>
      <c r="H1080" s="4"/>
      <c r="I1080" s="4"/>
      <c r="J1080" s="4"/>
      <c r="K1080" s="4"/>
      <c r="L1080" s="4"/>
      <c r="M1080" s="4"/>
      <c r="N1080" s="4"/>
      <c r="O1080" s="4"/>
      <c r="P1080" s="4"/>
      <c r="Q1080" s="4"/>
      <c r="R1080" s="4"/>
      <c r="S1080" s="4"/>
      <c r="T1080" s="4"/>
      <c r="U1080" s="4"/>
      <c r="V1080" s="4"/>
      <c r="W1080" s="4"/>
      <c r="X1080" s="4"/>
      <c r="Y1080" s="4"/>
      <c r="Z1080" s="4"/>
    </row>
    <row r="1081" ht="15.75" customHeight="1">
      <c r="A1081" s="4"/>
      <c r="B1081" s="3"/>
      <c r="C1081" s="10"/>
      <c r="D1081" s="10"/>
      <c r="E1081" s="4"/>
      <c r="F1081" s="4"/>
      <c r="G1081" s="10"/>
      <c r="H1081" s="4"/>
      <c r="I1081" s="4"/>
      <c r="J1081" s="4"/>
      <c r="K1081" s="4"/>
      <c r="L1081" s="4"/>
      <c r="M1081" s="4"/>
      <c r="N1081" s="4"/>
      <c r="O1081" s="4"/>
      <c r="P1081" s="4"/>
      <c r="Q1081" s="4"/>
      <c r="R1081" s="4"/>
      <c r="S1081" s="4"/>
      <c r="T1081" s="4"/>
      <c r="U1081" s="4"/>
      <c r="V1081" s="4"/>
      <c r="W1081" s="4"/>
      <c r="X1081" s="4"/>
      <c r="Y1081" s="4"/>
      <c r="Z1081" s="4"/>
    </row>
    <row r="1082" ht="15.75" customHeight="1">
      <c r="A1082" s="4"/>
      <c r="B1082" s="3"/>
      <c r="C1082" s="10"/>
      <c r="D1082" s="10"/>
      <c r="E1082" s="4"/>
      <c r="F1082" s="4"/>
      <c r="G1082" s="10"/>
      <c r="H1082" s="4"/>
      <c r="I1082" s="4"/>
      <c r="J1082" s="4"/>
      <c r="K1082" s="4"/>
      <c r="L1082" s="4"/>
      <c r="M1082" s="4"/>
      <c r="N1082" s="4"/>
      <c r="O1082" s="4"/>
      <c r="P1082" s="4"/>
      <c r="Q1082" s="4"/>
      <c r="R1082" s="4"/>
      <c r="S1082" s="4"/>
      <c r="T1082" s="4"/>
      <c r="U1082" s="4"/>
      <c r="V1082" s="4"/>
      <c r="W1082" s="4"/>
      <c r="X1082" s="4"/>
      <c r="Y1082" s="4"/>
      <c r="Z1082" s="4"/>
    </row>
    <row r="1083" ht="15.75" customHeight="1">
      <c r="A1083" s="4"/>
      <c r="B1083" s="3"/>
      <c r="C1083" s="10"/>
      <c r="D1083" s="10"/>
      <c r="E1083" s="4"/>
      <c r="F1083" s="4"/>
      <c r="G1083" s="10"/>
      <c r="H1083" s="4"/>
      <c r="I1083" s="4"/>
      <c r="J1083" s="4"/>
      <c r="K1083" s="4"/>
      <c r="L1083" s="4"/>
      <c r="M1083" s="4"/>
      <c r="N1083" s="4"/>
      <c r="O1083" s="4"/>
      <c r="P1083" s="4"/>
      <c r="Q1083" s="4"/>
      <c r="R1083" s="4"/>
      <c r="S1083" s="4"/>
      <c r="T1083" s="4"/>
      <c r="U1083" s="4"/>
      <c r="V1083" s="4"/>
      <c r="W1083" s="4"/>
      <c r="X1083" s="4"/>
      <c r="Y1083" s="4"/>
      <c r="Z1083" s="4"/>
    </row>
    <row r="1084" ht="15.75" customHeight="1">
      <c r="A1084" s="4"/>
      <c r="B1084" s="3"/>
      <c r="C1084" s="10"/>
      <c r="D1084" s="10"/>
      <c r="E1084" s="4"/>
      <c r="F1084" s="4"/>
      <c r="G1084" s="10"/>
      <c r="H1084" s="4"/>
      <c r="I1084" s="4"/>
      <c r="J1084" s="4"/>
      <c r="K1084" s="4"/>
      <c r="L1084" s="4"/>
      <c r="M1084" s="4"/>
      <c r="N1084" s="4"/>
      <c r="O1084" s="4"/>
      <c r="P1084" s="4"/>
      <c r="Q1084" s="4"/>
      <c r="R1084" s="4"/>
      <c r="S1084" s="4"/>
      <c r="T1084" s="4"/>
      <c r="U1084" s="4"/>
      <c r="V1084" s="4"/>
      <c r="W1084" s="4"/>
      <c r="X1084" s="4"/>
      <c r="Y1084" s="4"/>
      <c r="Z1084" s="4"/>
    </row>
    <row r="1085" ht="15.75" customHeight="1">
      <c r="A1085" s="4"/>
      <c r="B1085" s="3"/>
      <c r="C1085" s="10"/>
      <c r="D1085" s="10"/>
      <c r="E1085" s="4"/>
      <c r="F1085" s="4"/>
      <c r="G1085" s="10"/>
      <c r="H1085" s="4"/>
      <c r="I1085" s="4"/>
      <c r="J1085" s="4"/>
      <c r="K1085" s="4"/>
      <c r="L1085" s="4"/>
      <c r="M1085" s="4"/>
      <c r="N1085" s="4"/>
      <c r="O1085" s="4"/>
      <c r="P1085" s="4"/>
      <c r="Q1085" s="4"/>
      <c r="R1085" s="4"/>
      <c r="S1085" s="4"/>
      <c r="T1085" s="4"/>
      <c r="U1085" s="4"/>
      <c r="V1085" s="4"/>
      <c r="W1085" s="4"/>
      <c r="X1085" s="4"/>
      <c r="Y1085" s="4"/>
      <c r="Z1085" s="4"/>
    </row>
    <row r="1086" ht="15.75" customHeight="1">
      <c r="A1086" s="4"/>
      <c r="B1086" s="3"/>
      <c r="C1086" s="10"/>
      <c r="D1086" s="10"/>
      <c r="E1086" s="4"/>
      <c r="F1086" s="4"/>
      <c r="G1086" s="10"/>
      <c r="H1086" s="4"/>
      <c r="I1086" s="4"/>
      <c r="J1086" s="4"/>
      <c r="K1086" s="4"/>
      <c r="L1086" s="4"/>
      <c r="M1086" s="4"/>
      <c r="N1086" s="4"/>
      <c r="O1086" s="4"/>
      <c r="P1086" s="4"/>
      <c r="Q1086" s="4"/>
      <c r="R1086" s="4"/>
      <c r="S1086" s="4"/>
      <c r="T1086" s="4"/>
      <c r="U1086" s="4"/>
      <c r="V1086" s="4"/>
      <c r="W1086" s="4"/>
      <c r="X1086" s="4"/>
      <c r="Y1086" s="4"/>
      <c r="Z1086" s="4"/>
    </row>
    <row r="1087" ht="15.75" customHeight="1">
      <c r="A1087" s="4"/>
      <c r="B1087" s="3"/>
      <c r="C1087" s="10"/>
      <c r="D1087" s="10"/>
      <c r="E1087" s="4"/>
      <c r="F1087" s="4"/>
      <c r="G1087" s="10"/>
      <c r="H1087" s="4"/>
      <c r="I1087" s="4"/>
      <c r="J1087" s="4"/>
      <c r="K1087" s="4"/>
      <c r="L1087" s="4"/>
      <c r="M1087" s="4"/>
      <c r="N1087" s="4"/>
      <c r="O1087" s="4"/>
      <c r="P1087" s="4"/>
      <c r="Q1087" s="4"/>
      <c r="R1087" s="4"/>
      <c r="S1087" s="4"/>
      <c r="T1087" s="4"/>
      <c r="U1087" s="4"/>
      <c r="V1087" s="4"/>
      <c r="W1087" s="4"/>
      <c r="X1087" s="4"/>
      <c r="Y1087" s="4"/>
      <c r="Z1087" s="4"/>
    </row>
    <row r="1088" ht="15.75" customHeight="1">
      <c r="A1088" s="4"/>
      <c r="B1088" s="3"/>
      <c r="C1088" s="10"/>
      <c r="D1088" s="10"/>
      <c r="E1088" s="4"/>
      <c r="F1088" s="4"/>
      <c r="G1088" s="10"/>
      <c r="H1088" s="4"/>
      <c r="I1088" s="4"/>
      <c r="J1088" s="4"/>
      <c r="K1088" s="4"/>
      <c r="L1088" s="4"/>
      <c r="M1088" s="4"/>
      <c r="N1088" s="4"/>
      <c r="O1088" s="4"/>
      <c r="P1088" s="4"/>
      <c r="Q1088" s="4"/>
      <c r="R1088" s="4"/>
      <c r="S1088" s="4"/>
      <c r="T1088" s="4"/>
      <c r="U1088" s="4"/>
      <c r="V1088" s="4"/>
      <c r="W1088" s="4"/>
      <c r="X1088" s="4"/>
      <c r="Y1088" s="4"/>
      <c r="Z1088" s="4"/>
    </row>
    <row r="1089" ht="15.75" customHeight="1">
      <c r="A1089" s="4"/>
      <c r="B1089" s="3"/>
      <c r="C1089" s="10"/>
      <c r="D1089" s="10"/>
      <c r="E1089" s="4"/>
      <c r="F1089" s="4"/>
      <c r="G1089" s="10"/>
      <c r="H1089" s="4"/>
      <c r="I1089" s="4"/>
      <c r="J1089" s="4"/>
      <c r="K1089" s="4"/>
      <c r="L1089" s="4"/>
      <c r="M1089" s="4"/>
      <c r="N1089" s="4"/>
      <c r="O1089" s="4"/>
      <c r="P1089" s="4"/>
      <c r="Q1089" s="4"/>
      <c r="R1089" s="4"/>
      <c r="S1089" s="4"/>
      <c r="T1089" s="4"/>
      <c r="U1089" s="4"/>
      <c r="V1089" s="4"/>
      <c r="W1089" s="4"/>
      <c r="X1089" s="4"/>
      <c r="Y1089" s="4"/>
      <c r="Z1089" s="4"/>
    </row>
    <row r="1090" ht="15.75" customHeight="1">
      <c r="A1090" s="4"/>
      <c r="B1090" s="3"/>
      <c r="C1090" s="10"/>
      <c r="D1090" s="10"/>
      <c r="E1090" s="4"/>
      <c r="F1090" s="4"/>
      <c r="G1090" s="10"/>
      <c r="H1090" s="4"/>
      <c r="I1090" s="4"/>
      <c r="J1090" s="4"/>
      <c r="K1090" s="4"/>
      <c r="L1090" s="4"/>
      <c r="M1090" s="4"/>
      <c r="N1090" s="4"/>
      <c r="O1090" s="4"/>
      <c r="P1090" s="4"/>
      <c r="Q1090" s="4"/>
      <c r="R1090" s="4"/>
      <c r="S1090" s="4"/>
      <c r="T1090" s="4"/>
      <c r="U1090" s="4"/>
      <c r="V1090" s="4"/>
      <c r="W1090" s="4"/>
      <c r="X1090" s="4"/>
      <c r="Y1090" s="4"/>
      <c r="Z1090" s="4"/>
    </row>
    <row r="1091" ht="15.75" customHeight="1">
      <c r="A1091" s="4"/>
      <c r="B1091" s="3"/>
      <c r="C1091" s="10"/>
      <c r="D1091" s="10"/>
      <c r="E1091" s="4"/>
      <c r="F1091" s="4"/>
      <c r="G1091" s="10"/>
      <c r="H1091" s="4"/>
      <c r="I1091" s="4"/>
      <c r="J1091" s="4"/>
      <c r="K1091" s="4"/>
      <c r="L1091" s="4"/>
      <c r="M1091" s="4"/>
      <c r="N1091" s="4"/>
      <c r="O1091" s="4"/>
      <c r="P1091" s="4"/>
      <c r="Q1091" s="4"/>
      <c r="R1091" s="4"/>
      <c r="S1091" s="4"/>
      <c r="T1091" s="4"/>
      <c r="U1091" s="4"/>
      <c r="V1091" s="4"/>
      <c r="W1091" s="4"/>
      <c r="X1091" s="4"/>
      <c r="Y1091" s="4"/>
      <c r="Z1091" s="4"/>
    </row>
    <row r="1092" ht="15.75" customHeight="1">
      <c r="A1092" s="4"/>
      <c r="B1092" s="3"/>
      <c r="C1092" s="10"/>
      <c r="D1092" s="10"/>
      <c r="E1092" s="4"/>
      <c r="F1092" s="4"/>
      <c r="G1092" s="10"/>
      <c r="H1092" s="4"/>
      <c r="I1092" s="4"/>
      <c r="J1092" s="4"/>
      <c r="K1092" s="4"/>
      <c r="L1092" s="4"/>
      <c r="M1092" s="4"/>
      <c r="N1092" s="4"/>
      <c r="O1092" s="4"/>
      <c r="P1092" s="4"/>
      <c r="Q1092" s="4"/>
      <c r="R1092" s="4"/>
      <c r="S1092" s="4"/>
      <c r="T1092" s="4"/>
      <c r="U1092" s="4"/>
      <c r="V1092" s="4"/>
      <c r="W1092" s="4"/>
      <c r="X1092" s="4"/>
      <c r="Y1092" s="4"/>
      <c r="Z1092" s="4"/>
    </row>
    <row r="1093" ht="15.75" customHeight="1">
      <c r="A1093" s="4"/>
      <c r="B1093" s="3"/>
      <c r="C1093" s="10"/>
      <c r="D1093" s="10"/>
      <c r="E1093" s="4"/>
      <c r="F1093" s="4"/>
      <c r="G1093" s="10"/>
      <c r="H1093" s="4"/>
      <c r="I1093" s="4"/>
      <c r="J1093" s="4"/>
      <c r="K1093" s="4"/>
      <c r="L1093" s="4"/>
      <c r="M1093" s="4"/>
      <c r="N1093" s="4"/>
      <c r="O1093" s="4"/>
      <c r="P1093" s="4"/>
      <c r="Q1093" s="4"/>
      <c r="R1093" s="4"/>
      <c r="S1093" s="4"/>
      <c r="T1093" s="4"/>
      <c r="U1093" s="4"/>
      <c r="V1093" s="4"/>
      <c r="W1093" s="4"/>
      <c r="X1093" s="4"/>
      <c r="Y1093" s="4"/>
      <c r="Z1093" s="4"/>
    </row>
    <row r="1094" ht="15.75" customHeight="1">
      <c r="A1094" s="4"/>
      <c r="B1094" s="3"/>
      <c r="C1094" s="10"/>
      <c r="D1094" s="10"/>
      <c r="E1094" s="4"/>
      <c r="F1094" s="4"/>
      <c r="G1094" s="10"/>
      <c r="H1094" s="4"/>
      <c r="I1094" s="4"/>
      <c r="J1094" s="4"/>
      <c r="K1094" s="4"/>
      <c r="L1094" s="4"/>
      <c r="M1094" s="4"/>
      <c r="N1094" s="4"/>
      <c r="O1094" s="4"/>
      <c r="P1094" s="4"/>
      <c r="Q1094" s="4"/>
      <c r="R1094" s="4"/>
      <c r="S1094" s="4"/>
      <c r="T1094" s="4"/>
      <c r="U1094" s="4"/>
      <c r="V1094" s="4"/>
      <c r="W1094" s="4"/>
      <c r="X1094" s="4"/>
      <c r="Y1094" s="4"/>
      <c r="Z1094" s="4"/>
    </row>
    <row r="1095" ht="15.75" customHeight="1">
      <c r="A1095" s="4"/>
      <c r="B1095" s="3"/>
      <c r="C1095" s="10"/>
      <c r="D1095" s="10"/>
      <c r="E1095" s="4"/>
      <c r="F1095" s="4"/>
      <c r="G1095" s="10"/>
      <c r="H1095" s="4"/>
      <c r="I1095" s="4"/>
      <c r="J1095" s="4"/>
      <c r="K1095" s="4"/>
      <c r="L1095" s="4"/>
      <c r="M1095" s="4"/>
      <c r="N1095" s="4"/>
      <c r="O1095" s="4"/>
      <c r="P1095" s="4"/>
      <c r="Q1095" s="4"/>
      <c r="R1095" s="4"/>
      <c r="S1095" s="4"/>
      <c r="T1095" s="4"/>
      <c r="U1095" s="4"/>
      <c r="V1095" s="4"/>
      <c r="W1095" s="4"/>
      <c r="X1095" s="4"/>
      <c r="Y1095" s="4"/>
      <c r="Z1095" s="4"/>
    </row>
    <row r="1096" ht="15.75" customHeight="1">
      <c r="A1096" s="4"/>
      <c r="B1096" s="3"/>
      <c r="C1096" s="10"/>
      <c r="D1096" s="10"/>
      <c r="E1096" s="4"/>
      <c r="F1096" s="4"/>
      <c r="G1096" s="10"/>
      <c r="H1096" s="4"/>
      <c r="I1096" s="4"/>
      <c r="J1096" s="4"/>
      <c r="K1096" s="4"/>
      <c r="L1096" s="4"/>
      <c r="M1096" s="4"/>
      <c r="N1096" s="4"/>
      <c r="O1096" s="4"/>
      <c r="P1096" s="4"/>
      <c r="Q1096" s="4"/>
      <c r="R1096" s="4"/>
      <c r="S1096" s="4"/>
      <c r="T1096" s="4"/>
      <c r="U1096" s="4"/>
      <c r="V1096" s="4"/>
      <c r="W1096" s="4"/>
      <c r="X1096" s="4"/>
      <c r="Y1096" s="4"/>
      <c r="Z1096" s="4"/>
    </row>
    <row r="1097" ht="15.75" customHeight="1">
      <c r="A1097" s="4"/>
      <c r="B1097" s="3"/>
      <c r="C1097" s="10"/>
      <c r="D1097" s="10"/>
      <c r="E1097" s="4"/>
      <c r="F1097" s="4"/>
      <c r="G1097" s="10"/>
      <c r="H1097" s="4"/>
      <c r="I1097" s="4"/>
      <c r="J1097" s="4"/>
      <c r="K1097" s="4"/>
      <c r="L1097" s="4"/>
      <c r="M1097" s="4"/>
      <c r="N1097" s="4"/>
      <c r="O1097" s="4"/>
      <c r="P1097" s="4"/>
      <c r="Q1097" s="4"/>
      <c r="R1097" s="4"/>
      <c r="S1097" s="4"/>
      <c r="T1097" s="4"/>
      <c r="U1097" s="4"/>
      <c r="V1097" s="4"/>
      <c r="W1097" s="4"/>
      <c r="X1097" s="4"/>
      <c r="Y1097" s="4"/>
      <c r="Z1097" s="4"/>
    </row>
    <row r="1098" ht="15.75" customHeight="1">
      <c r="A1098" s="4"/>
      <c r="B1098" s="3"/>
      <c r="C1098" s="10"/>
      <c r="D1098" s="10"/>
      <c r="E1098" s="4"/>
      <c r="F1098" s="4"/>
      <c r="G1098" s="10"/>
      <c r="H1098" s="4"/>
      <c r="I1098" s="4"/>
      <c r="J1098" s="4"/>
      <c r="K1098" s="4"/>
      <c r="L1098" s="4"/>
      <c r="M1098" s="4"/>
      <c r="N1098" s="4"/>
      <c r="O1098" s="4"/>
      <c r="P1098" s="4"/>
      <c r="Q1098" s="4"/>
      <c r="R1098" s="4"/>
      <c r="S1098" s="4"/>
      <c r="T1098" s="4"/>
      <c r="U1098" s="4"/>
      <c r="V1098" s="4"/>
      <c r="W1098" s="4"/>
      <c r="X1098" s="4"/>
      <c r="Y1098" s="4"/>
      <c r="Z1098" s="4"/>
    </row>
    <row r="1099" ht="15.75" customHeight="1">
      <c r="A1099" s="4"/>
      <c r="B1099" s="3"/>
      <c r="C1099" s="10"/>
      <c r="D1099" s="10"/>
      <c r="E1099" s="4"/>
      <c r="F1099" s="4"/>
      <c r="G1099" s="10"/>
      <c r="H1099" s="4"/>
      <c r="I1099" s="4"/>
      <c r="J1099" s="4"/>
      <c r="K1099" s="4"/>
      <c r="L1099" s="4"/>
      <c r="M1099" s="4"/>
      <c r="N1099" s="4"/>
      <c r="O1099" s="4"/>
      <c r="P1099" s="4"/>
      <c r="Q1099" s="4"/>
      <c r="R1099" s="4"/>
      <c r="S1099" s="4"/>
      <c r="T1099" s="4"/>
      <c r="U1099" s="4"/>
      <c r="V1099" s="4"/>
      <c r="W1099" s="4"/>
      <c r="X1099" s="4"/>
      <c r="Y1099" s="4"/>
      <c r="Z1099" s="4"/>
    </row>
    <row r="1100" ht="15.75" customHeight="1">
      <c r="A1100" s="4"/>
      <c r="B1100" s="3"/>
      <c r="C1100" s="10"/>
      <c r="D1100" s="10"/>
      <c r="E1100" s="4"/>
      <c r="F1100" s="4"/>
      <c r="G1100" s="10"/>
      <c r="H1100" s="4"/>
      <c r="I1100" s="4"/>
      <c r="J1100" s="4"/>
      <c r="K1100" s="4"/>
      <c r="L1100" s="4"/>
      <c r="M1100" s="4"/>
      <c r="N1100" s="4"/>
      <c r="O1100" s="4"/>
      <c r="P1100" s="4"/>
      <c r="Q1100" s="4"/>
      <c r="R1100" s="4"/>
      <c r="S1100" s="4"/>
      <c r="T1100" s="4"/>
      <c r="U1100" s="4"/>
      <c r="V1100" s="4"/>
      <c r="W1100" s="4"/>
      <c r="X1100" s="4"/>
      <c r="Y1100" s="4"/>
      <c r="Z1100" s="4"/>
    </row>
    <row r="1101" ht="15.75" customHeight="1">
      <c r="A1101" s="4"/>
      <c r="B1101" s="3"/>
      <c r="C1101" s="10"/>
      <c r="D1101" s="10"/>
      <c r="E1101" s="4"/>
      <c r="F1101" s="4"/>
      <c r="G1101" s="10"/>
      <c r="H1101" s="4"/>
      <c r="I1101" s="4"/>
      <c r="J1101" s="4"/>
      <c r="K1101" s="4"/>
      <c r="L1101" s="4"/>
      <c r="M1101" s="4"/>
      <c r="N1101" s="4"/>
      <c r="O1101" s="4"/>
      <c r="P1101" s="4"/>
      <c r="Q1101" s="4"/>
      <c r="R1101" s="4"/>
      <c r="S1101" s="4"/>
      <c r="T1101" s="4"/>
      <c r="U1101" s="4"/>
      <c r="V1101" s="4"/>
      <c r="W1101" s="4"/>
      <c r="X1101" s="4"/>
      <c r="Y1101" s="4"/>
      <c r="Z1101" s="4"/>
    </row>
    <row r="1102" ht="15.75" customHeight="1">
      <c r="A1102" s="4"/>
      <c r="B1102" s="3"/>
      <c r="C1102" s="10"/>
      <c r="D1102" s="10"/>
      <c r="E1102" s="4"/>
      <c r="F1102" s="4"/>
      <c r="G1102" s="10"/>
      <c r="H1102" s="4"/>
      <c r="I1102" s="4"/>
      <c r="J1102" s="4"/>
      <c r="K1102" s="4"/>
      <c r="L1102" s="4"/>
      <c r="M1102" s="4"/>
      <c r="N1102" s="4"/>
      <c r="O1102" s="4"/>
      <c r="P1102" s="4"/>
      <c r="Q1102" s="4"/>
      <c r="R1102" s="4"/>
      <c r="S1102" s="4"/>
      <c r="T1102" s="4"/>
      <c r="U1102" s="4"/>
      <c r="V1102" s="4"/>
      <c r="W1102" s="4"/>
      <c r="X1102" s="4"/>
      <c r="Y1102" s="4"/>
      <c r="Z1102" s="4"/>
    </row>
    <row r="1103" ht="15.75" customHeight="1">
      <c r="A1103" s="4"/>
      <c r="B1103" s="3"/>
      <c r="C1103" s="10"/>
      <c r="D1103" s="10"/>
      <c r="E1103" s="4"/>
      <c r="F1103" s="4"/>
      <c r="G1103" s="10"/>
      <c r="H1103" s="4"/>
      <c r="I1103" s="4"/>
      <c r="J1103" s="4"/>
      <c r="K1103" s="4"/>
      <c r="L1103" s="4"/>
      <c r="M1103" s="4"/>
      <c r="N1103" s="4"/>
      <c r="O1103" s="4"/>
      <c r="P1103" s="4"/>
      <c r="Q1103" s="4"/>
      <c r="R1103" s="4"/>
      <c r="S1103" s="4"/>
      <c r="T1103" s="4"/>
      <c r="U1103" s="4"/>
      <c r="V1103" s="4"/>
      <c r="W1103" s="4"/>
      <c r="X1103" s="4"/>
      <c r="Y1103" s="4"/>
      <c r="Z1103" s="4"/>
    </row>
    <row r="1104" ht="15.75" customHeight="1">
      <c r="A1104" s="4"/>
      <c r="B1104" s="3"/>
      <c r="C1104" s="10"/>
      <c r="D1104" s="10"/>
      <c r="E1104" s="4"/>
      <c r="F1104" s="4"/>
      <c r="G1104" s="10"/>
      <c r="H1104" s="4"/>
      <c r="I1104" s="4"/>
      <c r="J1104" s="4"/>
      <c r="K1104" s="4"/>
      <c r="L1104" s="4"/>
      <c r="M1104" s="4"/>
      <c r="N1104" s="4"/>
      <c r="O1104" s="4"/>
      <c r="P1104" s="4"/>
      <c r="Q1104" s="4"/>
      <c r="R1104" s="4"/>
      <c r="S1104" s="4"/>
      <c r="T1104" s="4"/>
      <c r="U1104" s="4"/>
      <c r="V1104" s="4"/>
      <c r="W1104" s="4"/>
      <c r="X1104" s="4"/>
      <c r="Y1104" s="4"/>
      <c r="Z1104" s="4"/>
    </row>
    <row r="1105" ht="15.75" customHeight="1">
      <c r="A1105" s="4"/>
      <c r="B1105" s="3"/>
      <c r="C1105" s="10"/>
      <c r="D1105" s="10"/>
      <c r="E1105" s="4"/>
      <c r="F1105" s="4"/>
      <c r="G1105" s="10"/>
      <c r="H1105" s="4"/>
      <c r="I1105" s="4"/>
      <c r="J1105" s="4"/>
      <c r="K1105" s="4"/>
      <c r="L1105" s="4"/>
      <c r="M1105" s="4"/>
      <c r="N1105" s="4"/>
      <c r="O1105" s="4"/>
      <c r="P1105" s="4"/>
      <c r="Q1105" s="4"/>
      <c r="R1105" s="4"/>
      <c r="S1105" s="4"/>
      <c r="T1105" s="4"/>
      <c r="U1105" s="4"/>
      <c r="V1105" s="4"/>
      <c r="W1105" s="4"/>
      <c r="X1105" s="4"/>
      <c r="Y1105" s="4"/>
      <c r="Z1105" s="4"/>
    </row>
    <row r="1106" ht="15.75" customHeight="1">
      <c r="A1106" s="4"/>
      <c r="B1106" s="3"/>
      <c r="C1106" s="10"/>
      <c r="D1106" s="10"/>
      <c r="E1106" s="4"/>
      <c r="F1106" s="4"/>
      <c r="G1106" s="10"/>
      <c r="H1106" s="4"/>
      <c r="I1106" s="4"/>
      <c r="J1106" s="4"/>
      <c r="K1106" s="4"/>
      <c r="L1106" s="4"/>
      <c r="M1106" s="4"/>
      <c r="N1106" s="4"/>
      <c r="O1106" s="4"/>
      <c r="P1106" s="4"/>
      <c r="Q1106" s="4"/>
      <c r="R1106" s="4"/>
      <c r="S1106" s="4"/>
      <c r="T1106" s="4"/>
      <c r="U1106" s="4"/>
      <c r="V1106" s="4"/>
      <c r="W1106" s="4"/>
      <c r="X1106" s="4"/>
      <c r="Y1106" s="4"/>
      <c r="Z1106" s="4"/>
    </row>
    <row r="1107" ht="15.75" customHeight="1">
      <c r="A1107" s="4"/>
      <c r="B1107" s="3"/>
      <c r="C1107" s="10"/>
      <c r="D1107" s="10"/>
      <c r="E1107" s="4"/>
      <c r="F1107" s="4"/>
      <c r="G1107" s="10"/>
      <c r="H1107" s="4"/>
      <c r="I1107" s="4"/>
      <c r="J1107" s="4"/>
      <c r="K1107" s="4"/>
      <c r="L1107" s="4"/>
      <c r="M1107" s="4"/>
      <c r="N1107" s="4"/>
      <c r="O1107" s="4"/>
      <c r="P1107" s="4"/>
      <c r="Q1107" s="4"/>
      <c r="R1107" s="4"/>
      <c r="S1107" s="4"/>
      <c r="T1107" s="4"/>
      <c r="U1107" s="4"/>
      <c r="V1107" s="4"/>
      <c r="W1107" s="4"/>
      <c r="X1107" s="4"/>
      <c r="Y1107" s="4"/>
      <c r="Z1107" s="4"/>
    </row>
    <row r="1108" ht="15.75" customHeight="1">
      <c r="A1108" s="4"/>
      <c r="B1108" s="3"/>
      <c r="C1108" s="10"/>
      <c r="D1108" s="10"/>
      <c r="E1108" s="4"/>
      <c r="F1108" s="4"/>
      <c r="G1108" s="10"/>
      <c r="H1108" s="4"/>
      <c r="I1108" s="4"/>
      <c r="J1108" s="4"/>
      <c r="K1108" s="4"/>
      <c r="L1108" s="4"/>
      <c r="M1108" s="4"/>
      <c r="N1108" s="4"/>
      <c r="O1108" s="4"/>
      <c r="P1108" s="4"/>
      <c r="Q1108" s="4"/>
      <c r="R1108" s="4"/>
      <c r="S1108" s="4"/>
      <c r="T1108" s="4"/>
      <c r="U1108" s="4"/>
      <c r="V1108" s="4"/>
      <c r="W1108" s="4"/>
      <c r="X1108" s="4"/>
      <c r="Y1108" s="4"/>
      <c r="Z1108" s="4"/>
    </row>
    <row r="1109" ht="15.75" customHeight="1">
      <c r="A1109" s="4"/>
      <c r="B1109" s="3"/>
      <c r="C1109" s="10"/>
      <c r="D1109" s="10"/>
      <c r="E1109" s="4"/>
      <c r="F1109" s="4"/>
      <c r="G1109" s="10"/>
      <c r="H1109" s="4"/>
      <c r="I1109" s="4"/>
      <c r="J1109" s="4"/>
      <c r="K1109" s="4"/>
      <c r="L1109" s="4"/>
      <c r="M1109" s="4"/>
      <c r="N1109" s="4"/>
      <c r="O1109" s="4"/>
      <c r="P1109" s="4"/>
      <c r="Q1109" s="4"/>
      <c r="R1109" s="4"/>
      <c r="S1109" s="4"/>
      <c r="T1109" s="4"/>
      <c r="U1109" s="4"/>
      <c r="V1109" s="4"/>
      <c r="W1109" s="4"/>
      <c r="X1109" s="4"/>
      <c r="Y1109" s="4"/>
      <c r="Z1109" s="4"/>
    </row>
    <row r="1110" ht="15.75" customHeight="1">
      <c r="A1110" s="4"/>
      <c r="B1110" s="3"/>
      <c r="C1110" s="10"/>
      <c r="D1110" s="10"/>
      <c r="E1110" s="4"/>
      <c r="F1110" s="4"/>
      <c r="G1110" s="10"/>
      <c r="H1110" s="4"/>
      <c r="I1110" s="4"/>
      <c r="J1110" s="4"/>
      <c r="K1110" s="4"/>
      <c r="L1110" s="4"/>
      <c r="M1110" s="4"/>
      <c r="N1110" s="4"/>
      <c r="O1110" s="4"/>
      <c r="P1110" s="4"/>
      <c r="Q1110" s="4"/>
      <c r="R1110" s="4"/>
      <c r="S1110" s="4"/>
      <c r="T1110" s="4"/>
      <c r="U1110" s="4"/>
      <c r="V1110" s="4"/>
      <c r="W1110" s="4"/>
      <c r="X1110" s="4"/>
      <c r="Y1110" s="4"/>
      <c r="Z1110" s="4"/>
    </row>
    <row r="1111" ht="15.75" customHeight="1">
      <c r="A1111" s="4"/>
      <c r="B1111" s="3"/>
      <c r="C1111" s="10"/>
      <c r="D1111" s="10"/>
      <c r="E1111" s="4"/>
      <c r="F1111" s="4"/>
      <c r="G1111" s="10"/>
      <c r="H1111" s="4"/>
      <c r="I1111" s="4"/>
      <c r="J1111" s="4"/>
      <c r="K1111" s="4"/>
      <c r="L1111" s="4"/>
      <c r="M1111" s="4"/>
      <c r="N1111" s="4"/>
      <c r="O1111" s="4"/>
      <c r="P1111" s="4"/>
      <c r="Q1111" s="4"/>
      <c r="R1111" s="4"/>
      <c r="S1111" s="4"/>
      <c r="T1111" s="4"/>
      <c r="U1111" s="4"/>
      <c r="V1111" s="4"/>
      <c r="W1111" s="4"/>
      <c r="X1111" s="4"/>
      <c r="Y1111" s="4"/>
      <c r="Z1111" s="4"/>
    </row>
    <row r="1112" ht="15.75" customHeight="1">
      <c r="A1112" s="4"/>
      <c r="B1112" s="3"/>
      <c r="C1112" s="10"/>
      <c r="D1112" s="10"/>
      <c r="E1112" s="4"/>
      <c r="F1112" s="4"/>
      <c r="G1112" s="10"/>
      <c r="H1112" s="4"/>
      <c r="I1112" s="4"/>
      <c r="J1112" s="4"/>
      <c r="K1112" s="4"/>
      <c r="L1112" s="4"/>
      <c r="M1112" s="4"/>
      <c r="N1112" s="4"/>
      <c r="O1112" s="4"/>
      <c r="P1112" s="4"/>
      <c r="Q1112" s="4"/>
      <c r="R1112" s="4"/>
      <c r="S1112" s="4"/>
      <c r="T1112" s="4"/>
      <c r="U1112" s="4"/>
      <c r="V1112" s="4"/>
      <c r="W1112" s="4"/>
      <c r="X1112" s="4"/>
      <c r="Y1112" s="4"/>
      <c r="Z1112" s="4"/>
    </row>
    <row r="1113" ht="15.75" customHeight="1">
      <c r="A1113" s="4"/>
      <c r="B1113" s="3"/>
      <c r="C1113" s="10"/>
      <c r="D1113" s="10"/>
      <c r="E1113" s="4"/>
      <c r="F1113" s="4"/>
      <c r="G1113" s="10"/>
      <c r="H1113" s="4"/>
      <c r="I1113" s="4"/>
      <c r="J1113" s="4"/>
      <c r="K1113" s="4"/>
      <c r="L1113" s="4"/>
      <c r="M1113" s="4"/>
      <c r="N1113" s="4"/>
      <c r="O1113" s="4"/>
      <c r="P1113" s="4"/>
      <c r="Q1113" s="4"/>
      <c r="R1113" s="4"/>
      <c r="S1113" s="4"/>
      <c r="T1113" s="4"/>
      <c r="U1113" s="4"/>
      <c r="V1113" s="4"/>
      <c r="W1113" s="4"/>
      <c r="X1113" s="4"/>
      <c r="Y1113" s="4"/>
      <c r="Z1113" s="4"/>
    </row>
    <row r="1114" ht="15.75" customHeight="1">
      <c r="A1114" s="4"/>
      <c r="B1114" s="3"/>
      <c r="C1114" s="10"/>
      <c r="D1114" s="10"/>
      <c r="E1114" s="4"/>
      <c r="F1114" s="4"/>
      <c r="G1114" s="10"/>
      <c r="H1114" s="4"/>
      <c r="I1114" s="4"/>
      <c r="J1114" s="4"/>
      <c r="K1114" s="4"/>
      <c r="L1114" s="4"/>
      <c r="M1114" s="4"/>
      <c r="N1114" s="4"/>
      <c r="O1114" s="4"/>
      <c r="P1114" s="4"/>
      <c r="Q1114" s="4"/>
      <c r="R1114" s="4"/>
      <c r="S1114" s="4"/>
      <c r="T1114" s="4"/>
      <c r="U1114" s="4"/>
      <c r="V1114" s="4"/>
      <c r="W1114" s="4"/>
      <c r="X1114" s="4"/>
      <c r="Y1114" s="4"/>
      <c r="Z1114" s="4"/>
    </row>
    <row r="1115" ht="15.75" customHeight="1">
      <c r="A1115" s="4"/>
      <c r="B1115" s="3"/>
      <c r="C1115" s="10"/>
      <c r="D1115" s="10"/>
      <c r="E1115" s="4"/>
      <c r="F1115" s="4"/>
      <c r="G1115" s="10"/>
      <c r="H1115" s="4"/>
      <c r="I1115" s="4"/>
      <c r="J1115" s="4"/>
      <c r="K1115" s="4"/>
      <c r="L1115" s="4"/>
      <c r="M1115" s="4"/>
      <c r="N1115" s="4"/>
      <c r="O1115" s="4"/>
      <c r="P1115" s="4"/>
      <c r="Q1115" s="4"/>
      <c r="R1115" s="4"/>
      <c r="S1115" s="4"/>
      <c r="T1115" s="4"/>
      <c r="U1115" s="4"/>
      <c r="V1115" s="4"/>
      <c r="W1115" s="4"/>
      <c r="X1115" s="4"/>
      <c r="Y1115" s="4"/>
      <c r="Z1115" s="4"/>
    </row>
    <row r="1116" ht="15.75" customHeight="1">
      <c r="A1116" s="4"/>
      <c r="B1116" s="3"/>
      <c r="C1116" s="10"/>
      <c r="D1116" s="10"/>
      <c r="E1116" s="4"/>
      <c r="F1116" s="4"/>
      <c r="G1116" s="10"/>
      <c r="H1116" s="4"/>
      <c r="I1116" s="4"/>
      <c r="J1116" s="4"/>
      <c r="K1116" s="4"/>
      <c r="L1116" s="4"/>
      <c r="M1116" s="4"/>
      <c r="N1116" s="4"/>
      <c r="O1116" s="4"/>
      <c r="P1116" s="4"/>
      <c r="Q1116" s="4"/>
      <c r="R1116" s="4"/>
      <c r="S1116" s="4"/>
      <c r="T1116" s="4"/>
      <c r="U1116" s="4"/>
      <c r="V1116" s="4"/>
      <c r="W1116" s="4"/>
      <c r="X1116" s="4"/>
      <c r="Y1116" s="4"/>
      <c r="Z1116" s="4"/>
    </row>
    <row r="1117" ht="15.75" customHeight="1">
      <c r="A1117" s="4"/>
      <c r="B1117" s="3"/>
      <c r="C1117" s="10"/>
      <c r="D1117" s="10"/>
      <c r="E1117" s="4"/>
      <c r="F1117" s="4"/>
      <c r="G1117" s="10"/>
      <c r="H1117" s="4"/>
      <c r="I1117" s="4"/>
      <c r="J1117" s="4"/>
      <c r="K1117" s="4"/>
      <c r="L1117" s="4"/>
      <c r="M1117" s="4"/>
      <c r="N1117" s="4"/>
      <c r="O1117" s="4"/>
      <c r="P1117" s="4"/>
      <c r="Q1117" s="4"/>
      <c r="R1117" s="4"/>
      <c r="S1117" s="4"/>
      <c r="T1117" s="4"/>
      <c r="U1117" s="4"/>
      <c r="V1117" s="4"/>
      <c r="W1117" s="4"/>
      <c r="X1117" s="4"/>
      <c r="Y1117" s="4"/>
      <c r="Z1117" s="4"/>
    </row>
    <row r="1118" ht="15.75" customHeight="1">
      <c r="A1118" s="4"/>
      <c r="B1118" s="3"/>
      <c r="C1118" s="10"/>
      <c r="D1118" s="10"/>
      <c r="E1118" s="4"/>
      <c r="F1118" s="4"/>
      <c r="G1118" s="10"/>
      <c r="H1118" s="4"/>
      <c r="I1118" s="4"/>
      <c r="J1118" s="4"/>
      <c r="K1118" s="4"/>
      <c r="L1118" s="4"/>
      <c r="M1118" s="4"/>
      <c r="N1118" s="4"/>
      <c r="O1118" s="4"/>
      <c r="P1118" s="4"/>
      <c r="Q1118" s="4"/>
      <c r="R1118" s="4"/>
      <c r="S1118" s="4"/>
      <c r="T1118" s="4"/>
      <c r="U1118" s="4"/>
      <c r="V1118" s="4"/>
      <c r="W1118" s="4"/>
      <c r="X1118" s="4"/>
      <c r="Y1118" s="4"/>
      <c r="Z1118" s="4"/>
    </row>
    <row r="1119" ht="15.75" customHeight="1">
      <c r="A1119" s="4"/>
      <c r="B1119" s="3"/>
      <c r="C1119" s="10"/>
      <c r="D1119" s="10"/>
      <c r="E1119" s="4"/>
      <c r="F1119" s="4"/>
      <c r="G1119" s="10"/>
      <c r="H1119" s="4"/>
      <c r="I1119" s="4"/>
      <c r="J1119" s="4"/>
      <c r="K1119" s="4"/>
      <c r="L1119" s="4"/>
      <c r="M1119" s="4"/>
      <c r="N1119" s="4"/>
      <c r="O1119" s="4"/>
      <c r="P1119" s="4"/>
      <c r="Q1119" s="4"/>
      <c r="R1119" s="4"/>
      <c r="S1119" s="4"/>
      <c r="T1119" s="4"/>
      <c r="U1119" s="4"/>
      <c r="V1119" s="4"/>
      <c r="W1119" s="4"/>
      <c r="X1119" s="4"/>
      <c r="Y1119" s="4"/>
      <c r="Z1119" s="4"/>
    </row>
    <row r="1120" ht="15.75" customHeight="1">
      <c r="A1120" s="4"/>
      <c r="B1120" s="3"/>
      <c r="C1120" s="10"/>
      <c r="D1120" s="10"/>
      <c r="E1120" s="4"/>
      <c r="F1120" s="4"/>
      <c r="G1120" s="10"/>
      <c r="H1120" s="4"/>
      <c r="I1120" s="4"/>
      <c r="J1120" s="4"/>
      <c r="K1120" s="4"/>
      <c r="L1120" s="4"/>
      <c r="M1120" s="4"/>
      <c r="N1120" s="4"/>
      <c r="O1120" s="4"/>
      <c r="P1120" s="4"/>
      <c r="Q1120" s="4"/>
      <c r="R1120" s="4"/>
      <c r="S1120" s="4"/>
      <c r="T1120" s="4"/>
      <c r="U1120" s="4"/>
      <c r="V1120" s="4"/>
      <c r="W1120" s="4"/>
      <c r="X1120" s="4"/>
      <c r="Y1120" s="4"/>
      <c r="Z1120" s="4"/>
    </row>
    <row r="1121" ht="15.75" customHeight="1">
      <c r="A1121" s="4"/>
      <c r="B1121" s="3"/>
      <c r="C1121" s="10"/>
      <c r="D1121" s="10"/>
      <c r="E1121" s="4"/>
      <c r="F1121" s="4"/>
      <c r="G1121" s="10"/>
      <c r="H1121" s="4"/>
      <c r="I1121" s="4"/>
      <c r="J1121" s="4"/>
      <c r="K1121" s="4"/>
      <c r="L1121" s="4"/>
      <c r="M1121" s="4"/>
      <c r="N1121" s="4"/>
      <c r="O1121" s="4"/>
      <c r="P1121" s="4"/>
      <c r="Q1121" s="4"/>
      <c r="R1121" s="4"/>
      <c r="S1121" s="4"/>
      <c r="T1121" s="4"/>
      <c r="U1121" s="4"/>
      <c r="V1121" s="4"/>
      <c r="W1121" s="4"/>
      <c r="X1121" s="4"/>
      <c r="Y1121" s="4"/>
      <c r="Z1121" s="4"/>
    </row>
    <row r="1122" ht="15.75" customHeight="1">
      <c r="A1122" s="4"/>
      <c r="B1122" s="3"/>
      <c r="C1122" s="10"/>
      <c r="D1122" s="10"/>
      <c r="E1122" s="4"/>
      <c r="F1122" s="4"/>
      <c r="G1122" s="10"/>
      <c r="H1122" s="4"/>
      <c r="I1122" s="4"/>
      <c r="J1122" s="4"/>
      <c r="K1122" s="4"/>
      <c r="L1122" s="4"/>
      <c r="M1122" s="4"/>
      <c r="N1122" s="4"/>
      <c r="O1122" s="4"/>
      <c r="P1122" s="4"/>
      <c r="Q1122" s="4"/>
      <c r="R1122" s="4"/>
      <c r="S1122" s="4"/>
      <c r="T1122" s="4"/>
      <c r="U1122" s="4"/>
      <c r="V1122" s="4"/>
      <c r="W1122" s="4"/>
      <c r="X1122" s="4"/>
      <c r="Y1122" s="4"/>
      <c r="Z1122" s="4"/>
    </row>
    <row r="1123" ht="15.75" customHeight="1">
      <c r="A1123" s="4"/>
      <c r="B1123" s="3"/>
      <c r="C1123" s="10"/>
      <c r="D1123" s="10"/>
      <c r="E1123" s="4"/>
      <c r="F1123" s="4"/>
      <c r="G1123" s="10"/>
      <c r="H1123" s="4"/>
      <c r="I1123" s="4"/>
      <c r="J1123" s="4"/>
      <c r="K1123" s="4"/>
      <c r="L1123" s="4"/>
      <c r="M1123" s="4"/>
      <c r="N1123" s="4"/>
      <c r="O1123" s="4"/>
      <c r="P1123" s="4"/>
      <c r="Q1123" s="4"/>
      <c r="R1123" s="4"/>
      <c r="S1123" s="4"/>
      <c r="T1123" s="4"/>
      <c r="U1123" s="4"/>
      <c r="V1123" s="4"/>
      <c r="W1123" s="4"/>
      <c r="X1123" s="4"/>
      <c r="Y1123" s="4"/>
      <c r="Z1123" s="4"/>
    </row>
    <row r="1124" ht="15.75" customHeight="1">
      <c r="A1124" s="4"/>
      <c r="B1124" s="3"/>
      <c r="C1124" s="10"/>
      <c r="D1124" s="10"/>
      <c r="E1124" s="4"/>
      <c r="F1124" s="4"/>
      <c r="G1124" s="10"/>
      <c r="H1124" s="4"/>
      <c r="I1124" s="4"/>
      <c r="J1124" s="4"/>
      <c r="K1124" s="4"/>
      <c r="L1124" s="4"/>
      <c r="M1124" s="4"/>
      <c r="N1124" s="4"/>
      <c r="O1124" s="4"/>
      <c r="P1124" s="4"/>
      <c r="Q1124" s="4"/>
      <c r="R1124" s="4"/>
      <c r="S1124" s="4"/>
      <c r="T1124" s="4"/>
      <c r="U1124" s="4"/>
      <c r="V1124" s="4"/>
      <c r="W1124" s="4"/>
      <c r="X1124" s="4"/>
      <c r="Y1124" s="4"/>
      <c r="Z1124" s="4"/>
    </row>
    <row r="1125" ht="15.75" customHeight="1">
      <c r="A1125" s="4"/>
      <c r="B1125" s="3"/>
      <c r="C1125" s="10"/>
      <c r="D1125" s="10"/>
      <c r="E1125" s="4"/>
      <c r="F1125" s="4"/>
      <c r="G1125" s="10"/>
      <c r="H1125" s="4"/>
      <c r="I1125" s="4"/>
      <c r="J1125" s="4"/>
      <c r="K1125" s="4"/>
      <c r="L1125" s="4"/>
      <c r="M1125" s="4"/>
      <c r="N1125" s="4"/>
      <c r="O1125" s="4"/>
      <c r="P1125" s="4"/>
      <c r="Q1125" s="4"/>
      <c r="R1125" s="4"/>
      <c r="S1125" s="4"/>
      <c r="T1125" s="4"/>
      <c r="U1125" s="4"/>
      <c r="V1125" s="4"/>
      <c r="W1125" s="4"/>
      <c r="X1125" s="4"/>
      <c r="Y1125" s="4"/>
      <c r="Z1125" s="4"/>
    </row>
    <row r="1126" ht="15.75" customHeight="1">
      <c r="A1126" s="4"/>
      <c r="B1126" s="3"/>
      <c r="C1126" s="10"/>
      <c r="D1126" s="10"/>
      <c r="E1126" s="4"/>
      <c r="F1126" s="4"/>
      <c r="G1126" s="10"/>
      <c r="H1126" s="4"/>
      <c r="I1126" s="4"/>
      <c r="J1126" s="4"/>
      <c r="K1126" s="4"/>
      <c r="L1126" s="4"/>
      <c r="M1126" s="4"/>
      <c r="N1126" s="4"/>
      <c r="O1126" s="4"/>
      <c r="P1126" s="4"/>
      <c r="Q1126" s="4"/>
      <c r="R1126" s="4"/>
      <c r="S1126" s="4"/>
      <c r="T1126" s="4"/>
      <c r="U1126" s="4"/>
      <c r="V1126" s="4"/>
      <c r="W1126" s="4"/>
      <c r="X1126" s="4"/>
      <c r="Y1126" s="4"/>
      <c r="Z1126" s="4"/>
    </row>
    <row r="1127" ht="15.75" customHeight="1">
      <c r="A1127" s="4"/>
      <c r="B1127" s="3"/>
      <c r="C1127" s="10"/>
      <c r="D1127" s="10"/>
      <c r="E1127" s="4"/>
      <c r="F1127" s="4"/>
      <c r="G1127" s="10"/>
      <c r="H1127" s="4"/>
      <c r="I1127" s="4"/>
      <c r="J1127" s="4"/>
      <c r="K1127" s="4"/>
      <c r="L1127" s="4"/>
      <c r="M1127" s="4"/>
      <c r="N1127" s="4"/>
      <c r="O1127" s="4"/>
      <c r="P1127" s="4"/>
      <c r="Q1127" s="4"/>
      <c r="R1127" s="4"/>
      <c r="S1127" s="4"/>
      <c r="T1127" s="4"/>
      <c r="U1127" s="4"/>
      <c r="V1127" s="4"/>
      <c r="W1127" s="4"/>
      <c r="X1127" s="4"/>
      <c r="Y1127" s="4"/>
      <c r="Z1127" s="4"/>
    </row>
    <row r="1128" ht="15.75" customHeight="1">
      <c r="A1128" s="4"/>
      <c r="B1128" s="3"/>
      <c r="C1128" s="10"/>
      <c r="D1128" s="10"/>
      <c r="E1128" s="4"/>
      <c r="F1128" s="4"/>
      <c r="G1128" s="10"/>
      <c r="H1128" s="4"/>
      <c r="I1128" s="4"/>
      <c r="J1128" s="4"/>
      <c r="K1128" s="4"/>
      <c r="L1128" s="4"/>
      <c r="M1128" s="4"/>
      <c r="N1128" s="4"/>
      <c r="O1128" s="4"/>
      <c r="P1128" s="4"/>
      <c r="Q1128" s="4"/>
      <c r="R1128" s="4"/>
      <c r="S1128" s="4"/>
      <c r="T1128" s="4"/>
      <c r="U1128" s="4"/>
      <c r="V1128" s="4"/>
      <c r="W1128" s="4"/>
      <c r="X1128" s="4"/>
      <c r="Y1128" s="4"/>
      <c r="Z1128" s="4"/>
    </row>
    <row r="1129" ht="15.75" customHeight="1">
      <c r="A1129" s="4"/>
      <c r="B1129" s="3"/>
      <c r="C1129" s="10"/>
      <c r="D1129" s="10"/>
      <c r="E1129" s="4"/>
      <c r="F1129" s="4"/>
      <c r="G1129" s="10"/>
      <c r="H1129" s="4"/>
      <c r="I1129" s="4"/>
      <c r="J1129" s="4"/>
      <c r="K1129" s="4"/>
      <c r="L1129" s="4"/>
      <c r="M1129" s="4"/>
      <c r="N1129" s="4"/>
      <c r="O1129" s="4"/>
      <c r="P1129" s="4"/>
      <c r="Q1129" s="4"/>
      <c r="R1129" s="4"/>
      <c r="S1129" s="4"/>
      <c r="T1129" s="4"/>
      <c r="U1129" s="4"/>
      <c r="V1129" s="4"/>
      <c r="W1129" s="4"/>
      <c r="X1129" s="4"/>
      <c r="Y1129" s="4"/>
      <c r="Z1129" s="4"/>
    </row>
    <row r="1130" ht="15.75" customHeight="1">
      <c r="A1130" s="4"/>
      <c r="B1130" s="3"/>
      <c r="C1130" s="10"/>
      <c r="D1130" s="10"/>
      <c r="E1130" s="4"/>
      <c r="F1130" s="4"/>
      <c r="G1130" s="10"/>
      <c r="H1130" s="4"/>
      <c r="I1130" s="4"/>
      <c r="J1130" s="4"/>
      <c r="K1130" s="4"/>
      <c r="L1130" s="4"/>
      <c r="M1130" s="4"/>
      <c r="N1130" s="4"/>
      <c r="O1130" s="4"/>
      <c r="P1130" s="4"/>
      <c r="Q1130" s="4"/>
      <c r="R1130" s="4"/>
      <c r="S1130" s="4"/>
      <c r="T1130" s="4"/>
      <c r="U1130" s="4"/>
      <c r="V1130" s="4"/>
      <c r="W1130" s="4"/>
      <c r="X1130" s="4"/>
      <c r="Y1130" s="4"/>
      <c r="Z1130" s="4"/>
    </row>
    <row r="1131" ht="15.75" customHeight="1">
      <c r="A1131" s="4"/>
      <c r="B1131" s="3"/>
      <c r="C1131" s="10"/>
      <c r="D1131" s="10"/>
      <c r="E1131" s="4"/>
      <c r="F1131" s="4"/>
      <c r="G1131" s="10"/>
      <c r="H1131" s="4"/>
      <c r="I1131" s="4"/>
      <c r="J1131" s="4"/>
      <c r="K1131" s="4"/>
      <c r="L1131" s="4"/>
      <c r="M1131" s="4"/>
      <c r="N1131" s="4"/>
      <c r="O1131" s="4"/>
      <c r="P1131" s="4"/>
      <c r="Q1131" s="4"/>
      <c r="R1131" s="4"/>
      <c r="S1131" s="4"/>
      <c r="T1131" s="4"/>
      <c r="U1131" s="4"/>
      <c r="V1131" s="4"/>
      <c r="W1131" s="4"/>
      <c r="X1131" s="4"/>
      <c r="Y1131" s="4"/>
      <c r="Z1131" s="4"/>
    </row>
    <row r="1132" ht="15.75" customHeight="1">
      <c r="A1132" s="4"/>
      <c r="B1132" s="3"/>
      <c r="C1132" s="10"/>
      <c r="D1132" s="10"/>
      <c r="E1132" s="4"/>
      <c r="F1132" s="4"/>
      <c r="G1132" s="10"/>
      <c r="H1132" s="4"/>
      <c r="I1132" s="4"/>
      <c r="J1132" s="4"/>
      <c r="K1132" s="4"/>
      <c r="L1132" s="4"/>
      <c r="M1132" s="4"/>
      <c r="N1132" s="4"/>
      <c r="O1132" s="4"/>
      <c r="P1132" s="4"/>
      <c r="Q1132" s="4"/>
      <c r="R1132" s="4"/>
      <c r="S1132" s="4"/>
      <c r="T1132" s="4"/>
      <c r="U1132" s="4"/>
      <c r="V1132" s="4"/>
      <c r="W1132" s="4"/>
      <c r="X1132" s="4"/>
      <c r="Y1132" s="4"/>
      <c r="Z1132" s="4"/>
    </row>
    <row r="1133" ht="15.75" customHeight="1">
      <c r="A1133" s="4"/>
      <c r="B1133" s="3"/>
      <c r="C1133" s="10"/>
      <c r="D1133" s="10"/>
      <c r="E1133" s="4"/>
      <c r="F1133" s="4"/>
      <c r="G1133" s="10"/>
      <c r="H1133" s="4"/>
      <c r="I1133" s="4"/>
      <c r="J1133" s="4"/>
      <c r="K1133" s="4"/>
      <c r="L1133" s="4"/>
      <c r="M1133" s="4"/>
      <c r="N1133" s="4"/>
      <c r="O1133" s="4"/>
      <c r="P1133" s="4"/>
      <c r="Q1133" s="4"/>
      <c r="R1133" s="4"/>
      <c r="S1133" s="4"/>
      <c r="T1133" s="4"/>
      <c r="U1133" s="4"/>
      <c r="V1133" s="4"/>
      <c r="W1133" s="4"/>
      <c r="X1133" s="4"/>
      <c r="Y1133" s="4"/>
      <c r="Z1133" s="4"/>
    </row>
    <row r="1134" ht="15.75" customHeight="1">
      <c r="A1134" s="4"/>
      <c r="B1134" s="3"/>
      <c r="C1134" s="10"/>
      <c r="D1134" s="10"/>
      <c r="E1134" s="4"/>
      <c r="F1134" s="4"/>
      <c r="G1134" s="10"/>
      <c r="H1134" s="4"/>
      <c r="I1134" s="4"/>
      <c r="J1134" s="4"/>
      <c r="K1134" s="4"/>
      <c r="L1134" s="4"/>
      <c r="M1134" s="4"/>
      <c r="N1134" s="4"/>
      <c r="O1134" s="4"/>
      <c r="P1134" s="4"/>
      <c r="Q1134" s="4"/>
      <c r="R1134" s="4"/>
      <c r="S1134" s="4"/>
      <c r="T1134" s="4"/>
      <c r="U1134" s="4"/>
      <c r="V1134" s="4"/>
      <c r="W1134" s="4"/>
      <c r="X1134" s="4"/>
      <c r="Y1134" s="4"/>
      <c r="Z1134" s="4"/>
    </row>
    <row r="1135" ht="15.75" customHeight="1">
      <c r="A1135" s="4"/>
      <c r="B1135" s="3"/>
      <c r="C1135" s="10"/>
      <c r="D1135" s="10"/>
      <c r="E1135" s="4"/>
      <c r="F1135" s="4"/>
      <c r="G1135" s="10"/>
      <c r="H1135" s="4"/>
      <c r="I1135" s="4"/>
      <c r="J1135" s="4"/>
      <c r="K1135" s="4"/>
      <c r="L1135" s="4"/>
      <c r="M1135" s="4"/>
      <c r="N1135" s="4"/>
      <c r="O1135" s="4"/>
      <c r="P1135" s="4"/>
      <c r="Q1135" s="4"/>
      <c r="R1135" s="4"/>
      <c r="S1135" s="4"/>
      <c r="T1135" s="4"/>
      <c r="U1135" s="4"/>
      <c r="V1135" s="4"/>
      <c r="W1135" s="4"/>
      <c r="X1135" s="4"/>
      <c r="Y1135" s="4"/>
      <c r="Z1135" s="4"/>
    </row>
    <row r="1136" ht="15.75" customHeight="1">
      <c r="A1136" s="4"/>
      <c r="B1136" s="3"/>
      <c r="C1136" s="10"/>
      <c r="D1136" s="10"/>
      <c r="E1136" s="4"/>
      <c r="F1136" s="4"/>
      <c r="G1136" s="10"/>
      <c r="H1136" s="4"/>
      <c r="I1136" s="4"/>
      <c r="J1136" s="4"/>
      <c r="K1136" s="4"/>
      <c r="L1136" s="4"/>
      <c r="M1136" s="4"/>
      <c r="N1136" s="4"/>
      <c r="O1136" s="4"/>
      <c r="P1136" s="4"/>
      <c r="Q1136" s="4"/>
      <c r="R1136" s="4"/>
      <c r="S1136" s="4"/>
      <c r="T1136" s="4"/>
      <c r="U1136" s="4"/>
      <c r="V1136" s="4"/>
      <c r="W1136" s="4"/>
      <c r="X1136" s="4"/>
      <c r="Y1136" s="4"/>
      <c r="Z1136" s="4"/>
    </row>
    <row r="1137" ht="15.75" customHeight="1">
      <c r="A1137" s="4"/>
      <c r="B1137" s="3"/>
      <c r="C1137" s="10"/>
      <c r="D1137" s="10"/>
      <c r="E1137" s="4"/>
      <c r="F1137" s="4"/>
      <c r="G1137" s="10"/>
      <c r="H1137" s="4"/>
      <c r="I1137" s="4"/>
      <c r="J1137" s="4"/>
      <c r="K1137" s="4"/>
      <c r="L1137" s="4"/>
      <c r="M1137" s="4"/>
      <c r="N1137" s="4"/>
      <c r="O1137" s="4"/>
      <c r="P1137" s="4"/>
      <c r="Q1137" s="4"/>
      <c r="R1137" s="4"/>
      <c r="S1137" s="4"/>
      <c r="T1137" s="4"/>
      <c r="U1137" s="4"/>
      <c r="V1137" s="4"/>
      <c r="W1137" s="4"/>
      <c r="X1137" s="4"/>
      <c r="Y1137" s="4"/>
      <c r="Z1137" s="4"/>
    </row>
    <row r="1138" ht="15.75" customHeight="1">
      <c r="A1138" s="4"/>
      <c r="B1138" s="3"/>
      <c r="C1138" s="10"/>
      <c r="D1138" s="10"/>
      <c r="E1138" s="4"/>
      <c r="F1138" s="4"/>
      <c r="G1138" s="10"/>
      <c r="H1138" s="4"/>
      <c r="I1138" s="4"/>
      <c r="J1138" s="4"/>
      <c r="K1138" s="4"/>
      <c r="L1138" s="4"/>
      <c r="M1138" s="4"/>
      <c r="N1138" s="4"/>
      <c r="O1138" s="4"/>
      <c r="P1138" s="4"/>
      <c r="Q1138" s="4"/>
      <c r="R1138" s="4"/>
      <c r="S1138" s="4"/>
      <c r="T1138" s="4"/>
      <c r="U1138" s="4"/>
      <c r="V1138" s="4"/>
      <c r="W1138" s="4"/>
      <c r="X1138" s="4"/>
      <c r="Y1138" s="4"/>
      <c r="Z1138" s="4"/>
    </row>
    <row r="1139" ht="15.75" customHeight="1">
      <c r="A1139" s="4"/>
      <c r="B1139" s="3"/>
      <c r="C1139" s="10"/>
      <c r="D1139" s="10"/>
      <c r="E1139" s="4"/>
      <c r="F1139" s="4"/>
      <c r="G1139" s="10"/>
      <c r="H1139" s="4"/>
      <c r="I1139" s="4"/>
      <c r="J1139" s="4"/>
      <c r="K1139" s="4"/>
      <c r="L1139" s="4"/>
      <c r="M1139" s="4"/>
      <c r="N1139" s="4"/>
      <c r="O1139" s="4"/>
      <c r="P1139" s="4"/>
      <c r="Q1139" s="4"/>
      <c r="R1139" s="4"/>
      <c r="S1139" s="4"/>
      <c r="T1139" s="4"/>
      <c r="U1139" s="4"/>
      <c r="V1139" s="4"/>
      <c r="W1139" s="4"/>
      <c r="X1139" s="4"/>
      <c r="Y1139" s="4"/>
      <c r="Z1139" s="4"/>
    </row>
    <row r="1140" ht="15.75" customHeight="1">
      <c r="A1140" s="4"/>
      <c r="B1140" s="3"/>
      <c r="C1140" s="10"/>
      <c r="D1140" s="10"/>
      <c r="E1140" s="4"/>
      <c r="F1140" s="4"/>
      <c r="G1140" s="10"/>
      <c r="H1140" s="4"/>
      <c r="I1140" s="4"/>
      <c r="J1140" s="4"/>
      <c r="K1140" s="4"/>
      <c r="L1140" s="4"/>
      <c r="M1140" s="4"/>
      <c r="N1140" s="4"/>
      <c r="O1140" s="4"/>
      <c r="P1140" s="4"/>
      <c r="Q1140" s="4"/>
      <c r="R1140" s="4"/>
      <c r="S1140" s="4"/>
      <c r="T1140" s="4"/>
      <c r="U1140" s="4"/>
      <c r="V1140" s="4"/>
      <c r="W1140" s="4"/>
      <c r="X1140" s="4"/>
      <c r="Y1140" s="4"/>
      <c r="Z1140" s="4"/>
    </row>
    <row r="1141" ht="15.75" customHeight="1">
      <c r="A1141" s="4"/>
      <c r="B1141" s="3"/>
      <c r="C1141" s="10"/>
      <c r="D1141" s="10"/>
      <c r="E1141" s="4"/>
      <c r="F1141" s="4"/>
      <c r="G1141" s="10"/>
      <c r="H1141" s="4"/>
      <c r="I1141" s="4"/>
      <c r="J1141" s="4"/>
      <c r="K1141" s="4"/>
      <c r="L1141" s="4"/>
      <c r="M1141" s="4"/>
      <c r="N1141" s="4"/>
      <c r="O1141" s="4"/>
      <c r="P1141" s="4"/>
      <c r="Q1141" s="4"/>
      <c r="R1141" s="4"/>
      <c r="S1141" s="4"/>
      <c r="T1141" s="4"/>
      <c r="U1141" s="4"/>
      <c r="V1141" s="4"/>
      <c r="W1141" s="4"/>
      <c r="X1141" s="4"/>
      <c r="Y1141" s="4"/>
      <c r="Z1141" s="4"/>
    </row>
    <row r="1142" ht="15.75" customHeight="1">
      <c r="A1142" s="4"/>
      <c r="B1142" s="3"/>
      <c r="C1142" s="10"/>
      <c r="D1142" s="10"/>
      <c r="E1142" s="4"/>
      <c r="F1142" s="4"/>
      <c r="G1142" s="10"/>
      <c r="H1142" s="4"/>
      <c r="I1142" s="4"/>
      <c r="J1142" s="4"/>
      <c r="K1142" s="4"/>
      <c r="L1142" s="4"/>
      <c r="M1142" s="4"/>
      <c r="N1142" s="4"/>
      <c r="O1142" s="4"/>
      <c r="P1142" s="4"/>
      <c r="Q1142" s="4"/>
      <c r="R1142" s="4"/>
      <c r="S1142" s="4"/>
      <c r="T1142" s="4"/>
      <c r="U1142" s="4"/>
      <c r="V1142" s="4"/>
      <c r="W1142" s="4"/>
      <c r="X1142" s="4"/>
      <c r="Y1142" s="4"/>
      <c r="Z1142" s="4"/>
    </row>
    <row r="1143" ht="15.75" customHeight="1">
      <c r="A1143" s="4"/>
      <c r="B1143" s="3"/>
      <c r="C1143" s="10"/>
      <c r="D1143" s="10"/>
      <c r="E1143" s="4"/>
      <c r="F1143" s="4"/>
      <c r="G1143" s="10"/>
      <c r="H1143" s="4"/>
      <c r="I1143" s="4"/>
      <c r="J1143" s="4"/>
      <c r="K1143" s="4"/>
      <c r="L1143" s="4"/>
      <c r="M1143" s="4"/>
      <c r="N1143" s="4"/>
      <c r="O1143" s="4"/>
      <c r="P1143" s="4"/>
      <c r="Q1143" s="4"/>
      <c r="R1143" s="4"/>
      <c r="S1143" s="4"/>
      <c r="T1143" s="4"/>
      <c r="U1143" s="4"/>
      <c r="V1143" s="4"/>
      <c r="W1143" s="4"/>
      <c r="X1143" s="4"/>
      <c r="Y1143" s="4"/>
      <c r="Z1143" s="4"/>
    </row>
    <row r="1144" ht="15.75" customHeight="1">
      <c r="A1144" s="4"/>
      <c r="B1144" s="3"/>
      <c r="C1144" s="10"/>
      <c r="D1144" s="10"/>
      <c r="E1144" s="4"/>
      <c r="F1144" s="4"/>
      <c r="G1144" s="10"/>
      <c r="H1144" s="4"/>
      <c r="I1144" s="4"/>
      <c r="J1144" s="4"/>
      <c r="K1144" s="4"/>
      <c r="L1144" s="4"/>
      <c r="M1144" s="4"/>
      <c r="N1144" s="4"/>
      <c r="O1144" s="4"/>
      <c r="P1144" s="4"/>
      <c r="Q1144" s="4"/>
      <c r="R1144" s="4"/>
      <c r="S1144" s="4"/>
      <c r="T1144" s="4"/>
      <c r="U1144" s="4"/>
      <c r="V1144" s="4"/>
      <c r="W1144" s="4"/>
      <c r="X1144" s="4"/>
      <c r="Y1144" s="4"/>
      <c r="Z1144" s="4"/>
    </row>
    <row r="1145" ht="15.75" customHeight="1">
      <c r="A1145" s="4"/>
      <c r="B1145" s="3"/>
      <c r="C1145" s="10"/>
      <c r="D1145" s="10"/>
      <c r="E1145" s="4"/>
      <c r="F1145" s="4"/>
      <c r="G1145" s="10"/>
      <c r="H1145" s="4"/>
      <c r="I1145" s="4"/>
      <c r="J1145" s="4"/>
      <c r="K1145" s="4"/>
      <c r="L1145" s="4"/>
      <c r="M1145" s="4"/>
      <c r="N1145" s="4"/>
      <c r="O1145" s="4"/>
      <c r="P1145" s="4"/>
      <c r="Q1145" s="4"/>
      <c r="R1145" s="4"/>
      <c r="S1145" s="4"/>
      <c r="T1145" s="4"/>
      <c r="U1145" s="4"/>
      <c r="V1145" s="4"/>
      <c r="W1145" s="4"/>
      <c r="X1145" s="4"/>
      <c r="Y1145" s="4"/>
      <c r="Z1145" s="4"/>
    </row>
    <row r="1146" ht="15.75" customHeight="1">
      <c r="A1146" s="4"/>
      <c r="B1146" s="3"/>
      <c r="C1146" s="10"/>
      <c r="D1146" s="10"/>
      <c r="E1146" s="4"/>
      <c r="F1146" s="4"/>
      <c r="G1146" s="10"/>
      <c r="H1146" s="4"/>
      <c r="I1146" s="4"/>
      <c r="J1146" s="4"/>
      <c r="K1146" s="4"/>
      <c r="L1146" s="4"/>
      <c r="M1146" s="4"/>
      <c r="N1146" s="4"/>
      <c r="O1146" s="4"/>
      <c r="P1146" s="4"/>
      <c r="Q1146" s="4"/>
      <c r="R1146" s="4"/>
      <c r="S1146" s="4"/>
      <c r="T1146" s="4"/>
      <c r="U1146" s="4"/>
      <c r="V1146" s="4"/>
      <c r="W1146" s="4"/>
      <c r="X1146" s="4"/>
      <c r="Y1146" s="4"/>
      <c r="Z1146" s="4"/>
    </row>
    <row r="1147" ht="15.75" customHeight="1">
      <c r="A1147" s="4"/>
      <c r="B1147" s="3"/>
      <c r="C1147" s="10"/>
      <c r="D1147" s="10"/>
      <c r="E1147" s="4"/>
      <c r="F1147" s="4"/>
      <c r="G1147" s="10"/>
      <c r="H1147" s="4"/>
      <c r="I1147" s="4"/>
      <c r="J1147" s="4"/>
      <c r="K1147" s="4"/>
      <c r="L1147" s="4"/>
      <c r="M1147" s="4"/>
      <c r="N1147" s="4"/>
      <c r="O1147" s="4"/>
      <c r="P1147" s="4"/>
      <c r="Q1147" s="4"/>
      <c r="R1147" s="4"/>
      <c r="S1147" s="4"/>
      <c r="T1147" s="4"/>
      <c r="U1147" s="4"/>
      <c r="V1147" s="4"/>
      <c r="W1147" s="4"/>
      <c r="X1147" s="4"/>
      <c r="Y1147" s="4"/>
      <c r="Z1147" s="4"/>
    </row>
    <row r="1148" ht="15.75" customHeight="1">
      <c r="A1148" s="4"/>
      <c r="B1148" s="3"/>
      <c r="C1148" s="10"/>
      <c r="D1148" s="10"/>
      <c r="E1148" s="4"/>
      <c r="F1148" s="4"/>
      <c r="G1148" s="10"/>
      <c r="H1148" s="4"/>
      <c r="I1148" s="4"/>
      <c r="J1148" s="4"/>
      <c r="K1148" s="4"/>
      <c r="L1148" s="4"/>
      <c r="M1148" s="4"/>
      <c r="N1148" s="4"/>
      <c r="O1148" s="4"/>
      <c r="P1148" s="4"/>
      <c r="Q1148" s="4"/>
      <c r="R1148" s="4"/>
      <c r="S1148" s="4"/>
      <c r="T1148" s="4"/>
      <c r="U1148" s="4"/>
      <c r="V1148" s="4"/>
      <c r="W1148" s="4"/>
      <c r="X1148" s="4"/>
      <c r="Y1148" s="4"/>
      <c r="Z1148" s="4"/>
    </row>
    <row r="1149" ht="15.75" customHeight="1">
      <c r="A1149" s="4"/>
      <c r="B1149" s="3"/>
      <c r="C1149" s="10"/>
      <c r="D1149" s="10"/>
      <c r="E1149" s="4"/>
      <c r="F1149" s="4"/>
      <c r="G1149" s="10"/>
      <c r="H1149" s="4"/>
      <c r="I1149" s="4"/>
      <c r="J1149" s="4"/>
      <c r="K1149" s="4"/>
      <c r="L1149" s="4"/>
      <c r="M1149" s="4"/>
      <c r="N1149" s="4"/>
      <c r="O1149" s="4"/>
      <c r="P1149" s="4"/>
      <c r="Q1149" s="4"/>
      <c r="R1149" s="4"/>
      <c r="S1149" s="4"/>
      <c r="T1149" s="4"/>
      <c r="U1149" s="4"/>
      <c r="V1149" s="4"/>
      <c r="W1149" s="4"/>
      <c r="X1149" s="4"/>
      <c r="Y1149" s="4"/>
      <c r="Z1149" s="4"/>
    </row>
    <row r="1150" ht="15.75" customHeight="1">
      <c r="A1150" s="4"/>
      <c r="B1150" s="3"/>
      <c r="C1150" s="10"/>
      <c r="D1150" s="10"/>
      <c r="E1150" s="4"/>
      <c r="F1150" s="4"/>
      <c r="G1150" s="10"/>
      <c r="H1150" s="4"/>
      <c r="I1150" s="4"/>
      <c r="J1150" s="4"/>
      <c r="K1150" s="4"/>
      <c r="L1150" s="4"/>
      <c r="M1150" s="4"/>
      <c r="N1150" s="4"/>
      <c r="O1150" s="4"/>
      <c r="P1150" s="4"/>
      <c r="Q1150" s="4"/>
      <c r="R1150" s="4"/>
      <c r="S1150" s="4"/>
      <c r="T1150" s="4"/>
      <c r="U1150" s="4"/>
      <c r="V1150" s="4"/>
      <c r="W1150" s="4"/>
      <c r="X1150" s="4"/>
      <c r="Y1150" s="4"/>
      <c r="Z1150" s="4"/>
    </row>
    <row r="1151" ht="15.75" customHeight="1">
      <c r="A1151" s="4"/>
      <c r="B1151" s="3"/>
      <c r="C1151" s="10"/>
      <c r="D1151" s="10"/>
      <c r="E1151" s="4"/>
      <c r="F1151" s="4"/>
      <c r="G1151" s="10"/>
      <c r="H1151" s="4"/>
      <c r="I1151" s="4"/>
      <c r="J1151" s="4"/>
      <c r="K1151" s="4"/>
      <c r="L1151" s="4"/>
      <c r="M1151" s="4"/>
      <c r="N1151" s="4"/>
      <c r="O1151" s="4"/>
      <c r="P1151" s="4"/>
      <c r="Q1151" s="4"/>
      <c r="R1151" s="4"/>
      <c r="S1151" s="4"/>
      <c r="T1151" s="4"/>
      <c r="U1151" s="4"/>
      <c r="V1151" s="4"/>
      <c r="W1151" s="4"/>
      <c r="X1151" s="4"/>
      <c r="Y1151" s="4"/>
      <c r="Z1151" s="4"/>
    </row>
    <row r="1152" ht="15.75" customHeight="1">
      <c r="A1152" s="4"/>
      <c r="B1152" s="3"/>
      <c r="C1152" s="10"/>
      <c r="D1152" s="10"/>
      <c r="E1152" s="4"/>
      <c r="F1152" s="4"/>
      <c r="G1152" s="10"/>
      <c r="H1152" s="4"/>
      <c r="I1152" s="4"/>
      <c r="J1152" s="4"/>
      <c r="K1152" s="4"/>
      <c r="L1152" s="4"/>
      <c r="M1152" s="4"/>
      <c r="N1152" s="4"/>
      <c r="O1152" s="4"/>
      <c r="P1152" s="4"/>
      <c r="Q1152" s="4"/>
      <c r="R1152" s="4"/>
      <c r="S1152" s="4"/>
      <c r="T1152" s="4"/>
      <c r="U1152" s="4"/>
      <c r="V1152" s="4"/>
      <c r="W1152" s="4"/>
      <c r="X1152" s="4"/>
      <c r="Y1152" s="4"/>
      <c r="Z1152" s="4"/>
    </row>
    <row r="1153" ht="15.75" customHeight="1">
      <c r="A1153" s="4"/>
      <c r="B1153" s="3"/>
      <c r="C1153" s="10"/>
      <c r="D1153" s="10"/>
      <c r="E1153" s="4"/>
      <c r="F1153" s="4"/>
      <c r="G1153" s="10"/>
      <c r="H1153" s="4"/>
      <c r="I1153" s="4"/>
      <c r="J1153" s="4"/>
      <c r="K1153" s="4"/>
      <c r="L1153" s="4"/>
      <c r="M1153" s="4"/>
      <c r="N1153" s="4"/>
      <c r="O1153" s="4"/>
      <c r="P1153" s="4"/>
      <c r="Q1153" s="4"/>
      <c r="R1153" s="4"/>
      <c r="S1153" s="4"/>
      <c r="T1153" s="4"/>
      <c r="U1153" s="4"/>
      <c r="V1153" s="4"/>
      <c r="W1153" s="4"/>
      <c r="X1153" s="4"/>
      <c r="Y1153" s="4"/>
      <c r="Z1153" s="4"/>
    </row>
    <row r="1154" ht="15.75" customHeight="1">
      <c r="A1154" s="4"/>
      <c r="B1154" s="3"/>
      <c r="C1154" s="10"/>
      <c r="D1154" s="10"/>
      <c r="E1154" s="4"/>
      <c r="F1154" s="4"/>
      <c r="G1154" s="10"/>
      <c r="H1154" s="4"/>
      <c r="I1154" s="4"/>
      <c r="J1154" s="4"/>
      <c r="K1154" s="4"/>
      <c r="L1154" s="4"/>
      <c r="M1154" s="4"/>
      <c r="N1154" s="4"/>
      <c r="O1154" s="4"/>
      <c r="P1154" s="4"/>
      <c r="Q1154" s="4"/>
      <c r="R1154" s="4"/>
      <c r="S1154" s="4"/>
      <c r="T1154" s="4"/>
      <c r="U1154" s="4"/>
      <c r="V1154" s="4"/>
      <c r="W1154" s="4"/>
      <c r="X1154" s="4"/>
      <c r="Y1154" s="4"/>
      <c r="Z1154" s="4"/>
    </row>
    <row r="1155" ht="15.75" customHeight="1">
      <c r="A1155" s="4"/>
      <c r="B1155" s="3"/>
      <c r="C1155" s="10"/>
      <c r="D1155" s="10"/>
      <c r="E1155" s="4"/>
      <c r="F1155" s="4"/>
      <c r="G1155" s="10"/>
      <c r="H1155" s="4"/>
      <c r="I1155" s="4"/>
      <c r="J1155" s="4"/>
      <c r="K1155" s="4"/>
      <c r="L1155" s="4"/>
      <c r="M1155" s="4"/>
      <c r="N1155" s="4"/>
      <c r="O1155" s="4"/>
      <c r="P1155" s="4"/>
      <c r="Q1155" s="4"/>
      <c r="R1155" s="4"/>
      <c r="S1155" s="4"/>
      <c r="T1155" s="4"/>
      <c r="U1155" s="4"/>
      <c r="V1155" s="4"/>
      <c r="W1155" s="4"/>
      <c r="X1155" s="4"/>
      <c r="Y1155" s="4"/>
      <c r="Z1155" s="4"/>
    </row>
    <row r="1156" ht="15.75" customHeight="1">
      <c r="A1156" s="4"/>
      <c r="B1156" s="3"/>
      <c r="C1156" s="10"/>
      <c r="D1156" s="10"/>
      <c r="E1156" s="4"/>
      <c r="F1156" s="4"/>
      <c r="G1156" s="10"/>
      <c r="H1156" s="4"/>
      <c r="I1156" s="4"/>
      <c r="J1156" s="4"/>
      <c r="K1156" s="4"/>
      <c r="L1156" s="4"/>
      <c r="M1156" s="4"/>
      <c r="N1156" s="4"/>
      <c r="O1156" s="4"/>
      <c r="P1156" s="4"/>
      <c r="Q1156" s="4"/>
      <c r="R1156" s="4"/>
      <c r="S1156" s="4"/>
      <c r="T1156" s="4"/>
      <c r="U1156" s="4"/>
      <c r="V1156" s="4"/>
      <c r="W1156" s="4"/>
      <c r="X1156" s="4"/>
      <c r="Y1156" s="4"/>
      <c r="Z1156" s="4"/>
    </row>
    <row r="1157" ht="15.75" customHeight="1">
      <c r="A1157" s="4"/>
      <c r="B1157" s="3"/>
      <c r="C1157" s="10"/>
      <c r="D1157" s="10"/>
      <c r="E1157" s="4"/>
      <c r="F1157" s="4"/>
      <c r="G1157" s="10"/>
      <c r="H1157" s="4"/>
      <c r="I1157" s="4"/>
      <c r="J1157" s="4"/>
      <c r="K1157" s="4"/>
      <c r="L1157" s="4"/>
      <c r="M1157" s="4"/>
      <c r="N1157" s="4"/>
      <c r="O1157" s="4"/>
      <c r="P1157" s="4"/>
      <c r="Q1157" s="4"/>
      <c r="R1157" s="4"/>
      <c r="S1157" s="4"/>
      <c r="T1157" s="4"/>
      <c r="U1157" s="4"/>
      <c r="V1157" s="4"/>
      <c r="W1157" s="4"/>
      <c r="X1157" s="4"/>
      <c r="Y1157" s="4"/>
      <c r="Z1157" s="4"/>
    </row>
    <row r="1158" ht="15.75" customHeight="1">
      <c r="A1158" s="4"/>
      <c r="B1158" s="3"/>
      <c r="C1158" s="10"/>
      <c r="D1158" s="10"/>
      <c r="E1158" s="4"/>
      <c r="F1158" s="4"/>
      <c r="G1158" s="10"/>
      <c r="H1158" s="4"/>
      <c r="I1158" s="4"/>
      <c r="J1158" s="4"/>
      <c r="K1158" s="4"/>
      <c r="L1158" s="4"/>
      <c r="M1158" s="4"/>
      <c r="N1158" s="4"/>
      <c r="O1158" s="4"/>
      <c r="P1158" s="4"/>
      <c r="Q1158" s="4"/>
      <c r="R1158" s="4"/>
      <c r="S1158" s="4"/>
      <c r="T1158" s="4"/>
      <c r="U1158" s="4"/>
      <c r="V1158" s="4"/>
      <c r="W1158" s="4"/>
      <c r="X1158" s="4"/>
      <c r="Y1158" s="4"/>
      <c r="Z1158" s="4"/>
    </row>
    <row r="1159" ht="15.75" customHeight="1">
      <c r="A1159" s="4"/>
      <c r="B1159" s="3"/>
      <c r="C1159" s="10"/>
      <c r="D1159" s="10"/>
      <c r="E1159" s="4"/>
      <c r="F1159" s="4"/>
      <c r="G1159" s="10"/>
      <c r="H1159" s="4"/>
      <c r="I1159" s="4"/>
      <c r="J1159" s="4"/>
      <c r="K1159" s="4"/>
      <c r="L1159" s="4"/>
      <c r="M1159" s="4"/>
      <c r="N1159" s="4"/>
      <c r="O1159" s="4"/>
      <c r="P1159" s="4"/>
      <c r="Q1159" s="4"/>
      <c r="R1159" s="4"/>
      <c r="S1159" s="4"/>
      <c r="T1159" s="4"/>
      <c r="U1159" s="4"/>
      <c r="V1159" s="4"/>
      <c r="W1159" s="4"/>
      <c r="X1159" s="4"/>
      <c r="Y1159" s="4"/>
      <c r="Z1159" s="4"/>
    </row>
    <row r="1160" ht="15.75" customHeight="1">
      <c r="A1160" s="4"/>
      <c r="B1160" s="3"/>
      <c r="C1160" s="10"/>
      <c r="D1160" s="10"/>
      <c r="E1160" s="4"/>
      <c r="F1160" s="4"/>
      <c r="G1160" s="10"/>
      <c r="H1160" s="4"/>
      <c r="I1160" s="4"/>
      <c r="J1160" s="4"/>
      <c r="K1160" s="4"/>
      <c r="L1160" s="4"/>
      <c r="M1160" s="4"/>
      <c r="N1160" s="4"/>
      <c r="O1160" s="4"/>
      <c r="P1160" s="4"/>
      <c r="Q1160" s="4"/>
      <c r="R1160" s="4"/>
      <c r="S1160" s="4"/>
      <c r="T1160" s="4"/>
      <c r="U1160" s="4"/>
      <c r="V1160" s="4"/>
      <c r="W1160" s="4"/>
      <c r="X1160" s="4"/>
      <c r="Y1160" s="4"/>
      <c r="Z1160" s="4"/>
    </row>
    <row r="1161" ht="15.75" customHeight="1">
      <c r="A1161" s="4"/>
      <c r="B1161" s="3"/>
      <c r="C1161" s="10"/>
      <c r="D1161" s="10"/>
      <c r="E1161" s="4"/>
      <c r="F1161" s="4"/>
      <c r="G1161" s="10"/>
      <c r="H1161" s="4"/>
      <c r="I1161" s="4"/>
      <c r="J1161" s="4"/>
      <c r="K1161" s="4"/>
      <c r="L1161" s="4"/>
      <c r="M1161" s="4"/>
      <c r="N1161" s="4"/>
      <c r="O1161" s="4"/>
      <c r="P1161" s="4"/>
      <c r="Q1161" s="4"/>
      <c r="R1161" s="4"/>
      <c r="S1161" s="4"/>
      <c r="T1161" s="4"/>
      <c r="U1161" s="4"/>
      <c r="V1161" s="4"/>
      <c r="W1161" s="4"/>
      <c r="X1161" s="4"/>
      <c r="Y1161" s="4"/>
      <c r="Z1161" s="4"/>
    </row>
    <row r="1162" ht="15.75" customHeight="1">
      <c r="A1162" s="4"/>
      <c r="B1162" s="3"/>
      <c r="C1162" s="10"/>
      <c r="D1162" s="10"/>
      <c r="E1162" s="4"/>
      <c r="F1162" s="4"/>
      <c r="G1162" s="10"/>
      <c r="H1162" s="4"/>
      <c r="I1162" s="4"/>
      <c r="J1162" s="4"/>
      <c r="K1162" s="4"/>
      <c r="L1162" s="4"/>
      <c r="M1162" s="4"/>
      <c r="N1162" s="4"/>
      <c r="O1162" s="4"/>
      <c r="P1162" s="4"/>
      <c r="Q1162" s="4"/>
      <c r="R1162" s="4"/>
      <c r="S1162" s="4"/>
      <c r="T1162" s="4"/>
      <c r="U1162" s="4"/>
      <c r="V1162" s="4"/>
      <c r="W1162" s="4"/>
      <c r="X1162" s="4"/>
      <c r="Y1162" s="4"/>
      <c r="Z1162" s="4"/>
    </row>
    <row r="1163" ht="15.75" customHeight="1">
      <c r="A1163" s="4"/>
      <c r="B1163" s="3"/>
      <c r="C1163" s="10"/>
      <c r="D1163" s="10"/>
      <c r="E1163" s="4"/>
      <c r="F1163" s="4"/>
      <c r="G1163" s="10"/>
      <c r="H1163" s="4"/>
      <c r="I1163" s="4"/>
      <c r="J1163" s="4"/>
      <c r="K1163" s="4"/>
      <c r="L1163" s="4"/>
      <c r="M1163" s="4"/>
      <c r="N1163" s="4"/>
      <c r="O1163" s="4"/>
      <c r="P1163" s="4"/>
      <c r="Q1163" s="4"/>
      <c r="R1163" s="4"/>
      <c r="S1163" s="4"/>
      <c r="T1163" s="4"/>
      <c r="U1163" s="4"/>
      <c r="V1163" s="4"/>
      <c r="W1163" s="4"/>
      <c r="X1163" s="4"/>
      <c r="Y1163" s="4"/>
      <c r="Z1163" s="4"/>
    </row>
    <row r="1164" ht="15.75" customHeight="1">
      <c r="A1164" s="4"/>
      <c r="B1164" s="3"/>
      <c r="C1164" s="10"/>
      <c r="D1164" s="10"/>
      <c r="E1164" s="4"/>
      <c r="F1164" s="4"/>
      <c r="G1164" s="10"/>
      <c r="H1164" s="4"/>
      <c r="I1164" s="4"/>
      <c r="J1164" s="4"/>
      <c r="K1164" s="4"/>
      <c r="L1164" s="4"/>
      <c r="M1164" s="4"/>
      <c r="N1164" s="4"/>
      <c r="O1164" s="4"/>
      <c r="P1164" s="4"/>
      <c r="Q1164" s="4"/>
      <c r="R1164" s="4"/>
      <c r="S1164" s="4"/>
      <c r="T1164" s="4"/>
      <c r="U1164" s="4"/>
      <c r="V1164" s="4"/>
      <c r="W1164" s="4"/>
      <c r="X1164" s="4"/>
      <c r="Y1164" s="4"/>
      <c r="Z1164" s="4"/>
    </row>
  </sheetData>
  <autoFilter ref="$A$1:$Z$274">
    <filterColumn colId="9">
      <filters>
        <filter val="p1"/>
        <filter val="p2"/>
        <filter val="P3"/>
        <filter val="P1 y P3"/>
        <filter val="P1 Y P3"/>
        <filter val="P2 y P3"/>
        <filter val="P2 Y P3"/>
      </filters>
    </filterColumn>
  </autoFilter>
  <customSheetViews>
    <customSheetView guid="{1EB029B8-90EE-49F9-81F2-1E14E57B82C2}" filter="1" showAutoFilter="1">
      <autoFilter ref="$A$1:$N$274">
        <filterColumn colId="1">
          <filters>
            <filter val="1"/>
          </filters>
        </filterColumn>
      </autoFilter>
    </customSheetView>
    <customSheetView guid="{1496045F-D431-485F-A7BC-52B9E96BE4AC}" filter="1" showAutoFilter="1">
      <autoFilter ref="$C$68:$J$79"/>
    </customSheetView>
    <customSheetView guid="{9C397F4D-2883-40C8-9204-CD9106A31F71}" filter="1" showAutoFilter="1">
      <autoFilter ref="$C$1:$J$79"/>
    </customSheetView>
    <customSheetView guid="{1CA2BDDE-FE06-4E80-8197-8E98D8937833}" filter="1" showAutoFilter="1">
      <autoFilter ref="$B$1:$B$1164">
        <filterColumn colId="0">
          <filters>
            <filter val="2"/>
          </filters>
        </filterColumn>
      </autoFilter>
    </customSheetView>
  </customSheetViews>
  <conditionalFormatting sqref="B2:B279 A275:A279">
    <cfRule type="cellIs" dxfId="0" priority="1" operator="equal">
      <formula>2</formula>
    </cfRule>
  </conditionalFormatting>
  <conditionalFormatting sqref="B2:B279 A275:A279">
    <cfRule type="cellIs" dxfId="1" priority="2" operator="equal">
      <formula>1</formula>
    </cfRule>
  </conditionalFormatting>
  <conditionalFormatting sqref="B2:B279 A275:A279">
    <cfRule type="cellIs" dxfId="2" priority="3" operator="equal">
      <formula>3</formula>
    </cfRule>
  </conditionalFormatting>
  <dataValidations>
    <dataValidation type="list" allowBlank="1" sqref="L2:L29">
      <formula1>Categorias!$B$2:$B$8</formula1>
    </dataValidation>
    <dataValidation type="list" allowBlank="1" sqref="K2:K296">
      <formula1>Categorias!$A$2:$A$8</formula1>
    </dataValidation>
    <dataValidation type="list" allowBlank="1" sqref="M2:M296">
      <formula1>Categorias!$C$2:$C$7</formula1>
    </dataValidation>
    <dataValidation type="list" allowBlank="1" sqref="L30:L296">
      <formula1>Categorias!$B$2:$B$9</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29"/>
    <col customWidth="1" min="2" max="2" width="8.86"/>
    <col customWidth="1" min="3" max="3" width="40.57"/>
    <col customWidth="1" min="4" max="4" width="66.14"/>
    <col customWidth="1" min="5" max="5" width="26.86"/>
    <col customWidth="1" min="6" max="6" width="9.0"/>
    <col customWidth="1" min="7" max="7" width="9.14"/>
    <col customWidth="1" min="8" max="8" width="20.14"/>
    <col customWidth="1" min="9" max="9" width="16.86"/>
    <col customWidth="1" min="10" max="10" width="21.14"/>
  </cols>
  <sheetData>
    <row r="1" ht="15.75" customHeight="1">
      <c r="A1" s="2" t="s">
        <v>12</v>
      </c>
      <c r="B1" s="2" t="s">
        <v>13</v>
      </c>
      <c r="C1" s="2" t="s">
        <v>36</v>
      </c>
      <c r="D1" s="2" t="s">
        <v>1520</v>
      </c>
      <c r="E1" s="2" t="s">
        <v>43</v>
      </c>
      <c r="F1" s="2" t="s">
        <v>44</v>
      </c>
      <c r="G1" s="2" t="s">
        <v>10</v>
      </c>
      <c r="H1" s="114" t="s">
        <v>420</v>
      </c>
      <c r="I1" s="114" t="s">
        <v>40</v>
      </c>
      <c r="J1" s="114" t="s">
        <v>1521</v>
      </c>
      <c r="K1" s="3"/>
      <c r="L1" s="3"/>
      <c r="M1" s="3"/>
      <c r="N1" s="3"/>
      <c r="O1" s="3"/>
      <c r="P1" s="3"/>
      <c r="Q1" s="3"/>
      <c r="R1" s="3"/>
      <c r="S1" s="3"/>
      <c r="T1" s="3"/>
      <c r="U1" s="115"/>
      <c r="V1" s="115"/>
    </row>
    <row r="2" hidden="1">
      <c r="A2" s="2">
        <v>2.0</v>
      </c>
      <c r="B2" s="2">
        <v>74.0</v>
      </c>
      <c r="C2" s="5" t="s">
        <v>1522</v>
      </c>
      <c r="D2" s="6" t="s">
        <v>1523</v>
      </c>
      <c r="E2" s="27" t="s">
        <v>1524</v>
      </c>
      <c r="F2" s="26" t="s">
        <v>136</v>
      </c>
      <c r="G2" s="26" t="s">
        <v>21</v>
      </c>
      <c r="H2" s="26" t="s">
        <v>69</v>
      </c>
      <c r="I2" s="26" t="s">
        <v>58</v>
      </c>
      <c r="J2" s="26" t="s">
        <v>1528</v>
      </c>
      <c r="K2" s="115"/>
      <c r="L2" s="115"/>
      <c r="M2" s="115"/>
      <c r="N2" s="115"/>
      <c r="O2" s="115"/>
      <c r="P2" s="115"/>
      <c r="Q2" s="115"/>
      <c r="R2" s="115"/>
      <c r="S2" s="115"/>
      <c r="T2" s="115"/>
      <c r="U2" s="115"/>
      <c r="V2" s="115"/>
    </row>
    <row r="3" hidden="1">
      <c r="A3" s="2">
        <v>3.0</v>
      </c>
      <c r="B3" s="2">
        <v>75.0</v>
      </c>
      <c r="C3" s="5" t="s">
        <v>1529</v>
      </c>
      <c r="D3" s="6" t="s">
        <v>1530</v>
      </c>
      <c r="E3" s="27" t="s">
        <v>1531</v>
      </c>
      <c r="F3" s="26" t="s">
        <v>136</v>
      </c>
      <c r="G3" s="26" t="s">
        <v>143</v>
      </c>
      <c r="H3" s="26"/>
      <c r="I3" s="26" t="s">
        <v>186</v>
      </c>
      <c r="J3" s="26"/>
      <c r="K3" s="115"/>
      <c r="L3" s="115"/>
      <c r="M3" s="115"/>
      <c r="N3" s="115"/>
      <c r="O3" s="115"/>
      <c r="P3" s="26"/>
      <c r="Q3" s="115"/>
      <c r="R3" s="115"/>
      <c r="S3" s="115"/>
      <c r="T3" s="115"/>
      <c r="U3" s="115"/>
      <c r="V3" s="115"/>
    </row>
    <row r="4">
      <c r="A4" s="2">
        <v>1.0</v>
      </c>
      <c r="B4" s="2">
        <v>79.0</v>
      </c>
      <c r="C4" s="5" t="s">
        <v>1536</v>
      </c>
      <c r="D4" s="6" t="s">
        <v>1537</v>
      </c>
      <c r="E4" s="27" t="s">
        <v>1538</v>
      </c>
      <c r="F4" s="26" t="s">
        <v>136</v>
      </c>
      <c r="G4" s="26" t="s">
        <v>21</v>
      </c>
      <c r="H4" s="26" t="s">
        <v>135</v>
      </c>
      <c r="I4" s="26" t="s">
        <v>58</v>
      </c>
      <c r="J4" s="26"/>
      <c r="K4" s="115"/>
      <c r="L4" s="115"/>
      <c r="M4" s="115"/>
      <c r="N4" s="115"/>
      <c r="O4" s="115"/>
      <c r="P4" s="115"/>
      <c r="Q4" s="115"/>
      <c r="R4" s="115"/>
      <c r="S4" s="115"/>
      <c r="T4" s="115"/>
      <c r="U4" s="115"/>
      <c r="V4" s="115"/>
    </row>
    <row r="5">
      <c r="A5" s="2">
        <v>1.0</v>
      </c>
      <c r="B5" s="2">
        <v>81.0</v>
      </c>
      <c r="C5" s="5" t="s">
        <v>1539</v>
      </c>
      <c r="D5" s="6" t="s">
        <v>1540</v>
      </c>
      <c r="E5" s="27" t="s">
        <v>1541</v>
      </c>
      <c r="F5" s="26" t="s">
        <v>136</v>
      </c>
      <c r="G5" s="26" t="s">
        <v>21</v>
      </c>
      <c r="H5" s="26" t="s">
        <v>69</v>
      </c>
      <c r="I5" s="26" t="s">
        <v>58</v>
      </c>
      <c r="J5" s="26" t="s">
        <v>424</v>
      </c>
      <c r="K5" s="115"/>
      <c r="L5" s="115"/>
      <c r="M5" s="115"/>
      <c r="N5" s="115"/>
      <c r="O5" s="115"/>
      <c r="P5" s="115"/>
      <c r="Q5" s="115"/>
      <c r="R5" s="115"/>
      <c r="S5" s="115"/>
      <c r="T5" s="115"/>
      <c r="U5" s="115"/>
      <c r="V5" s="115"/>
    </row>
    <row r="6" hidden="1">
      <c r="A6" s="2">
        <v>3.0</v>
      </c>
      <c r="B6" s="2">
        <v>87.0</v>
      </c>
      <c r="C6" s="5" t="s">
        <v>1542</v>
      </c>
      <c r="D6" s="6" t="s">
        <v>1543</v>
      </c>
      <c r="E6" s="27" t="s">
        <v>1544</v>
      </c>
      <c r="F6" s="26"/>
      <c r="G6" s="26" t="s">
        <v>21</v>
      </c>
      <c r="H6" s="26"/>
      <c r="I6" s="26"/>
      <c r="J6" s="26"/>
      <c r="K6" s="115"/>
      <c r="L6" s="115"/>
      <c r="M6" s="115"/>
      <c r="N6" s="115"/>
      <c r="O6" s="115"/>
      <c r="P6" s="115"/>
      <c r="Q6" s="115"/>
      <c r="R6" s="115"/>
      <c r="S6" s="115"/>
      <c r="T6" s="115"/>
      <c r="U6" s="115"/>
      <c r="V6" s="115"/>
    </row>
    <row r="7" hidden="1">
      <c r="A7" s="2">
        <v>2.0</v>
      </c>
      <c r="B7" s="2">
        <v>89.0</v>
      </c>
      <c r="C7" s="5" t="s">
        <v>640</v>
      </c>
      <c r="D7" s="6" t="s">
        <v>1550</v>
      </c>
      <c r="E7" s="27" t="s">
        <v>1551</v>
      </c>
      <c r="F7" s="26" t="s">
        <v>136</v>
      </c>
      <c r="G7" s="26" t="s">
        <v>21</v>
      </c>
      <c r="H7" s="26" t="s">
        <v>135</v>
      </c>
      <c r="I7" s="26" t="s">
        <v>186</v>
      </c>
      <c r="J7" s="26" t="s">
        <v>424</v>
      </c>
      <c r="K7" s="115"/>
      <c r="L7" s="115"/>
      <c r="M7" s="115"/>
      <c r="N7" s="115"/>
      <c r="O7" s="115"/>
      <c r="P7" s="115"/>
      <c r="Q7" s="115"/>
      <c r="R7" s="115"/>
      <c r="S7" s="115"/>
      <c r="T7" s="115"/>
      <c r="U7" s="115"/>
      <c r="V7" s="115"/>
    </row>
    <row r="8" hidden="1">
      <c r="A8" s="2">
        <v>3.0</v>
      </c>
      <c r="B8" s="2">
        <v>90.0</v>
      </c>
      <c r="C8" s="5" t="s">
        <v>1552</v>
      </c>
      <c r="D8" s="6" t="s">
        <v>1553</v>
      </c>
      <c r="E8" s="27" t="s">
        <v>1554</v>
      </c>
      <c r="F8" s="26" t="s">
        <v>136</v>
      </c>
      <c r="G8" s="26" t="s">
        <v>1128</v>
      </c>
      <c r="H8" s="26" t="s">
        <v>1555</v>
      </c>
      <c r="I8" s="26" t="s">
        <v>186</v>
      </c>
      <c r="J8" s="26"/>
      <c r="K8" s="115"/>
      <c r="L8" s="115"/>
      <c r="M8" s="115"/>
      <c r="N8" s="115"/>
      <c r="O8" s="115"/>
      <c r="P8" s="115"/>
      <c r="Q8" s="115"/>
      <c r="R8" s="115"/>
      <c r="S8" s="115"/>
      <c r="T8" s="115"/>
      <c r="U8" s="115"/>
      <c r="V8" s="115"/>
    </row>
    <row r="9" hidden="1">
      <c r="A9" s="2">
        <v>3.0</v>
      </c>
      <c r="B9" s="2">
        <v>91.0</v>
      </c>
      <c r="C9" s="5" t="s">
        <v>1556</v>
      </c>
      <c r="D9" s="6" t="s">
        <v>1557</v>
      </c>
      <c r="E9" s="27" t="s">
        <v>1558</v>
      </c>
      <c r="F9" s="26" t="s">
        <v>204</v>
      </c>
      <c r="G9" s="26" t="s">
        <v>21</v>
      </c>
      <c r="H9" s="26" t="s">
        <v>1555</v>
      </c>
      <c r="I9" s="26" t="s">
        <v>58</v>
      </c>
      <c r="J9" s="26"/>
      <c r="K9" s="115"/>
      <c r="L9" s="115"/>
      <c r="M9" s="115"/>
      <c r="N9" s="115"/>
      <c r="O9" s="115"/>
      <c r="P9" s="115"/>
      <c r="Q9" s="115"/>
      <c r="R9" s="115"/>
      <c r="S9" s="115"/>
      <c r="T9" s="115"/>
      <c r="U9" s="115"/>
      <c r="V9" s="115"/>
    </row>
    <row r="10">
      <c r="A10" s="2">
        <v>1.0</v>
      </c>
      <c r="B10" s="2">
        <v>220.0</v>
      </c>
      <c r="C10" s="5" t="s">
        <v>1559</v>
      </c>
      <c r="D10" s="6" t="s">
        <v>1560</v>
      </c>
      <c r="E10" s="27" t="s">
        <v>1561</v>
      </c>
      <c r="F10" s="26" t="s">
        <v>136</v>
      </c>
      <c r="G10" s="26" t="s">
        <v>21</v>
      </c>
      <c r="H10" s="26" t="s">
        <v>57</v>
      </c>
      <c r="I10" s="26"/>
      <c r="J10" s="26"/>
      <c r="K10" s="115"/>
      <c r="L10" s="115"/>
      <c r="M10" s="115"/>
      <c r="N10" s="115"/>
      <c r="O10" s="115"/>
      <c r="P10" s="115"/>
      <c r="Q10" s="115"/>
      <c r="R10" s="115"/>
      <c r="S10" s="115"/>
      <c r="T10" s="115"/>
      <c r="U10" s="115"/>
      <c r="V10" s="115"/>
    </row>
    <row r="11" hidden="1">
      <c r="A11" s="2">
        <v>3.0</v>
      </c>
      <c r="B11" s="2">
        <v>221.0</v>
      </c>
      <c r="C11" s="5" t="s">
        <v>1565</v>
      </c>
      <c r="D11" s="6" t="s">
        <v>1566</v>
      </c>
      <c r="E11" s="27" t="s">
        <v>1567</v>
      </c>
      <c r="F11" s="26" t="s">
        <v>136</v>
      </c>
      <c r="G11" s="26" t="s">
        <v>1568</v>
      </c>
      <c r="H11" s="26" t="s">
        <v>1555</v>
      </c>
      <c r="I11" s="26"/>
      <c r="J11" s="26"/>
      <c r="K11" s="115"/>
      <c r="L11" s="115"/>
      <c r="M11" s="115"/>
      <c r="N11" s="115"/>
      <c r="O11" s="115"/>
      <c r="P11" s="115"/>
      <c r="Q11" s="115"/>
      <c r="R11" s="115"/>
      <c r="S11" s="115"/>
      <c r="T11" s="115"/>
      <c r="U11" s="115"/>
      <c r="V11" s="115"/>
    </row>
    <row r="12" hidden="1">
      <c r="A12" s="2">
        <v>2.0</v>
      </c>
      <c r="B12" s="2">
        <v>226.0</v>
      </c>
      <c r="C12" s="5" t="s">
        <v>1569</v>
      </c>
      <c r="D12" s="6" t="s">
        <v>1570</v>
      </c>
      <c r="E12" s="27" t="s">
        <v>1571</v>
      </c>
      <c r="F12" s="26" t="s">
        <v>136</v>
      </c>
      <c r="G12" s="26" t="s">
        <v>47</v>
      </c>
      <c r="H12" s="26"/>
      <c r="I12" s="26"/>
      <c r="J12" s="26"/>
      <c r="K12" s="115"/>
      <c r="L12" s="115"/>
      <c r="M12" s="115"/>
      <c r="N12" s="115"/>
      <c r="O12" s="115"/>
      <c r="P12" s="115"/>
      <c r="Q12" s="115"/>
      <c r="R12" s="115"/>
      <c r="S12" s="115"/>
      <c r="T12" s="115"/>
      <c r="U12" s="115"/>
      <c r="V12" s="115"/>
    </row>
    <row r="13" hidden="1">
      <c r="A13" s="2">
        <v>3.0</v>
      </c>
      <c r="B13" s="2">
        <v>230.0</v>
      </c>
      <c r="C13" s="5" t="s">
        <v>1572</v>
      </c>
      <c r="D13" s="6" t="s">
        <v>1573</v>
      </c>
      <c r="E13" s="27" t="s">
        <v>1574</v>
      </c>
      <c r="F13" s="26" t="s">
        <v>136</v>
      </c>
      <c r="G13" s="26"/>
      <c r="H13" s="26"/>
      <c r="I13" s="26"/>
      <c r="J13" s="26"/>
      <c r="K13" s="115"/>
      <c r="L13" s="115"/>
      <c r="M13" s="115"/>
      <c r="N13" s="115"/>
      <c r="O13" s="115"/>
      <c r="P13" s="115"/>
      <c r="Q13" s="115"/>
      <c r="R13" s="115"/>
      <c r="S13" s="115"/>
      <c r="T13" s="115"/>
      <c r="U13" s="115"/>
      <c r="V13" s="115"/>
    </row>
    <row r="14" hidden="1">
      <c r="A14" s="2">
        <v>2.0</v>
      </c>
      <c r="B14" s="2">
        <v>92.0</v>
      </c>
      <c r="C14" s="5" t="s">
        <v>647</v>
      </c>
      <c r="D14" s="6" t="s">
        <v>1575</v>
      </c>
      <c r="E14" s="27"/>
      <c r="F14" s="26" t="s">
        <v>916</v>
      </c>
      <c r="G14" s="26" t="s">
        <v>143</v>
      </c>
      <c r="H14" s="26" t="s">
        <v>135</v>
      </c>
      <c r="I14" s="26" t="s">
        <v>186</v>
      </c>
      <c r="J14" s="26" t="s">
        <v>424</v>
      </c>
      <c r="K14" s="115"/>
      <c r="L14" s="115"/>
      <c r="M14" s="115"/>
      <c r="N14" s="115"/>
      <c r="O14" s="115"/>
      <c r="P14" s="115"/>
      <c r="Q14" s="115"/>
      <c r="R14" s="115"/>
      <c r="S14" s="115"/>
      <c r="T14" s="115"/>
      <c r="U14" s="115"/>
      <c r="V14" s="115"/>
    </row>
    <row r="15" hidden="1">
      <c r="A15" s="2">
        <v>3.0</v>
      </c>
      <c r="B15" s="2">
        <v>95.0</v>
      </c>
      <c r="C15" s="5" t="s">
        <v>653</v>
      </c>
      <c r="D15" s="10"/>
      <c r="E15" s="27" t="s">
        <v>1578</v>
      </c>
      <c r="F15" s="26" t="s">
        <v>916</v>
      </c>
      <c r="G15" s="26" t="s">
        <v>143</v>
      </c>
      <c r="H15" s="26" t="s">
        <v>57</v>
      </c>
      <c r="I15" s="26" t="s">
        <v>186</v>
      </c>
      <c r="J15" s="26" t="s">
        <v>424</v>
      </c>
      <c r="K15" s="115"/>
      <c r="L15" s="115"/>
      <c r="M15" s="115"/>
      <c r="N15" s="115"/>
      <c r="O15" s="115"/>
      <c r="P15" s="115"/>
      <c r="Q15" s="115"/>
      <c r="R15" s="115"/>
      <c r="S15" s="115"/>
      <c r="T15" s="115"/>
      <c r="U15" s="115"/>
      <c r="V15" s="115"/>
    </row>
    <row r="16" hidden="1">
      <c r="A16" s="2">
        <v>3.0</v>
      </c>
      <c r="B16" s="2">
        <v>105.0</v>
      </c>
      <c r="C16" s="5" t="s">
        <v>682</v>
      </c>
      <c r="D16" s="6" t="s">
        <v>1581</v>
      </c>
      <c r="E16" s="61"/>
      <c r="F16" s="26" t="s">
        <v>916</v>
      </c>
      <c r="G16" s="26" t="s">
        <v>21</v>
      </c>
      <c r="H16" s="26" t="s">
        <v>57</v>
      </c>
      <c r="I16" s="26" t="s">
        <v>58</v>
      </c>
      <c r="J16" s="26" t="s">
        <v>424</v>
      </c>
      <c r="K16" s="115"/>
      <c r="L16" s="115"/>
      <c r="M16" s="115"/>
      <c r="N16" s="115"/>
      <c r="O16" s="115"/>
      <c r="P16" s="115"/>
      <c r="Q16" s="115"/>
      <c r="R16" s="115"/>
      <c r="S16" s="115"/>
      <c r="T16" s="115"/>
      <c r="U16" s="115"/>
      <c r="V16" s="115"/>
    </row>
    <row r="17">
      <c r="A17" s="2">
        <v>1.0</v>
      </c>
      <c r="B17" s="2">
        <v>109.0</v>
      </c>
      <c r="C17" s="5" t="s">
        <v>74</v>
      </c>
      <c r="D17" s="6" t="s">
        <v>1582</v>
      </c>
      <c r="E17" s="27"/>
      <c r="F17" s="26" t="s">
        <v>916</v>
      </c>
      <c r="G17" s="26" t="s">
        <v>21</v>
      </c>
      <c r="H17" s="26" t="s">
        <v>57</v>
      </c>
      <c r="I17" s="26" t="s">
        <v>58</v>
      </c>
      <c r="J17" s="26" t="s">
        <v>424</v>
      </c>
      <c r="K17" s="115"/>
      <c r="L17" s="115"/>
      <c r="M17" s="115"/>
      <c r="N17" s="115"/>
      <c r="O17" s="115"/>
      <c r="P17" s="115"/>
      <c r="Q17" s="115"/>
      <c r="R17" s="115"/>
      <c r="S17" s="115"/>
      <c r="T17" s="115"/>
      <c r="U17" s="115"/>
      <c r="V17" s="115"/>
    </row>
    <row r="18" hidden="1">
      <c r="A18" s="2">
        <v>2.0</v>
      </c>
      <c r="B18" s="2">
        <v>110.0</v>
      </c>
      <c r="C18" s="5" t="s">
        <v>1583</v>
      </c>
      <c r="D18" s="6" t="s">
        <v>1584</v>
      </c>
      <c r="E18" s="27"/>
      <c r="F18" s="26" t="s">
        <v>916</v>
      </c>
      <c r="G18" s="26" t="s">
        <v>21</v>
      </c>
      <c r="H18" s="26" t="s">
        <v>57</v>
      </c>
      <c r="I18" s="26" t="s">
        <v>58</v>
      </c>
      <c r="J18" s="26" t="s">
        <v>424</v>
      </c>
      <c r="K18" s="115"/>
      <c r="L18" s="115"/>
      <c r="M18" s="115"/>
      <c r="N18" s="115"/>
      <c r="O18" s="115"/>
      <c r="P18" s="115"/>
      <c r="Q18" s="115"/>
      <c r="R18" s="115"/>
      <c r="S18" s="115"/>
      <c r="T18" s="115"/>
      <c r="U18" s="115"/>
      <c r="V18" s="115"/>
    </row>
    <row r="19">
      <c r="A19" s="2">
        <v>1.0</v>
      </c>
      <c r="B19" s="2">
        <v>115.0</v>
      </c>
      <c r="C19" s="5" t="s">
        <v>1590</v>
      </c>
      <c r="D19" s="6" t="s">
        <v>1591</v>
      </c>
      <c r="E19" s="27"/>
      <c r="F19" s="26" t="s">
        <v>916</v>
      </c>
      <c r="G19" s="26" t="s">
        <v>21</v>
      </c>
      <c r="H19" s="26" t="s">
        <v>69</v>
      </c>
      <c r="I19" s="26" t="s">
        <v>85</v>
      </c>
      <c r="J19" s="26" t="s">
        <v>424</v>
      </c>
      <c r="K19" s="115"/>
      <c r="L19" s="115"/>
      <c r="M19" s="115"/>
      <c r="N19" s="115"/>
      <c r="O19" s="115"/>
      <c r="P19" s="115"/>
      <c r="Q19" s="115"/>
      <c r="R19" s="115"/>
      <c r="S19" s="115"/>
      <c r="T19" s="115"/>
      <c r="U19" s="115"/>
      <c r="V19" s="115"/>
    </row>
    <row r="20">
      <c r="A20" s="2">
        <v>1.0</v>
      </c>
      <c r="B20" s="2">
        <v>118.0</v>
      </c>
      <c r="C20" s="5" t="s">
        <v>1592</v>
      </c>
      <c r="D20" s="6" t="s">
        <v>1593</v>
      </c>
      <c r="E20" s="40"/>
      <c r="F20" s="26" t="s">
        <v>916</v>
      </c>
      <c r="G20" s="26" t="s">
        <v>21</v>
      </c>
      <c r="H20" s="26" t="s">
        <v>57</v>
      </c>
      <c r="I20" s="26" t="s">
        <v>58</v>
      </c>
      <c r="J20" s="26" t="s">
        <v>424</v>
      </c>
      <c r="K20" s="115"/>
      <c r="L20" s="115"/>
      <c r="M20" s="115"/>
      <c r="N20" s="115"/>
      <c r="O20" s="115"/>
      <c r="P20" s="115"/>
      <c r="Q20" s="115"/>
      <c r="R20" s="115"/>
      <c r="S20" s="115"/>
      <c r="T20" s="115"/>
      <c r="U20" s="115"/>
      <c r="V20" s="115"/>
    </row>
    <row r="21" hidden="1">
      <c r="A21" s="2">
        <v>2.0</v>
      </c>
      <c r="B21" s="2">
        <v>119.0</v>
      </c>
      <c r="C21" s="5" t="s">
        <v>1594</v>
      </c>
      <c r="D21" s="6" t="s">
        <v>1595</v>
      </c>
      <c r="E21" s="40" t="s">
        <v>1596</v>
      </c>
      <c r="F21" s="26" t="s">
        <v>916</v>
      </c>
      <c r="G21" s="26" t="s">
        <v>21</v>
      </c>
      <c r="H21" s="26" t="s">
        <v>57</v>
      </c>
      <c r="I21" s="26" t="s">
        <v>58</v>
      </c>
      <c r="J21" s="26" t="s">
        <v>424</v>
      </c>
      <c r="K21" s="115"/>
      <c r="L21" s="115"/>
      <c r="M21" s="115"/>
      <c r="N21" s="115"/>
      <c r="O21" s="115"/>
      <c r="P21" s="115"/>
      <c r="Q21" s="115"/>
      <c r="R21" s="115"/>
      <c r="S21" s="115"/>
      <c r="T21" s="115"/>
      <c r="U21" s="115"/>
      <c r="V21" s="115"/>
    </row>
    <row r="22" hidden="1">
      <c r="A22" s="2">
        <v>2.0</v>
      </c>
      <c r="B22" s="2">
        <v>120.0</v>
      </c>
      <c r="C22" s="5" t="s">
        <v>1602</v>
      </c>
      <c r="D22" s="6" t="s">
        <v>1603</v>
      </c>
      <c r="E22" s="40"/>
      <c r="F22" s="26" t="s">
        <v>916</v>
      </c>
      <c r="G22" s="26" t="s">
        <v>21</v>
      </c>
      <c r="H22" s="26" t="s">
        <v>199</v>
      </c>
      <c r="I22" s="26" t="s">
        <v>58</v>
      </c>
      <c r="J22" s="26" t="s">
        <v>424</v>
      </c>
      <c r="K22" s="115"/>
      <c r="L22" s="115"/>
      <c r="M22" s="115"/>
      <c r="N22" s="115"/>
      <c r="O22" s="115"/>
      <c r="P22" s="115"/>
      <c r="Q22" s="115"/>
      <c r="R22" s="115"/>
      <c r="S22" s="115"/>
      <c r="T22" s="115"/>
      <c r="U22" s="115"/>
      <c r="V22" s="115"/>
    </row>
    <row r="23" hidden="1">
      <c r="A23" s="2">
        <v>3.0</v>
      </c>
      <c r="B23" s="2">
        <v>123.0</v>
      </c>
      <c r="C23" s="5" t="s">
        <v>1604</v>
      </c>
      <c r="D23" s="6" t="s">
        <v>1605</v>
      </c>
      <c r="E23" s="40"/>
      <c r="F23" s="26" t="s">
        <v>916</v>
      </c>
      <c r="G23" s="26" t="s">
        <v>47</v>
      </c>
      <c r="H23" s="26" t="s">
        <v>49</v>
      </c>
      <c r="I23" s="26" t="s">
        <v>186</v>
      </c>
      <c r="J23" s="26" t="s">
        <v>434</v>
      </c>
      <c r="K23" s="115"/>
      <c r="L23" s="115"/>
      <c r="M23" s="115"/>
      <c r="N23" s="115"/>
      <c r="O23" s="115"/>
      <c r="P23" s="115"/>
      <c r="Q23" s="115"/>
      <c r="R23" s="115"/>
      <c r="S23" s="115"/>
      <c r="T23" s="115"/>
      <c r="U23" s="115"/>
      <c r="V23" s="115"/>
    </row>
    <row r="24" hidden="1">
      <c r="A24" s="2">
        <v>2.0</v>
      </c>
      <c r="B24" s="2">
        <v>124.0</v>
      </c>
      <c r="C24" s="5" t="s">
        <v>1609</v>
      </c>
      <c r="D24" s="6" t="s">
        <v>1610</v>
      </c>
      <c r="E24" s="40"/>
      <c r="F24" s="26" t="s">
        <v>916</v>
      </c>
      <c r="G24" s="26" t="s">
        <v>47</v>
      </c>
      <c r="H24" s="26"/>
      <c r="I24" s="26" t="s">
        <v>186</v>
      </c>
      <c r="J24" s="26" t="s">
        <v>745</v>
      </c>
      <c r="K24" s="115"/>
      <c r="L24" s="115"/>
      <c r="M24" s="115"/>
      <c r="N24" s="115"/>
      <c r="O24" s="115"/>
      <c r="P24" s="115"/>
      <c r="Q24" s="115"/>
      <c r="R24" s="115"/>
      <c r="S24" s="115"/>
      <c r="T24" s="115"/>
      <c r="U24" s="115"/>
      <c r="V24" s="115"/>
    </row>
    <row r="25" hidden="1">
      <c r="A25" s="2">
        <v>2.0</v>
      </c>
      <c r="B25" s="2">
        <v>125.0</v>
      </c>
      <c r="C25" s="5" t="s">
        <v>1235</v>
      </c>
      <c r="D25" s="6" t="s">
        <v>1613</v>
      </c>
      <c r="E25" s="43"/>
      <c r="F25" s="26" t="s">
        <v>916</v>
      </c>
      <c r="G25" s="26" t="s">
        <v>47</v>
      </c>
      <c r="H25" s="26"/>
      <c r="I25" s="26" t="s">
        <v>186</v>
      </c>
      <c r="J25" s="26" t="s">
        <v>434</v>
      </c>
      <c r="K25" s="115"/>
      <c r="L25" s="115"/>
      <c r="M25" s="115"/>
      <c r="N25" s="115"/>
      <c r="O25" s="115"/>
      <c r="P25" s="115"/>
      <c r="Q25" s="115"/>
      <c r="R25" s="115"/>
      <c r="S25" s="115"/>
      <c r="T25" s="115"/>
      <c r="U25" s="115"/>
      <c r="V25" s="115"/>
    </row>
    <row r="26">
      <c r="A26" s="116">
        <v>1.0</v>
      </c>
      <c r="B26" s="2">
        <v>58.0</v>
      </c>
      <c r="C26" s="5" t="s">
        <v>1619</v>
      </c>
      <c r="D26" s="6" t="s">
        <v>1620</v>
      </c>
      <c r="E26" s="43"/>
      <c r="F26" s="26" t="s">
        <v>306</v>
      </c>
      <c r="G26" s="26" t="s">
        <v>143</v>
      </c>
      <c r="H26" s="26" t="s">
        <v>49</v>
      </c>
      <c r="I26" s="26" t="s">
        <v>50</v>
      </c>
      <c r="J26" s="26" t="s">
        <v>434</v>
      </c>
      <c r="K26" s="115"/>
      <c r="L26" s="115"/>
      <c r="M26" s="115"/>
      <c r="N26" s="115"/>
      <c r="O26" s="115"/>
      <c r="P26" s="115"/>
      <c r="Q26" s="115"/>
      <c r="R26" s="115"/>
      <c r="S26" s="115"/>
      <c r="T26" s="115"/>
      <c r="U26" s="115"/>
      <c r="V26" s="115"/>
    </row>
    <row r="27" hidden="1">
      <c r="A27" s="116">
        <v>3.0</v>
      </c>
      <c r="B27" s="2">
        <v>59.0</v>
      </c>
      <c r="C27" s="2" t="s">
        <v>1621</v>
      </c>
      <c r="D27" s="6"/>
      <c r="E27" s="43" t="s">
        <v>1622</v>
      </c>
      <c r="F27" s="26" t="s">
        <v>306</v>
      </c>
      <c r="G27" s="26" t="s">
        <v>21</v>
      </c>
      <c r="H27" s="26"/>
      <c r="I27" s="26" t="s">
        <v>58</v>
      </c>
      <c r="J27" s="26" t="s">
        <v>501</v>
      </c>
      <c r="K27" s="115"/>
      <c r="L27" s="115"/>
      <c r="M27" s="115"/>
      <c r="N27" s="115"/>
      <c r="O27" s="115"/>
      <c r="P27" s="115"/>
      <c r="Q27" s="115"/>
      <c r="R27" s="115"/>
      <c r="S27" s="115"/>
      <c r="T27" s="115"/>
      <c r="U27" s="115"/>
      <c r="V27" s="115"/>
    </row>
    <row r="28">
      <c r="A28" s="41">
        <v>1.0</v>
      </c>
      <c r="B28" s="2">
        <v>61.0</v>
      </c>
      <c r="C28" s="2" t="s">
        <v>554</v>
      </c>
      <c r="D28" s="6" t="s">
        <v>1627</v>
      </c>
      <c r="E28" s="43" t="s">
        <v>1628</v>
      </c>
      <c r="F28" s="26" t="s">
        <v>306</v>
      </c>
      <c r="G28" s="26" t="s">
        <v>21</v>
      </c>
      <c r="H28" s="26" t="s">
        <v>174</v>
      </c>
      <c r="I28" s="26" t="s">
        <v>58</v>
      </c>
      <c r="J28" s="26" t="s">
        <v>424</v>
      </c>
      <c r="K28" s="115"/>
      <c r="L28" s="115"/>
      <c r="M28" s="115"/>
      <c r="N28" s="115"/>
      <c r="O28" s="115"/>
      <c r="P28" s="115"/>
      <c r="Q28" s="115"/>
      <c r="R28" s="115"/>
      <c r="S28" s="115"/>
      <c r="T28" s="115"/>
      <c r="U28" s="115"/>
      <c r="V28" s="115"/>
    </row>
    <row r="29">
      <c r="A29" s="41">
        <v>1.0</v>
      </c>
      <c r="B29" s="2">
        <v>63.0</v>
      </c>
      <c r="C29" s="2" t="s">
        <v>560</v>
      </c>
      <c r="D29" s="6" t="s">
        <v>1629</v>
      </c>
      <c r="E29" s="43" t="s">
        <v>1630</v>
      </c>
      <c r="F29" s="26" t="s">
        <v>306</v>
      </c>
      <c r="G29" s="26" t="s">
        <v>21</v>
      </c>
      <c r="H29" s="26" t="s">
        <v>57</v>
      </c>
      <c r="I29" s="26" t="s">
        <v>58</v>
      </c>
      <c r="J29" s="26" t="s">
        <v>434</v>
      </c>
      <c r="K29" s="115"/>
      <c r="L29" s="115"/>
      <c r="M29" s="115"/>
      <c r="N29" s="115"/>
      <c r="O29" s="115"/>
      <c r="P29" s="115"/>
      <c r="Q29" s="115"/>
      <c r="R29" s="115"/>
      <c r="S29" s="115"/>
      <c r="T29" s="115"/>
      <c r="U29" s="115"/>
      <c r="V29" s="115"/>
    </row>
    <row r="30" hidden="1">
      <c r="A30" s="30">
        <v>2.0</v>
      </c>
      <c r="B30" s="2">
        <v>66.0</v>
      </c>
      <c r="C30" s="5" t="s">
        <v>571</v>
      </c>
      <c r="D30" s="1" t="s">
        <v>1631</v>
      </c>
      <c r="E30" s="43" t="s">
        <v>1632</v>
      </c>
      <c r="F30" s="26" t="s">
        <v>306</v>
      </c>
      <c r="G30" s="26" t="s">
        <v>21</v>
      </c>
      <c r="H30" s="26" t="s">
        <v>49</v>
      </c>
      <c r="I30" s="26" t="s">
        <v>186</v>
      </c>
      <c r="J30" s="26"/>
      <c r="K30" s="115"/>
      <c r="L30" s="115"/>
      <c r="M30" s="115"/>
      <c r="N30" s="115"/>
      <c r="O30" s="115"/>
      <c r="P30" s="115"/>
      <c r="Q30" s="115"/>
      <c r="R30" s="115"/>
      <c r="S30" s="115"/>
      <c r="T30" s="115"/>
      <c r="U30" s="115"/>
      <c r="V30" s="115"/>
    </row>
    <row r="31" hidden="1">
      <c r="A31" s="116">
        <v>3.0</v>
      </c>
      <c r="B31" s="2">
        <v>67.0</v>
      </c>
      <c r="C31" s="5" t="s">
        <v>574</v>
      </c>
      <c r="D31" s="6" t="s">
        <v>1637</v>
      </c>
      <c r="E31" s="43"/>
      <c r="F31" s="26" t="s">
        <v>306</v>
      </c>
      <c r="G31" s="26" t="s">
        <v>21</v>
      </c>
      <c r="H31" s="26"/>
      <c r="I31" s="26" t="s">
        <v>58</v>
      </c>
      <c r="J31" s="26"/>
      <c r="K31" s="115"/>
      <c r="L31" s="115"/>
      <c r="M31" s="115"/>
      <c r="N31" s="115"/>
      <c r="O31" s="115"/>
      <c r="P31" s="115"/>
      <c r="Q31" s="115"/>
      <c r="R31" s="115"/>
      <c r="S31" s="115"/>
      <c r="T31" s="115"/>
      <c r="U31" s="115"/>
      <c r="V31" s="115"/>
    </row>
    <row r="32" hidden="1">
      <c r="A32" s="116">
        <v>3.0</v>
      </c>
      <c r="B32" s="2">
        <v>68.0</v>
      </c>
      <c r="C32" s="5" t="s">
        <v>577</v>
      </c>
      <c r="D32" s="6" t="s">
        <v>1638</v>
      </c>
      <c r="E32" s="43" t="s">
        <v>1639</v>
      </c>
      <c r="F32" s="26" t="s">
        <v>306</v>
      </c>
      <c r="G32" s="26" t="s">
        <v>21</v>
      </c>
      <c r="H32" s="26" t="s">
        <v>69</v>
      </c>
      <c r="I32" s="26" t="s">
        <v>58</v>
      </c>
      <c r="J32" s="26" t="s">
        <v>424</v>
      </c>
      <c r="K32" s="115"/>
      <c r="L32" s="115"/>
      <c r="M32" s="115"/>
      <c r="N32" s="115"/>
      <c r="O32" s="115"/>
      <c r="P32" s="115"/>
      <c r="Q32" s="115"/>
      <c r="R32" s="115"/>
      <c r="S32" s="115"/>
      <c r="T32" s="115"/>
      <c r="U32" s="115"/>
      <c r="V32" s="115"/>
    </row>
    <row r="33">
      <c r="A33" s="41">
        <v>1.0</v>
      </c>
      <c r="B33" s="2">
        <v>69.0</v>
      </c>
      <c r="C33" s="5" t="s">
        <v>580</v>
      </c>
      <c r="D33" s="6" t="s">
        <v>1642</v>
      </c>
      <c r="E33" s="43" t="s">
        <v>1644</v>
      </c>
      <c r="F33" s="26" t="s">
        <v>306</v>
      </c>
      <c r="G33" s="26" t="s">
        <v>21</v>
      </c>
      <c r="H33" s="26" t="s">
        <v>69</v>
      </c>
      <c r="I33" s="26" t="s">
        <v>58</v>
      </c>
      <c r="J33" s="26" t="s">
        <v>424</v>
      </c>
      <c r="K33" s="115"/>
      <c r="L33" s="115"/>
      <c r="M33" s="115"/>
      <c r="N33" s="115"/>
      <c r="O33" s="115"/>
      <c r="P33" s="115"/>
      <c r="Q33" s="115"/>
      <c r="R33" s="115"/>
      <c r="S33" s="115"/>
      <c r="T33" s="115"/>
      <c r="U33" s="115"/>
      <c r="V33" s="115"/>
    </row>
    <row r="34">
      <c r="A34" s="116">
        <v>1.0</v>
      </c>
      <c r="B34" s="2">
        <v>214.0</v>
      </c>
      <c r="C34" s="5" t="s">
        <v>1646</v>
      </c>
      <c r="D34" s="6" t="s">
        <v>1647</v>
      </c>
      <c r="E34" s="6" t="s">
        <v>1648</v>
      </c>
      <c r="F34" s="1" t="s">
        <v>306</v>
      </c>
      <c r="G34" s="1" t="s">
        <v>143</v>
      </c>
      <c r="H34" s="1"/>
      <c r="I34" s="26" t="s">
        <v>149</v>
      </c>
      <c r="J34" s="26"/>
      <c r="K34" s="115"/>
      <c r="L34" s="115"/>
      <c r="M34" s="115"/>
      <c r="N34" s="115"/>
      <c r="O34" s="115"/>
      <c r="P34" s="115"/>
      <c r="Q34" s="115"/>
      <c r="R34" s="115"/>
      <c r="S34" s="115"/>
      <c r="T34" s="115"/>
      <c r="U34" s="115"/>
      <c r="V34" s="115"/>
    </row>
    <row r="35">
      <c r="A35" s="41">
        <v>1.0</v>
      </c>
      <c r="B35" s="2">
        <v>215.0</v>
      </c>
      <c r="C35" s="5" t="s">
        <v>1649</v>
      </c>
      <c r="D35" s="6" t="s">
        <v>1650</v>
      </c>
      <c r="E35" s="6"/>
      <c r="F35" s="1" t="s">
        <v>306</v>
      </c>
      <c r="G35" s="1" t="s">
        <v>47</v>
      </c>
      <c r="H35" s="1"/>
      <c r="I35" s="26" t="s">
        <v>149</v>
      </c>
      <c r="J35" s="26" t="s">
        <v>434</v>
      </c>
      <c r="K35" s="115"/>
      <c r="L35" s="115"/>
      <c r="M35" s="115"/>
      <c r="N35" s="115"/>
      <c r="O35" s="115"/>
      <c r="P35" s="115"/>
      <c r="Q35" s="115"/>
      <c r="R35" s="115"/>
      <c r="S35" s="115"/>
      <c r="T35" s="115"/>
      <c r="U35" s="115"/>
      <c r="V35" s="115"/>
    </row>
    <row r="36">
      <c r="A36" s="116">
        <v>1.0</v>
      </c>
      <c r="B36" s="2">
        <v>218.0</v>
      </c>
      <c r="C36" s="5" t="s">
        <v>1102</v>
      </c>
      <c r="D36" s="6" t="s">
        <v>1651</v>
      </c>
      <c r="E36" s="6" t="s">
        <v>1652</v>
      </c>
      <c r="F36" s="1" t="s">
        <v>306</v>
      </c>
      <c r="G36" s="1" t="s">
        <v>143</v>
      </c>
      <c r="H36" s="1"/>
      <c r="I36" s="26" t="s">
        <v>50</v>
      </c>
      <c r="J36" s="26"/>
      <c r="K36" s="115"/>
      <c r="L36" s="115"/>
      <c r="M36" s="115"/>
      <c r="N36" s="115"/>
      <c r="O36" s="115"/>
      <c r="P36" s="115"/>
      <c r="Q36" s="115"/>
      <c r="R36" s="115"/>
      <c r="S36" s="115"/>
      <c r="T36" s="115"/>
      <c r="U36" s="115"/>
      <c r="V36" s="115"/>
    </row>
    <row r="37">
      <c r="A37" s="41">
        <v>1.0</v>
      </c>
      <c r="B37" s="2">
        <v>219.0</v>
      </c>
      <c r="C37" s="5" t="s">
        <v>1107</v>
      </c>
      <c r="D37" s="6" t="s">
        <v>1656</v>
      </c>
      <c r="E37" s="6"/>
      <c r="F37" s="1" t="s">
        <v>306</v>
      </c>
      <c r="G37" s="1" t="s">
        <v>47</v>
      </c>
      <c r="H37" s="1" t="s">
        <v>135</v>
      </c>
      <c r="I37" s="26" t="s">
        <v>137</v>
      </c>
      <c r="J37" s="26" t="s">
        <v>440</v>
      </c>
      <c r="K37" s="115"/>
      <c r="L37" s="115"/>
      <c r="M37" s="115"/>
      <c r="N37" s="115"/>
      <c r="O37" s="115"/>
      <c r="P37" s="115"/>
      <c r="Q37" s="115"/>
      <c r="R37" s="115"/>
      <c r="S37" s="115"/>
      <c r="T37" s="115"/>
      <c r="U37" s="115"/>
      <c r="V37" s="115"/>
    </row>
    <row r="38">
      <c r="A38" s="2">
        <v>1.0</v>
      </c>
      <c r="B38" s="2">
        <v>127.0</v>
      </c>
      <c r="C38" s="5" t="s">
        <v>1657</v>
      </c>
      <c r="D38" s="6" t="s">
        <v>1658</v>
      </c>
      <c r="E38" s="6" t="s">
        <v>1659</v>
      </c>
      <c r="F38" s="1" t="s">
        <v>104</v>
      </c>
      <c r="G38" s="1" t="s">
        <v>47</v>
      </c>
      <c r="H38" s="1"/>
      <c r="I38" s="26" t="s">
        <v>186</v>
      </c>
      <c r="J38" s="26" t="s">
        <v>501</v>
      </c>
      <c r="K38" s="115"/>
      <c r="L38" s="115"/>
      <c r="M38" s="115"/>
      <c r="N38" s="115"/>
      <c r="O38" s="115"/>
      <c r="P38" s="115"/>
      <c r="Q38" s="115"/>
      <c r="R38" s="115"/>
      <c r="S38" s="115"/>
      <c r="T38" s="115"/>
      <c r="U38" s="115"/>
      <c r="V38" s="115"/>
    </row>
    <row r="39" hidden="1">
      <c r="A39" s="2">
        <v>2.0</v>
      </c>
      <c r="B39" s="2">
        <v>37.0</v>
      </c>
      <c r="C39" s="5" t="s">
        <v>1660</v>
      </c>
      <c r="D39" s="6" t="s">
        <v>1661</v>
      </c>
      <c r="E39" s="6"/>
      <c r="F39" s="1" t="s">
        <v>125</v>
      </c>
      <c r="G39" s="1" t="s">
        <v>143</v>
      </c>
      <c r="H39" s="1" t="s">
        <v>135</v>
      </c>
      <c r="I39" s="26" t="s">
        <v>50</v>
      </c>
      <c r="J39" s="26" t="s">
        <v>424</v>
      </c>
      <c r="K39" s="115"/>
      <c r="L39" s="115"/>
      <c r="M39" s="115"/>
      <c r="N39" s="115"/>
      <c r="O39" s="115"/>
      <c r="P39" s="115"/>
      <c r="Q39" s="115"/>
      <c r="R39" s="115"/>
      <c r="S39" s="115"/>
      <c r="T39" s="115"/>
      <c r="U39" s="115"/>
      <c r="V39" s="115"/>
    </row>
    <row r="40" hidden="1">
      <c r="A40" s="2">
        <v>2.0</v>
      </c>
      <c r="B40" s="2">
        <v>128.0</v>
      </c>
      <c r="C40" s="5" t="s">
        <v>1666</v>
      </c>
      <c r="D40" s="6" t="s">
        <v>1667</v>
      </c>
      <c r="E40" s="43" t="s">
        <v>1668</v>
      </c>
      <c r="F40" s="26" t="s">
        <v>104</v>
      </c>
      <c r="G40" s="115"/>
      <c r="H40" s="26"/>
      <c r="I40" s="26"/>
      <c r="J40" s="26"/>
      <c r="K40" s="115"/>
      <c r="L40" s="115"/>
      <c r="M40" s="115"/>
      <c r="N40" s="115"/>
      <c r="O40" s="115"/>
      <c r="P40" s="115"/>
      <c r="Q40" s="115"/>
      <c r="R40" s="115"/>
      <c r="S40" s="115"/>
      <c r="T40" s="115"/>
      <c r="U40" s="115"/>
      <c r="V40" s="115"/>
    </row>
    <row r="41" hidden="1">
      <c r="A41" s="2">
        <v>3.0</v>
      </c>
      <c r="B41" s="2">
        <v>129.0</v>
      </c>
      <c r="C41" s="5" t="s">
        <v>1669</v>
      </c>
      <c r="D41" s="6" t="s">
        <v>1670</v>
      </c>
      <c r="E41" s="43" t="s">
        <v>1671</v>
      </c>
      <c r="F41" s="26" t="s">
        <v>104</v>
      </c>
      <c r="G41" s="26" t="s">
        <v>143</v>
      </c>
      <c r="H41" s="26"/>
      <c r="I41" s="26"/>
      <c r="J41" s="26"/>
      <c r="K41" s="115"/>
      <c r="L41" s="115"/>
      <c r="M41" s="115"/>
      <c r="N41" s="115"/>
      <c r="O41" s="115"/>
      <c r="P41" s="115"/>
      <c r="Q41" s="115"/>
      <c r="R41" s="115"/>
      <c r="S41" s="115"/>
      <c r="T41" s="115"/>
      <c r="U41" s="115"/>
      <c r="V41" s="115"/>
    </row>
    <row r="42" hidden="1">
      <c r="A42" s="2">
        <v>3.0</v>
      </c>
      <c r="B42" s="2">
        <v>130.0</v>
      </c>
      <c r="C42" s="5" t="s">
        <v>1672</v>
      </c>
      <c r="D42" s="6" t="s">
        <v>1673</v>
      </c>
      <c r="E42" s="6" t="s">
        <v>1674</v>
      </c>
      <c r="F42" s="26" t="s">
        <v>104</v>
      </c>
      <c r="G42" s="26" t="s">
        <v>47</v>
      </c>
      <c r="H42" s="26"/>
      <c r="I42" s="26" t="s">
        <v>186</v>
      </c>
      <c r="J42" s="26" t="s">
        <v>424</v>
      </c>
      <c r="K42" s="115"/>
      <c r="L42" s="115"/>
      <c r="M42" s="115"/>
      <c r="N42" s="115"/>
      <c r="O42" s="115"/>
      <c r="P42" s="115"/>
      <c r="Q42" s="115"/>
      <c r="R42" s="115"/>
      <c r="S42" s="115"/>
      <c r="T42" s="115"/>
      <c r="U42" s="115"/>
      <c r="V42" s="115"/>
    </row>
    <row r="43" hidden="1">
      <c r="A43" s="2">
        <v>3.0</v>
      </c>
      <c r="B43" s="2">
        <v>131.0</v>
      </c>
      <c r="C43" s="5" t="s">
        <v>1681</v>
      </c>
      <c r="D43" s="6" t="s">
        <v>1682</v>
      </c>
      <c r="E43" s="6" t="s">
        <v>1683</v>
      </c>
      <c r="F43" s="26" t="s">
        <v>104</v>
      </c>
      <c r="G43" s="26" t="s">
        <v>143</v>
      </c>
      <c r="H43" s="26" t="s">
        <v>57</v>
      </c>
      <c r="I43" s="26" t="s">
        <v>186</v>
      </c>
      <c r="J43" s="26"/>
      <c r="K43" s="115"/>
      <c r="L43" s="115"/>
      <c r="M43" s="115"/>
      <c r="N43" s="115"/>
      <c r="O43" s="115"/>
      <c r="P43" s="115"/>
      <c r="Q43" s="115"/>
      <c r="R43" s="115"/>
      <c r="S43" s="115"/>
      <c r="T43" s="115"/>
      <c r="U43" s="115"/>
      <c r="V43" s="115"/>
    </row>
    <row r="44" hidden="1">
      <c r="A44" s="2">
        <v>2.0</v>
      </c>
      <c r="B44" s="2">
        <v>38.0</v>
      </c>
      <c r="C44" s="5" t="s">
        <v>1684</v>
      </c>
      <c r="D44" s="6" t="s">
        <v>1685</v>
      </c>
      <c r="E44" s="43"/>
      <c r="F44" s="26" t="s">
        <v>125</v>
      </c>
      <c r="G44" s="26" t="s">
        <v>47</v>
      </c>
      <c r="H44" s="26" t="s">
        <v>199</v>
      </c>
      <c r="I44" s="26" t="s">
        <v>186</v>
      </c>
      <c r="J44" s="26" t="s">
        <v>434</v>
      </c>
      <c r="K44" s="115"/>
      <c r="L44" s="115"/>
      <c r="M44" s="115"/>
      <c r="N44" s="115"/>
      <c r="O44" s="115"/>
      <c r="P44" s="115"/>
      <c r="Q44" s="115"/>
      <c r="R44" s="115"/>
      <c r="S44" s="115"/>
      <c r="T44" s="115"/>
      <c r="U44" s="115"/>
      <c r="V44" s="115"/>
    </row>
    <row r="45">
      <c r="A45" s="2">
        <v>1.0</v>
      </c>
      <c r="B45" s="2">
        <v>41.0</v>
      </c>
      <c r="C45" s="5" t="s">
        <v>1690</v>
      </c>
      <c r="D45" s="6" t="s">
        <v>1691</v>
      </c>
      <c r="E45" s="27" t="s">
        <v>1692</v>
      </c>
      <c r="F45" s="26" t="s">
        <v>125</v>
      </c>
      <c r="G45" s="26" t="s">
        <v>47</v>
      </c>
      <c r="H45" s="26" t="s">
        <v>199</v>
      </c>
      <c r="I45" s="26" t="s">
        <v>186</v>
      </c>
      <c r="J45" s="26" t="s">
        <v>434</v>
      </c>
      <c r="K45" s="115"/>
      <c r="L45" s="115"/>
      <c r="M45" s="115"/>
      <c r="N45" s="115"/>
      <c r="O45" s="115"/>
      <c r="P45" s="115"/>
      <c r="Q45" s="115"/>
      <c r="R45" s="115"/>
      <c r="S45" s="115"/>
      <c r="T45" s="115"/>
      <c r="U45" s="115"/>
      <c r="V45" s="115"/>
    </row>
    <row r="46">
      <c r="A46" s="41">
        <v>1.0</v>
      </c>
      <c r="B46" s="2">
        <v>7.0</v>
      </c>
      <c r="C46" s="2" t="s">
        <v>1693</v>
      </c>
      <c r="D46" s="6" t="s">
        <v>1694</v>
      </c>
      <c r="E46" s="40" t="s">
        <v>1695</v>
      </c>
      <c r="F46" s="26" t="s">
        <v>1696</v>
      </c>
      <c r="G46" s="26" t="s">
        <v>21</v>
      </c>
      <c r="H46" s="26" t="s">
        <v>57</v>
      </c>
      <c r="I46" s="26" t="s">
        <v>58</v>
      </c>
      <c r="J46" s="26" t="s">
        <v>424</v>
      </c>
      <c r="K46" s="115"/>
      <c r="L46" s="115"/>
      <c r="M46" s="115"/>
      <c r="N46" s="115"/>
      <c r="O46" s="115"/>
      <c r="P46" s="115"/>
      <c r="Q46" s="115"/>
      <c r="R46" s="115"/>
      <c r="S46" s="115"/>
      <c r="T46" s="115"/>
      <c r="U46" s="115"/>
      <c r="V46" s="115"/>
    </row>
    <row r="47" hidden="1">
      <c r="A47" s="2">
        <v>2.0</v>
      </c>
      <c r="B47" s="117">
        <v>133.0</v>
      </c>
      <c r="C47" s="2" t="s">
        <v>1703</v>
      </c>
      <c r="D47" s="6" t="s">
        <v>1704</v>
      </c>
      <c r="E47" s="40" t="s">
        <v>1705</v>
      </c>
      <c r="F47" s="26" t="s">
        <v>104</v>
      </c>
      <c r="G47" s="26" t="s">
        <v>21</v>
      </c>
      <c r="H47" s="26" t="s">
        <v>69</v>
      </c>
      <c r="I47" s="26" t="s">
        <v>58</v>
      </c>
      <c r="J47" s="26"/>
      <c r="K47" s="115"/>
      <c r="L47" s="115"/>
      <c r="M47" s="115"/>
      <c r="N47" s="115"/>
      <c r="O47" s="115"/>
      <c r="P47" s="115"/>
      <c r="Q47" s="115"/>
      <c r="R47" s="115"/>
      <c r="S47" s="115"/>
      <c r="T47" s="115"/>
      <c r="U47" s="115"/>
      <c r="V47" s="115"/>
    </row>
    <row r="48" hidden="1">
      <c r="A48" s="2">
        <v>3.0</v>
      </c>
      <c r="B48" s="117">
        <v>134.0</v>
      </c>
      <c r="C48" s="2" t="s">
        <v>1706</v>
      </c>
      <c r="D48" s="6" t="s">
        <v>1707</v>
      </c>
      <c r="E48" s="40" t="s">
        <v>1708</v>
      </c>
      <c r="F48" s="26" t="s">
        <v>104</v>
      </c>
      <c r="G48" s="26" t="s">
        <v>21</v>
      </c>
      <c r="H48" s="26" t="s">
        <v>69</v>
      </c>
      <c r="I48" s="26" t="s">
        <v>58</v>
      </c>
      <c r="J48" s="26"/>
      <c r="K48" s="115"/>
      <c r="L48" s="115"/>
      <c r="M48" s="115"/>
      <c r="N48" s="115"/>
      <c r="O48" s="115"/>
      <c r="P48" s="115"/>
      <c r="Q48" s="115"/>
      <c r="R48" s="115"/>
      <c r="S48" s="115"/>
      <c r="T48" s="115"/>
      <c r="U48" s="115"/>
      <c r="V48" s="115"/>
    </row>
    <row r="49" hidden="1">
      <c r="A49" s="2">
        <v>3.0</v>
      </c>
      <c r="B49" s="117">
        <v>137.0</v>
      </c>
      <c r="C49" s="2" t="s">
        <v>781</v>
      </c>
      <c r="D49" s="6" t="s">
        <v>1709</v>
      </c>
      <c r="E49" s="40" t="s">
        <v>1710</v>
      </c>
      <c r="F49" s="26" t="s">
        <v>104</v>
      </c>
      <c r="G49" s="26" t="s">
        <v>21</v>
      </c>
      <c r="H49" s="26" t="s">
        <v>57</v>
      </c>
      <c r="I49" s="26" t="s">
        <v>58</v>
      </c>
      <c r="J49" s="26"/>
      <c r="K49" s="115"/>
      <c r="L49" s="115"/>
      <c r="M49" s="115"/>
      <c r="N49" s="115"/>
      <c r="O49" s="115"/>
      <c r="P49" s="115"/>
      <c r="Q49" s="115"/>
      <c r="R49" s="115"/>
      <c r="S49" s="115"/>
      <c r="T49" s="115"/>
      <c r="U49" s="115"/>
      <c r="V49" s="115"/>
    </row>
    <row r="50" hidden="1">
      <c r="A50" s="2">
        <v>3.0</v>
      </c>
      <c r="B50" s="117">
        <v>138.0</v>
      </c>
      <c r="C50" s="2" t="s">
        <v>784</v>
      </c>
      <c r="D50" s="6" t="s">
        <v>1714</v>
      </c>
      <c r="E50" s="40" t="s">
        <v>1715</v>
      </c>
      <c r="F50" s="26" t="s">
        <v>104</v>
      </c>
      <c r="G50" s="26" t="s">
        <v>21</v>
      </c>
      <c r="H50" s="26" t="s">
        <v>57</v>
      </c>
      <c r="I50" s="26" t="s">
        <v>58</v>
      </c>
      <c r="J50" s="26"/>
      <c r="K50" s="115"/>
      <c r="L50" s="115"/>
      <c r="M50" s="115"/>
      <c r="N50" s="115"/>
      <c r="O50" s="115"/>
      <c r="P50" s="115"/>
      <c r="Q50" s="115"/>
      <c r="R50" s="115"/>
      <c r="S50" s="115"/>
      <c r="T50" s="115"/>
      <c r="U50" s="115"/>
      <c r="V50" s="115"/>
    </row>
    <row r="51" hidden="1">
      <c r="A51" s="2">
        <v>2.0</v>
      </c>
      <c r="B51" s="117">
        <v>141.0</v>
      </c>
      <c r="C51" s="2" t="s">
        <v>793</v>
      </c>
      <c r="D51" s="6" t="s">
        <v>1718</v>
      </c>
      <c r="E51" s="40" t="s">
        <v>1719</v>
      </c>
      <c r="F51" s="26" t="s">
        <v>104</v>
      </c>
      <c r="G51" s="26" t="s">
        <v>21</v>
      </c>
      <c r="H51" s="26" t="s">
        <v>174</v>
      </c>
      <c r="I51" s="26" t="s">
        <v>58</v>
      </c>
      <c r="J51" s="26"/>
      <c r="K51" s="115"/>
      <c r="L51" s="115"/>
      <c r="M51" s="115"/>
      <c r="N51" s="115"/>
      <c r="O51" s="115"/>
      <c r="P51" s="115"/>
      <c r="Q51" s="115"/>
      <c r="R51" s="115"/>
      <c r="S51" s="115"/>
      <c r="T51" s="115"/>
      <c r="U51" s="115"/>
      <c r="V51" s="115"/>
    </row>
    <row r="52" hidden="1">
      <c r="A52" s="2">
        <v>2.0</v>
      </c>
      <c r="B52" s="117">
        <v>143.0</v>
      </c>
      <c r="C52" s="2" t="s">
        <v>1720</v>
      </c>
      <c r="D52" s="6" t="s">
        <v>1721</v>
      </c>
      <c r="E52" s="40"/>
      <c r="F52" s="26" t="s">
        <v>104</v>
      </c>
      <c r="G52" s="26" t="s">
        <v>21</v>
      </c>
      <c r="H52" s="26" t="s">
        <v>57</v>
      </c>
      <c r="I52" s="26" t="s">
        <v>58</v>
      </c>
      <c r="J52" s="26"/>
      <c r="K52" s="115"/>
      <c r="L52" s="115"/>
      <c r="M52" s="115"/>
      <c r="N52" s="115"/>
      <c r="O52" s="115"/>
      <c r="P52" s="115"/>
      <c r="Q52" s="115"/>
      <c r="R52" s="115"/>
      <c r="S52" s="115"/>
      <c r="T52" s="115"/>
      <c r="U52" s="115"/>
      <c r="V52" s="115"/>
    </row>
    <row r="53">
      <c r="A53" s="2">
        <v>1.0</v>
      </c>
      <c r="B53" s="118">
        <v>144.0</v>
      </c>
      <c r="C53" s="2" t="s">
        <v>1726</v>
      </c>
      <c r="D53" s="6" t="s">
        <v>1727</v>
      </c>
      <c r="E53" s="40" t="s">
        <v>1728</v>
      </c>
      <c r="F53" s="26" t="s">
        <v>104</v>
      </c>
      <c r="G53" s="26" t="s">
        <v>143</v>
      </c>
      <c r="H53" s="26" t="s">
        <v>57</v>
      </c>
      <c r="I53" s="26" t="s">
        <v>58</v>
      </c>
      <c r="J53" s="26"/>
      <c r="K53" s="115"/>
      <c r="L53" s="115"/>
      <c r="M53" s="115"/>
      <c r="N53" s="115"/>
      <c r="O53" s="115"/>
      <c r="P53" s="115"/>
      <c r="Q53" s="115"/>
      <c r="R53" s="115"/>
      <c r="S53" s="115"/>
      <c r="T53" s="115"/>
      <c r="U53" s="115"/>
      <c r="V53" s="115"/>
    </row>
    <row r="54" ht="99.0" customHeight="1">
      <c r="A54" s="2">
        <v>1.0</v>
      </c>
      <c r="B54" s="2">
        <v>8.0</v>
      </c>
      <c r="C54" s="5" t="s">
        <v>1729</v>
      </c>
      <c r="D54" s="6" t="s">
        <v>1730</v>
      </c>
      <c r="E54" s="40" t="s">
        <v>1731</v>
      </c>
      <c r="F54" s="26" t="s">
        <v>53</v>
      </c>
      <c r="G54" s="26" t="s">
        <v>21</v>
      </c>
      <c r="H54" s="26" t="s">
        <v>49</v>
      </c>
      <c r="I54" s="26" t="s">
        <v>58</v>
      </c>
      <c r="J54" s="26" t="s">
        <v>434</v>
      </c>
      <c r="K54" s="115"/>
      <c r="L54" s="115"/>
      <c r="M54" s="115"/>
      <c r="N54" s="115"/>
      <c r="O54" s="115"/>
      <c r="P54" s="115"/>
      <c r="Q54" s="115"/>
      <c r="R54" s="115"/>
      <c r="S54" s="115"/>
      <c r="T54" s="115"/>
      <c r="U54" s="115"/>
      <c r="V54" s="115"/>
    </row>
    <row r="55" ht="111.0" customHeight="1">
      <c r="A55" s="2">
        <v>1.0</v>
      </c>
      <c r="B55" s="2">
        <v>13.0</v>
      </c>
      <c r="C55" s="5" t="s">
        <v>1734</v>
      </c>
      <c r="D55" s="58" t="s">
        <v>1736</v>
      </c>
      <c r="E55" s="40" t="s">
        <v>1738</v>
      </c>
      <c r="F55" s="26" t="s">
        <v>53</v>
      </c>
      <c r="G55" s="26" t="s">
        <v>21</v>
      </c>
      <c r="H55" s="26" t="s">
        <v>69</v>
      </c>
      <c r="I55" s="26" t="s">
        <v>85</v>
      </c>
      <c r="J55" s="26" t="s">
        <v>424</v>
      </c>
      <c r="K55" s="115"/>
      <c r="L55" s="115"/>
      <c r="M55" s="115"/>
      <c r="N55" s="115"/>
      <c r="O55" s="115"/>
      <c r="P55" s="115"/>
      <c r="Q55" s="115"/>
      <c r="R55" s="115"/>
      <c r="S55" s="115"/>
      <c r="T55" s="115"/>
      <c r="U55" s="115"/>
      <c r="V55" s="115"/>
    </row>
    <row r="56">
      <c r="A56" s="2">
        <v>1.0</v>
      </c>
      <c r="B56" s="2">
        <v>145.0</v>
      </c>
      <c r="C56" s="5" t="s">
        <v>1739</v>
      </c>
      <c r="D56" s="6" t="s">
        <v>1740</v>
      </c>
      <c r="E56" s="40" t="s">
        <v>1741</v>
      </c>
      <c r="F56" s="26" t="s">
        <v>415</v>
      </c>
      <c r="G56" s="26" t="s">
        <v>21</v>
      </c>
      <c r="H56" s="26" t="s">
        <v>57</v>
      </c>
      <c r="I56" s="26" t="s">
        <v>50</v>
      </c>
      <c r="J56" s="26"/>
      <c r="K56" s="115"/>
      <c r="L56" s="115"/>
      <c r="M56" s="115"/>
      <c r="N56" s="115"/>
      <c r="O56" s="115"/>
      <c r="P56" s="115"/>
      <c r="Q56" s="115"/>
      <c r="R56" s="115"/>
      <c r="S56" s="115"/>
      <c r="T56" s="115"/>
      <c r="U56" s="115"/>
      <c r="V56" s="115"/>
    </row>
    <row r="57" hidden="1">
      <c r="A57" s="119">
        <v>3.0</v>
      </c>
      <c r="B57" s="2">
        <v>147.0</v>
      </c>
      <c r="C57" s="5" t="s">
        <v>1746</v>
      </c>
      <c r="D57" s="6"/>
      <c r="E57" s="40" t="s">
        <v>1747</v>
      </c>
      <c r="F57" s="26" t="s">
        <v>415</v>
      </c>
      <c r="G57" s="26" t="s">
        <v>143</v>
      </c>
      <c r="H57" s="26" t="s">
        <v>49</v>
      </c>
      <c r="I57" s="26"/>
      <c r="J57" s="26"/>
      <c r="K57" s="115"/>
      <c r="L57" s="115"/>
      <c r="M57" s="115"/>
      <c r="N57" s="115"/>
      <c r="O57" s="115"/>
      <c r="P57" s="115"/>
      <c r="Q57" s="115"/>
      <c r="R57" s="115"/>
      <c r="S57" s="115"/>
      <c r="T57" s="115"/>
      <c r="U57" s="115"/>
      <c r="V57" s="115"/>
    </row>
    <row r="58" hidden="1">
      <c r="A58" s="119">
        <v>3.0</v>
      </c>
      <c r="B58" s="2">
        <v>150.0</v>
      </c>
      <c r="C58" s="120" t="s">
        <v>1748</v>
      </c>
      <c r="D58" s="10"/>
      <c r="E58" s="40" t="s">
        <v>1749</v>
      </c>
      <c r="F58" s="26" t="s">
        <v>415</v>
      </c>
      <c r="G58" s="26" t="s">
        <v>863</v>
      </c>
      <c r="H58" s="26"/>
      <c r="I58" s="26" t="s">
        <v>186</v>
      </c>
      <c r="J58" s="26"/>
      <c r="K58" s="115"/>
      <c r="L58" s="115"/>
      <c r="M58" s="115"/>
      <c r="N58" s="115"/>
      <c r="O58" s="115"/>
      <c r="P58" s="115"/>
      <c r="Q58" s="115"/>
      <c r="R58" s="115"/>
      <c r="S58" s="115"/>
      <c r="T58" s="115"/>
      <c r="U58" s="115"/>
      <c r="V58" s="115"/>
    </row>
    <row r="59" hidden="1">
      <c r="A59" s="30">
        <v>2.0</v>
      </c>
      <c r="B59" s="2">
        <v>155.0</v>
      </c>
      <c r="C59" s="5" t="s">
        <v>1750</v>
      </c>
      <c r="D59" s="6" t="s">
        <v>1751</v>
      </c>
      <c r="E59" s="40" t="s">
        <v>1752</v>
      </c>
      <c r="F59" s="26" t="s">
        <v>415</v>
      </c>
      <c r="G59" s="26" t="s">
        <v>863</v>
      </c>
      <c r="H59" s="26" t="s">
        <v>135</v>
      </c>
      <c r="I59" s="26" t="s">
        <v>186</v>
      </c>
      <c r="J59" s="26" t="s">
        <v>434</v>
      </c>
      <c r="K59" s="115"/>
      <c r="L59" s="115"/>
      <c r="M59" s="115"/>
      <c r="N59" s="115"/>
      <c r="O59" s="115"/>
      <c r="P59" s="115"/>
      <c r="Q59" s="115"/>
      <c r="R59" s="115"/>
      <c r="S59" s="115"/>
      <c r="T59" s="115"/>
      <c r="U59" s="115"/>
      <c r="V59" s="115"/>
    </row>
    <row r="60" hidden="1">
      <c r="A60" s="119">
        <v>3.0</v>
      </c>
      <c r="B60" s="2">
        <v>157.0</v>
      </c>
      <c r="C60" s="5" t="s">
        <v>1753</v>
      </c>
      <c r="D60" s="6" t="s">
        <v>1754</v>
      </c>
      <c r="E60" s="40" t="s">
        <v>1755</v>
      </c>
      <c r="F60" s="26" t="s">
        <v>415</v>
      </c>
      <c r="G60" s="26" t="s">
        <v>143</v>
      </c>
      <c r="H60" s="26" t="s">
        <v>1555</v>
      </c>
      <c r="I60" s="26" t="s">
        <v>186</v>
      </c>
      <c r="J60" s="26"/>
      <c r="K60" s="115"/>
      <c r="L60" s="115"/>
      <c r="M60" s="115"/>
      <c r="N60" s="115"/>
      <c r="O60" s="115"/>
      <c r="P60" s="115"/>
      <c r="Q60" s="115"/>
      <c r="R60" s="115"/>
      <c r="S60" s="115"/>
      <c r="T60" s="115"/>
      <c r="U60" s="115"/>
      <c r="V60" s="115"/>
    </row>
    <row r="61" ht="15.75" hidden="1" customHeight="1">
      <c r="A61" s="119">
        <v>3.0</v>
      </c>
      <c r="B61" s="2">
        <v>158.0</v>
      </c>
      <c r="C61" s="5" t="s">
        <v>1760</v>
      </c>
      <c r="D61" s="10"/>
      <c r="E61" s="27" t="s">
        <v>1761</v>
      </c>
      <c r="F61" s="26" t="s">
        <v>415</v>
      </c>
      <c r="G61" s="26" t="s">
        <v>143</v>
      </c>
      <c r="H61" s="26" t="s">
        <v>1555</v>
      </c>
      <c r="I61" s="26" t="s">
        <v>186</v>
      </c>
      <c r="J61" s="26"/>
      <c r="K61" s="115"/>
      <c r="L61" s="115"/>
      <c r="M61" s="115"/>
      <c r="N61" s="115"/>
      <c r="O61" s="115"/>
      <c r="P61" s="115"/>
      <c r="Q61" s="115"/>
      <c r="R61" s="115"/>
      <c r="S61" s="115"/>
      <c r="T61" s="115"/>
      <c r="U61" s="115"/>
      <c r="V61" s="115"/>
    </row>
    <row r="62" ht="15.75" customHeight="1">
      <c r="A62" s="2">
        <v>1.0</v>
      </c>
      <c r="B62" s="2">
        <v>162.0</v>
      </c>
      <c r="C62" s="5" t="s">
        <v>178</v>
      </c>
      <c r="D62" s="6" t="s">
        <v>1762</v>
      </c>
      <c r="E62" s="61"/>
      <c r="F62" s="26" t="s">
        <v>415</v>
      </c>
      <c r="G62" s="26" t="s">
        <v>47</v>
      </c>
      <c r="H62" s="26"/>
      <c r="I62" s="26" t="s">
        <v>186</v>
      </c>
      <c r="J62" s="26"/>
      <c r="K62" s="115"/>
      <c r="L62" s="115"/>
      <c r="M62" s="115"/>
      <c r="N62" s="115"/>
      <c r="O62" s="115"/>
      <c r="P62" s="115"/>
      <c r="Q62" s="115"/>
      <c r="R62" s="115"/>
      <c r="S62" s="115"/>
      <c r="T62" s="115"/>
      <c r="U62" s="115"/>
      <c r="V62" s="115"/>
    </row>
    <row r="63" ht="15.75" customHeight="1">
      <c r="A63" s="2">
        <v>1.0</v>
      </c>
      <c r="B63" s="2">
        <v>163.0</v>
      </c>
      <c r="C63" s="5" t="s">
        <v>191</v>
      </c>
      <c r="D63" s="6" t="s">
        <v>1763</v>
      </c>
      <c r="E63" s="61"/>
      <c r="F63" s="26" t="s">
        <v>415</v>
      </c>
      <c r="G63" s="26" t="s">
        <v>47</v>
      </c>
      <c r="H63" s="26" t="s">
        <v>174</v>
      </c>
      <c r="I63" s="26" t="s">
        <v>186</v>
      </c>
      <c r="J63" s="26" t="s">
        <v>440</v>
      </c>
      <c r="K63" s="115"/>
      <c r="L63" s="115"/>
      <c r="M63" s="115"/>
      <c r="N63" s="115"/>
      <c r="O63" s="115"/>
      <c r="P63" s="115"/>
      <c r="Q63" s="115"/>
      <c r="R63" s="115"/>
      <c r="S63" s="115"/>
      <c r="T63" s="115"/>
      <c r="U63" s="115"/>
      <c r="V63" s="115"/>
    </row>
    <row r="64" ht="15.75" hidden="1" customHeight="1">
      <c r="A64" s="2">
        <v>2.0</v>
      </c>
      <c r="B64" s="2">
        <v>164.0</v>
      </c>
      <c r="C64" s="5" t="s">
        <v>1764</v>
      </c>
      <c r="D64" s="6" t="s">
        <v>1765</v>
      </c>
      <c r="E64" s="27" t="s">
        <v>1766</v>
      </c>
      <c r="F64" s="26" t="s">
        <v>415</v>
      </c>
      <c r="G64" s="26" t="s">
        <v>47</v>
      </c>
      <c r="H64" s="26"/>
      <c r="I64" s="26" t="s">
        <v>50</v>
      </c>
      <c r="J64" s="26" t="s">
        <v>434</v>
      </c>
      <c r="K64" s="115"/>
      <c r="L64" s="115"/>
      <c r="M64" s="115"/>
      <c r="N64" s="115"/>
      <c r="O64" s="115"/>
      <c r="P64" s="115"/>
      <c r="Q64" s="115"/>
      <c r="R64" s="115"/>
      <c r="S64" s="115"/>
      <c r="T64" s="115"/>
      <c r="U64" s="115"/>
      <c r="V64" s="115"/>
    </row>
    <row r="65" ht="15.75" hidden="1" customHeight="1">
      <c r="A65" s="119">
        <v>3.0</v>
      </c>
      <c r="B65" s="2">
        <v>168.0</v>
      </c>
      <c r="C65" s="5" t="s">
        <v>908</v>
      </c>
      <c r="D65" s="6"/>
      <c r="E65" s="27" t="s">
        <v>1769</v>
      </c>
      <c r="F65" s="26" t="s">
        <v>415</v>
      </c>
      <c r="G65" s="26" t="s">
        <v>143</v>
      </c>
      <c r="H65" s="26"/>
      <c r="I65" s="26" t="s">
        <v>186</v>
      </c>
      <c r="J65" s="26" t="s">
        <v>434</v>
      </c>
      <c r="K65" s="115"/>
      <c r="L65" s="115"/>
      <c r="M65" s="115"/>
      <c r="N65" s="115"/>
      <c r="O65" s="115"/>
      <c r="P65" s="115"/>
      <c r="Q65" s="115"/>
      <c r="R65" s="115"/>
      <c r="S65" s="115"/>
      <c r="T65" s="115"/>
      <c r="U65" s="115"/>
      <c r="V65" s="115"/>
    </row>
    <row r="66" ht="15.75" hidden="1" customHeight="1">
      <c r="A66" s="2">
        <v>2.0</v>
      </c>
      <c r="B66" s="2">
        <v>238.0</v>
      </c>
      <c r="C66" s="5" t="s">
        <v>1193</v>
      </c>
      <c r="D66" s="6" t="s">
        <v>1771</v>
      </c>
      <c r="E66" s="27" t="s">
        <v>1772</v>
      </c>
      <c r="F66" s="26" t="s">
        <v>104</v>
      </c>
      <c r="G66" s="26" t="s">
        <v>47</v>
      </c>
      <c r="H66" s="26"/>
      <c r="I66" s="26" t="s">
        <v>186</v>
      </c>
      <c r="J66" s="26" t="s">
        <v>440</v>
      </c>
      <c r="K66" s="115"/>
      <c r="L66" s="115"/>
      <c r="M66" s="115"/>
      <c r="N66" s="115"/>
      <c r="O66" s="115"/>
      <c r="P66" s="115"/>
      <c r="Q66" s="115"/>
      <c r="R66" s="115"/>
      <c r="S66" s="115"/>
      <c r="T66" s="115"/>
      <c r="U66" s="115"/>
      <c r="V66" s="115"/>
    </row>
    <row r="67" ht="15.75" hidden="1" customHeight="1">
      <c r="A67" s="2">
        <v>2.0</v>
      </c>
      <c r="B67" s="2">
        <v>239.0</v>
      </c>
      <c r="C67" s="5" t="s">
        <v>1200</v>
      </c>
      <c r="D67" s="6" t="s">
        <v>1773</v>
      </c>
      <c r="E67" s="27" t="s">
        <v>1774</v>
      </c>
      <c r="F67" s="26" t="s">
        <v>104</v>
      </c>
      <c r="G67" s="26" t="s">
        <v>47</v>
      </c>
      <c r="H67" s="26"/>
      <c r="I67" s="26" t="s">
        <v>186</v>
      </c>
      <c r="J67" s="26" t="s">
        <v>434</v>
      </c>
      <c r="K67" s="115"/>
      <c r="L67" s="115"/>
      <c r="M67" s="115"/>
      <c r="N67" s="115"/>
      <c r="O67" s="115"/>
      <c r="P67" s="115"/>
      <c r="Q67" s="115"/>
      <c r="R67" s="115"/>
      <c r="S67" s="115"/>
      <c r="T67" s="115"/>
      <c r="U67" s="115"/>
      <c r="V67" s="115"/>
    </row>
    <row r="68" ht="15.75" hidden="1" customHeight="1">
      <c r="A68" s="2">
        <v>2.0</v>
      </c>
      <c r="B68" s="2">
        <v>241.0</v>
      </c>
      <c r="C68" s="5" t="s">
        <v>1210</v>
      </c>
      <c r="D68" s="6" t="s">
        <v>1777</v>
      </c>
      <c r="E68" s="27" t="s">
        <v>1778</v>
      </c>
      <c r="F68" s="26" t="s">
        <v>104</v>
      </c>
      <c r="G68" s="26" t="s">
        <v>143</v>
      </c>
      <c r="H68" s="26"/>
      <c r="I68" s="26" t="s">
        <v>186</v>
      </c>
      <c r="J68" s="26"/>
      <c r="K68" s="115"/>
      <c r="L68" s="115"/>
      <c r="M68" s="115"/>
      <c r="N68" s="115"/>
      <c r="O68" s="115"/>
      <c r="P68" s="115"/>
      <c r="Q68" s="115"/>
      <c r="R68" s="115"/>
      <c r="S68" s="115"/>
      <c r="T68" s="115"/>
      <c r="U68" s="115"/>
      <c r="V68" s="115"/>
    </row>
    <row r="69" ht="15.75" hidden="1" customHeight="1">
      <c r="A69" s="2">
        <v>2.0</v>
      </c>
      <c r="B69" s="2">
        <v>242.0</v>
      </c>
      <c r="C69" s="5" t="s">
        <v>1781</v>
      </c>
      <c r="D69" s="6" t="s">
        <v>1782</v>
      </c>
      <c r="E69" s="27" t="s">
        <v>1783</v>
      </c>
      <c r="F69" s="26" t="s">
        <v>104</v>
      </c>
      <c r="G69" s="26" t="s">
        <v>47</v>
      </c>
      <c r="H69" s="26"/>
      <c r="I69" s="26"/>
      <c r="J69" s="26"/>
      <c r="K69" s="115"/>
      <c r="L69" s="115"/>
      <c r="M69" s="115"/>
      <c r="N69" s="115"/>
      <c r="O69" s="115"/>
      <c r="P69" s="115"/>
      <c r="Q69" s="115"/>
      <c r="R69" s="115"/>
      <c r="S69" s="115"/>
      <c r="T69" s="115"/>
      <c r="U69" s="115"/>
      <c r="V69" s="115"/>
    </row>
    <row r="70" ht="15.75" hidden="1" customHeight="1">
      <c r="A70" s="2">
        <v>2.0</v>
      </c>
      <c r="B70" s="2">
        <v>243.0</v>
      </c>
      <c r="C70" s="5" t="s">
        <v>1788</v>
      </c>
      <c r="D70" s="6" t="s">
        <v>1789</v>
      </c>
      <c r="E70" s="27" t="s">
        <v>1790</v>
      </c>
      <c r="F70" s="26" t="s">
        <v>104</v>
      </c>
      <c r="G70" s="26" t="s">
        <v>47</v>
      </c>
      <c r="H70" s="26"/>
      <c r="I70" s="26" t="s">
        <v>186</v>
      </c>
      <c r="J70" s="26" t="s">
        <v>434</v>
      </c>
      <c r="K70" s="115"/>
      <c r="L70" s="115"/>
      <c r="M70" s="115"/>
      <c r="N70" s="115"/>
      <c r="O70" s="115"/>
      <c r="P70" s="115"/>
      <c r="Q70" s="115"/>
      <c r="R70" s="115"/>
      <c r="S70" s="115"/>
      <c r="T70" s="115"/>
      <c r="U70" s="115"/>
      <c r="V70" s="115"/>
    </row>
    <row r="71" ht="15.75" hidden="1" customHeight="1">
      <c r="A71" s="2">
        <v>3.0</v>
      </c>
      <c r="B71" s="2">
        <v>175.0</v>
      </c>
      <c r="C71" s="5" t="s">
        <v>1791</v>
      </c>
      <c r="D71" s="6"/>
      <c r="E71" s="27" t="s">
        <v>1792</v>
      </c>
      <c r="F71" s="26" t="s">
        <v>415</v>
      </c>
      <c r="G71" s="26" t="s">
        <v>143</v>
      </c>
      <c r="H71" s="26" t="s">
        <v>1555</v>
      </c>
      <c r="I71" s="26" t="s">
        <v>186</v>
      </c>
      <c r="J71" s="26" t="s">
        <v>1528</v>
      </c>
      <c r="K71" s="115"/>
      <c r="L71" s="115"/>
      <c r="M71" s="115"/>
      <c r="N71" s="115"/>
      <c r="O71" s="115"/>
      <c r="P71" s="115"/>
      <c r="Q71" s="115"/>
      <c r="R71" s="115"/>
      <c r="S71" s="115"/>
      <c r="T71" s="115"/>
      <c r="U71" s="115"/>
      <c r="V71" s="115"/>
    </row>
    <row r="72" ht="15.75" hidden="1" customHeight="1">
      <c r="A72" s="2">
        <v>2.0</v>
      </c>
      <c r="B72" s="2">
        <v>176.0</v>
      </c>
      <c r="C72" s="5" t="s">
        <v>1793</v>
      </c>
      <c r="D72" s="6" t="s">
        <v>1794</v>
      </c>
      <c r="E72" s="27" t="s">
        <v>1795</v>
      </c>
      <c r="F72" s="26" t="s">
        <v>415</v>
      </c>
      <c r="G72" s="26" t="s">
        <v>143</v>
      </c>
      <c r="H72" s="26" t="s">
        <v>1555</v>
      </c>
      <c r="I72" s="26" t="s">
        <v>50</v>
      </c>
      <c r="J72" s="26" t="s">
        <v>1528</v>
      </c>
      <c r="K72" s="115"/>
      <c r="L72" s="115"/>
      <c r="M72" s="115"/>
      <c r="N72" s="115"/>
      <c r="O72" s="115"/>
      <c r="P72" s="115"/>
      <c r="Q72" s="115"/>
      <c r="R72" s="115"/>
      <c r="S72" s="115"/>
      <c r="T72" s="115"/>
      <c r="U72" s="115"/>
      <c r="V72" s="115"/>
    </row>
    <row r="73" ht="15.75" customHeight="1">
      <c r="A73" s="2">
        <v>1.0</v>
      </c>
      <c r="B73" s="3">
        <v>244.0</v>
      </c>
      <c r="C73" s="5" t="s">
        <v>211</v>
      </c>
      <c r="D73" s="6" t="s">
        <v>1800</v>
      </c>
      <c r="E73" s="27" t="s">
        <v>1801</v>
      </c>
      <c r="F73" s="26" t="s">
        <v>415</v>
      </c>
      <c r="G73" s="26" t="s">
        <v>47</v>
      </c>
      <c r="H73" s="26" t="s">
        <v>1555</v>
      </c>
      <c r="I73" s="26" t="s">
        <v>186</v>
      </c>
      <c r="J73" s="26" t="s">
        <v>434</v>
      </c>
      <c r="K73" s="115"/>
      <c r="L73" s="115"/>
      <c r="M73" s="115"/>
      <c r="N73" s="115"/>
      <c r="O73" s="115"/>
      <c r="P73" s="115"/>
      <c r="Q73" s="115"/>
      <c r="R73" s="115"/>
      <c r="S73" s="115"/>
      <c r="T73" s="115"/>
      <c r="U73" s="115"/>
      <c r="V73" s="115"/>
    </row>
    <row r="74" ht="15.75" customHeight="1">
      <c r="A74" s="2">
        <v>1.0</v>
      </c>
      <c r="B74" s="3">
        <v>246.0</v>
      </c>
      <c r="C74" s="5" t="s">
        <v>1235</v>
      </c>
      <c r="D74" s="6" t="s">
        <v>1802</v>
      </c>
      <c r="E74" s="27" t="s">
        <v>1801</v>
      </c>
      <c r="F74" s="26" t="s">
        <v>415</v>
      </c>
      <c r="G74" s="26" t="s">
        <v>47</v>
      </c>
      <c r="H74" s="26" t="s">
        <v>1555</v>
      </c>
      <c r="I74" s="26" t="s">
        <v>186</v>
      </c>
      <c r="J74" s="26" t="s">
        <v>434</v>
      </c>
      <c r="K74" s="115"/>
      <c r="L74" s="115"/>
      <c r="M74" s="115"/>
      <c r="N74" s="115"/>
      <c r="O74" s="115"/>
      <c r="P74" s="115"/>
      <c r="Q74" s="115"/>
      <c r="R74" s="115"/>
      <c r="S74" s="115"/>
      <c r="T74" s="115"/>
      <c r="U74" s="115"/>
      <c r="V74" s="115"/>
    </row>
    <row r="75" ht="15.75" hidden="1" customHeight="1">
      <c r="A75" s="2">
        <v>3.0</v>
      </c>
      <c r="B75" s="2">
        <v>249.0</v>
      </c>
      <c r="C75" s="5" t="s">
        <v>1807</v>
      </c>
      <c r="D75" s="6"/>
      <c r="E75" s="27" t="s">
        <v>1808</v>
      </c>
      <c r="F75" s="26" t="s">
        <v>415</v>
      </c>
      <c r="G75" s="26" t="s">
        <v>143</v>
      </c>
      <c r="H75" s="26" t="s">
        <v>174</v>
      </c>
      <c r="I75" s="26" t="s">
        <v>186</v>
      </c>
      <c r="J75" s="26" t="s">
        <v>1528</v>
      </c>
      <c r="K75" s="115"/>
      <c r="L75" s="115"/>
      <c r="M75" s="115"/>
      <c r="N75" s="115"/>
      <c r="O75" s="115"/>
      <c r="P75" s="115"/>
      <c r="Q75" s="115"/>
      <c r="R75" s="115"/>
      <c r="S75" s="115"/>
      <c r="T75" s="115"/>
      <c r="U75" s="115"/>
      <c r="V75" s="115"/>
    </row>
    <row r="76" ht="15.75" hidden="1" customHeight="1">
      <c r="A76" s="2">
        <v>3.0</v>
      </c>
      <c r="B76" s="3">
        <v>259.0</v>
      </c>
      <c r="C76" s="5" t="s">
        <v>1809</v>
      </c>
      <c r="D76" s="6"/>
      <c r="E76" s="27" t="s">
        <v>1810</v>
      </c>
      <c r="F76" s="26" t="s">
        <v>415</v>
      </c>
      <c r="G76" s="26" t="s">
        <v>143</v>
      </c>
      <c r="H76" s="26" t="s">
        <v>1555</v>
      </c>
      <c r="I76" s="26" t="s">
        <v>186</v>
      </c>
      <c r="J76" s="26" t="s">
        <v>1528</v>
      </c>
      <c r="K76" s="115"/>
      <c r="L76" s="115"/>
      <c r="M76" s="115"/>
      <c r="N76" s="115"/>
      <c r="O76" s="115"/>
      <c r="P76" s="115"/>
      <c r="Q76" s="115"/>
      <c r="R76" s="115"/>
      <c r="S76" s="115"/>
      <c r="T76" s="115"/>
      <c r="U76" s="115"/>
      <c r="V76" s="115"/>
    </row>
    <row r="77" ht="15.75" customHeight="1">
      <c r="A77" s="2">
        <v>1.0</v>
      </c>
      <c r="B77" s="3">
        <v>251.0</v>
      </c>
      <c r="C77" s="5" t="s">
        <v>244</v>
      </c>
      <c r="D77" s="6" t="s">
        <v>1815</v>
      </c>
      <c r="E77" s="61"/>
      <c r="F77" s="26" t="s">
        <v>415</v>
      </c>
      <c r="G77" s="26" t="s">
        <v>47</v>
      </c>
      <c r="H77" s="26" t="s">
        <v>1555</v>
      </c>
      <c r="I77" s="26" t="s">
        <v>186</v>
      </c>
      <c r="J77" s="26" t="s">
        <v>434</v>
      </c>
      <c r="K77" s="115"/>
      <c r="L77" s="115"/>
      <c r="M77" s="115"/>
      <c r="N77" s="115"/>
      <c r="O77" s="115"/>
      <c r="P77" s="115"/>
      <c r="Q77" s="115"/>
      <c r="R77" s="115"/>
      <c r="S77" s="115"/>
      <c r="T77" s="115"/>
      <c r="U77" s="115"/>
      <c r="V77" s="115"/>
    </row>
    <row r="78" ht="15.75" hidden="1" customHeight="1">
      <c r="A78" s="2">
        <v>3.0</v>
      </c>
      <c r="B78" s="3">
        <v>255.0</v>
      </c>
      <c r="C78" s="5" t="s">
        <v>1288</v>
      </c>
      <c r="D78" s="121"/>
      <c r="E78" s="27" t="s">
        <v>1816</v>
      </c>
      <c r="F78" s="26" t="s">
        <v>415</v>
      </c>
      <c r="G78" s="115"/>
      <c r="H78" s="26" t="s">
        <v>1555</v>
      </c>
      <c r="I78" s="26" t="s">
        <v>186</v>
      </c>
      <c r="J78" s="26" t="s">
        <v>1528</v>
      </c>
      <c r="K78" s="26" t="s">
        <v>1821</v>
      </c>
      <c r="L78" s="115"/>
      <c r="M78" s="115"/>
      <c r="N78" s="115"/>
      <c r="O78" s="115"/>
      <c r="P78" s="115"/>
      <c r="Q78" s="115"/>
      <c r="R78" s="115"/>
      <c r="S78" s="115"/>
      <c r="T78" s="115"/>
      <c r="U78" s="115"/>
      <c r="V78" s="115"/>
    </row>
    <row r="79" ht="15.75" customHeight="1">
      <c r="A79" s="116">
        <v>1.0</v>
      </c>
      <c r="B79" s="2">
        <v>209.0</v>
      </c>
      <c r="C79" s="5" t="s">
        <v>295</v>
      </c>
      <c r="D79" s="6" t="s">
        <v>1822</v>
      </c>
      <c r="E79" s="61"/>
      <c r="F79" s="26" t="s">
        <v>125</v>
      </c>
      <c r="G79" s="26" t="s">
        <v>1823</v>
      </c>
      <c r="H79" s="26" t="s">
        <v>135</v>
      </c>
      <c r="I79" s="26" t="s">
        <v>58</v>
      </c>
      <c r="J79" s="115"/>
      <c r="K79" s="115"/>
      <c r="L79" s="115"/>
      <c r="M79" s="115"/>
      <c r="N79" s="115"/>
      <c r="O79" s="115"/>
      <c r="P79" s="115"/>
      <c r="Q79" s="115"/>
      <c r="R79" s="115"/>
      <c r="S79" s="115"/>
      <c r="T79" s="115"/>
      <c r="U79" s="115"/>
      <c r="V79" s="115"/>
    </row>
    <row r="80" ht="15.75" hidden="1" customHeight="1">
      <c r="A80" s="2">
        <v>3.0</v>
      </c>
      <c r="B80" s="2">
        <v>211.0</v>
      </c>
      <c r="C80" s="5" t="s">
        <v>1824</v>
      </c>
      <c r="D80" s="6" t="s">
        <v>1825</v>
      </c>
      <c r="E80" s="61"/>
      <c r="F80" s="26" t="s">
        <v>125</v>
      </c>
      <c r="G80" s="26" t="s">
        <v>143</v>
      </c>
      <c r="H80" s="115"/>
      <c r="I80" s="26" t="s">
        <v>186</v>
      </c>
      <c r="J80" s="26" t="s">
        <v>1826</v>
      </c>
      <c r="K80" s="115"/>
      <c r="L80" s="115"/>
      <c r="M80" s="115"/>
      <c r="N80" s="115"/>
      <c r="O80" s="115"/>
      <c r="P80" s="115"/>
      <c r="Q80" s="115"/>
      <c r="R80" s="115"/>
      <c r="S80" s="115"/>
      <c r="T80" s="115"/>
      <c r="U80" s="115"/>
      <c r="V80" s="115"/>
    </row>
    <row r="81" ht="15.75" hidden="1" customHeight="1">
      <c r="A81" s="2">
        <v>3.0</v>
      </c>
      <c r="B81" s="2">
        <v>212.0</v>
      </c>
      <c r="C81" s="5" t="s">
        <v>1827</v>
      </c>
      <c r="D81" s="6" t="s">
        <v>1828</v>
      </c>
      <c r="E81" s="61"/>
      <c r="F81" s="26" t="s">
        <v>125</v>
      </c>
      <c r="G81" s="26" t="s">
        <v>143</v>
      </c>
      <c r="H81" s="115"/>
      <c r="I81" s="26" t="s">
        <v>186</v>
      </c>
      <c r="J81" s="115"/>
      <c r="K81" s="115"/>
      <c r="L81" s="115"/>
      <c r="M81" s="115"/>
      <c r="N81" s="115"/>
      <c r="O81" s="115"/>
      <c r="P81" s="115"/>
      <c r="Q81" s="115"/>
      <c r="R81" s="115"/>
      <c r="S81" s="115"/>
      <c r="T81" s="115"/>
      <c r="U81" s="115"/>
      <c r="V81" s="115"/>
    </row>
    <row r="82" ht="15.75" hidden="1" customHeight="1">
      <c r="A82" s="2">
        <v>3.0</v>
      </c>
      <c r="B82" s="2">
        <v>213.0</v>
      </c>
      <c r="C82" s="5" t="s">
        <v>1829</v>
      </c>
      <c r="D82" s="6" t="s">
        <v>1830</v>
      </c>
      <c r="E82" s="61"/>
      <c r="F82" s="26" t="s">
        <v>125</v>
      </c>
      <c r="G82" s="26" t="s">
        <v>143</v>
      </c>
      <c r="H82" s="115"/>
      <c r="I82" s="26" t="s">
        <v>186</v>
      </c>
      <c r="J82" s="115"/>
      <c r="K82" s="115"/>
      <c r="L82" s="115"/>
      <c r="M82" s="115"/>
      <c r="N82" s="115"/>
      <c r="O82" s="115"/>
      <c r="P82" s="115"/>
      <c r="Q82" s="115"/>
      <c r="R82" s="115"/>
      <c r="S82" s="115"/>
      <c r="T82" s="115"/>
      <c r="U82" s="115"/>
      <c r="V82" s="115"/>
    </row>
    <row r="83" ht="15.75" customHeight="1">
      <c r="A83" s="2">
        <v>1.0</v>
      </c>
      <c r="B83" s="2">
        <v>44.0</v>
      </c>
      <c r="C83" s="5" t="s">
        <v>258</v>
      </c>
      <c r="D83" s="6" t="s">
        <v>1832</v>
      </c>
      <c r="E83" s="61"/>
      <c r="F83" s="26" t="s">
        <v>125</v>
      </c>
      <c r="G83" s="26" t="s">
        <v>1833</v>
      </c>
      <c r="H83" s="26" t="s">
        <v>135</v>
      </c>
      <c r="I83" s="26" t="s">
        <v>50</v>
      </c>
      <c r="J83" s="26" t="s">
        <v>424</v>
      </c>
      <c r="K83" s="115"/>
      <c r="L83" s="115"/>
      <c r="M83" s="115"/>
      <c r="N83" s="115"/>
      <c r="O83" s="115"/>
      <c r="P83" s="115"/>
      <c r="Q83" s="115"/>
      <c r="R83" s="115"/>
      <c r="S83" s="115"/>
      <c r="T83" s="115"/>
      <c r="U83" s="115"/>
      <c r="V83" s="115"/>
    </row>
    <row r="84" ht="15.75" customHeight="1">
      <c r="A84" s="2">
        <v>1.0</v>
      </c>
      <c r="B84" s="2">
        <v>50.0</v>
      </c>
      <c r="C84" s="5" t="s">
        <v>1834</v>
      </c>
      <c r="D84" s="6" t="s">
        <v>1835</v>
      </c>
      <c r="E84" s="61"/>
      <c r="F84" s="26" t="s">
        <v>125</v>
      </c>
      <c r="G84" s="26" t="s">
        <v>1833</v>
      </c>
      <c r="H84" s="26" t="s">
        <v>1836</v>
      </c>
      <c r="I84" s="26" t="s">
        <v>58</v>
      </c>
      <c r="J84" s="26" t="s">
        <v>424</v>
      </c>
      <c r="K84" s="115"/>
      <c r="L84" s="115"/>
      <c r="M84" s="115"/>
      <c r="N84" s="115"/>
      <c r="O84" s="115"/>
      <c r="P84" s="115"/>
      <c r="Q84" s="115"/>
      <c r="R84" s="115"/>
      <c r="S84" s="115"/>
      <c r="T84" s="115"/>
      <c r="U84" s="115"/>
      <c r="V84" s="115"/>
    </row>
    <row r="85" ht="15.75" customHeight="1">
      <c r="A85" s="2">
        <v>1.0</v>
      </c>
      <c r="B85" s="2">
        <v>56.0</v>
      </c>
      <c r="C85" s="5" t="s">
        <v>1837</v>
      </c>
      <c r="D85" s="6" t="s">
        <v>1838</v>
      </c>
      <c r="E85" s="61"/>
      <c r="F85" s="26" t="s">
        <v>125</v>
      </c>
      <c r="G85" s="26" t="s">
        <v>1833</v>
      </c>
      <c r="H85" s="26" t="s">
        <v>57</v>
      </c>
      <c r="I85" s="26" t="s">
        <v>58</v>
      </c>
      <c r="J85" s="26" t="s">
        <v>1839</v>
      </c>
      <c r="K85" s="115"/>
      <c r="L85" s="115"/>
      <c r="M85" s="115"/>
      <c r="N85" s="115"/>
      <c r="O85" s="115"/>
      <c r="P85" s="115"/>
      <c r="Q85" s="115"/>
      <c r="R85" s="115"/>
      <c r="S85" s="115"/>
      <c r="T85" s="115"/>
      <c r="U85" s="115"/>
      <c r="V85" s="115"/>
    </row>
    <row r="86">
      <c r="A86" s="2">
        <v>1.0</v>
      </c>
      <c r="B86" s="2">
        <v>39.0</v>
      </c>
      <c r="C86" s="5" t="s">
        <v>1840</v>
      </c>
      <c r="D86" s="6" t="s">
        <v>1841</v>
      </c>
      <c r="E86" s="61"/>
      <c r="F86" s="26" t="s">
        <v>125</v>
      </c>
      <c r="G86" s="26" t="s">
        <v>1842</v>
      </c>
      <c r="H86" s="26" t="s">
        <v>1843</v>
      </c>
      <c r="I86" s="26" t="s">
        <v>186</v>
      </c>
      <c r="J86" s="26" t="s">
        <v>1844</v>
      </c>
      <c r="K86" s="115"/>
      <c r="L86" s="115"/>
      <c r="M86" s="115"/>
      <c r="N86" s="115"/>
      <c r="O86" s="115"/>
      <c r="P86" s="115"/>
      <c r="Q86" s="115"/>
      <c r="R86" s="115"/>
      <c r="S86" s="115"/>
      <c r="T86" s="115"/>
      <c r="U86" s="115"/>
      <c r="V86" s="115"/>
    </row>
    <row r="87" ht="15.75" customHeight="1">
      <c r="A87" s="116">
        <v>1.0</v>
      </c>
      <c r="B87" s="2">
        <v>45.0</v>
      </c>
      <c r="C87" s="5" t="s">
        <v>359</v>
      </c>
      <c r="D87" s="6" t="s">
        <v>1845</v>
      </c>
      <c r="E87" s="61"/>
      <c r="F87" s="26" t="s">
        <v>125</v>
      </c>
      <c r="G87" s="26" t="s">
        <v>1846</v>
      </c>
      <c r="H87" s="26" t="s">
        <v>1847</v>
      </c>
      <c r="I87" s="26" t="s">
        <v>58</v>
      </c>
      <c r="J87" s="26" t="s">
        <v>501</v>
      </c>
      <c r="K87" s="115"/>
      <c r="L87" s="115"/>
      <c r="M87" s="115"/>
      <c r="N87" s="115"/>
      <c r="O87" s="115"/>
      <c r="P87" s="115"/>
      <c r="Q87" s="115"/>
      <c r="R87" s="115"/>
      <c r="S87" s="115"/>
      <c r="T87" s="115"/>
      <c r="U87" s="115"/>
      <c r="V87" s="115"/>
    </row>
    <row r="88" ht="15.75" hidden="1" customHeight="1">
      <c r="A88" s="2">
        <v>3.0</v>
      </c>
      <c r="B88" s="2">
        <v>53.0</v>
      </c>
      <c r="C88" s="5" t="s">
        <v>1848</v>
      </c>
      <c r="D88" s="6" t="s">
        <v>1850</v>
      </c>
      <c r="E88" s="61"/>
      <c r="F88" s="26" t="s">
        <v>125</v>
      </c>
      <c r="G88" s="26" t="s">
        <v>1833</v>
      </c>
      <c r="H88" s="26" t="s">
        <v>135</v>
      </c>
      <c r="I88" s="26" t="s">
        <v>58</v>
      </c>
      <c r="J88" s="26" t="s">
        <v>424</v>
      </c>
      <c r="K88" s="115"/>
      <c r="L88" s="115"/>
      <c r="M88" s="115"/>
      <c r="N88" s="115"/>
      <c r="O88" s="115"/>
      <c r="P88" s="115"/>
      <c r="Q88" s="115"/>
      <c r="R88" s="115"/>
      <c r="S88" s="115"/>
      <c r="T88" s="115"/>
      <c r="U88" s="115"/>
      <c r="V88" s="115"/>
    </row>
    <row r="89" ht="15.75" customHeight="1">
      <c r="A89" s="2">
        <v>1.0</v>
      </c>
      <c r="B89" s="2">
        <v>52.0</v>
      </c>
      <c r="C89" s="5" t="s">
        <v>1852</v>
      </c>
      <c r="D89" s="6" t="s">
        <v>1853</v>
      </c>
      <c r="E89" s="61"/>
      <c r="F89" s="26" t="s">
        <v>125</v>
      </c>
      <c r="G89" s="26" t="s">
        <v>1833</v>
      </c>
      <c r="H89" s="26" t="s">
        <v>57</v>
      </c>
      <c r="I89" s="26" t="s">
        <v>58</v>
      </c>
      <c r="J89" s="26" t="s">
        <v>424</v>
      </c>
      <c r="K89" s="115"/>
      <c r="L89" s="115"/>
      <c r="M89" s="115"/>
      <c r="N89" s="115"/>
      <c r="O89" s="115"/>
      <c r="P89" s="115"/>
      <c r="Q89" s="115"/>
      <c r="R89" s="115"/>
      <c r="S89" s="115"/>
      <c r="T89" s="115"/>
      <c r="U89" s="115"/>
      <c r="V89" s="115"/>
    </row>
    <row r="90" ht="15.75" customHeight="1">
      <c r="A90" s="2">
        <v>1.0</v>
      </c>
      <c r="B90" s="2">
        <v>54.0</v>
      </c>
      <c r="C90" s="5" t="s">
        <v>1854</v>
      </c>
      <c r="D90" s="6" t="s">
        <v>1855</v>
      </c>
      <c r="E90" s="61"/>
      <c r="F90" s="26" t="s">
        <v>125</v>
      </c>
      <c r="G90" s="26" t="s">
        <v>1833</v>
      </c>
      <c r="H90" s="26" t="s">
        <v>57</v>
      </c>
      <c r="I90" s="26" t="s">
        <v>58</v>
      </c>
      <c r="J90" s="26" t="s">
        <v>424</v>
      </c>
      <c r="K90" s="115"/>
      <c r="L90" s="115"/>
      <c r="M90" s="115"/>
      <c r="N90" s="115"/>
      <c r="O90" s="115"/>
      <c r="P90" s="115"/>
      <c r="Q90" s="115"/>
      <c r="R90" s="115"/>
      <c r="S90" s="115"/>
      <c r="T90" s="115"/>
      <c r="U90" s="115"/>
      <c r="V90" s="115"/>
    </row>
    <row r="91" ht="15.75" hidden="1" customHeight="1">
      <c r="A91" s="2">
        <v>3.0</v>
      </c>
      <c r="B91" s="2">
        <v>43.0</v>
      </c>
      <c r="C91" s="5" t="s">
        <v>1856</v>
      </c>
      <c r="D91" s="6"/>
      <c r="E91" s="61"/>
      <c r="F91" s="115"/>
      <c r="G91" s="115"/>
      <c r="H91" s="115"/>
      <c r="I91" s="115"/>
      <c r="J91" s="115"/>
      <c r="K91" s="115"/>
      <c r="L91" s="115"/>
      <c r="M91" s="115"/>
      <c r="N91" s="115"/>
      <c r="O91" s="115"/>
      <c r="P91" s="115"/>
      <c r="Q91" s="115"/>
      <c r="R91" s="115"/>
      <c r="S91" s="115"/>
      <c r="T91" s="115"/>
      <c r="U91" s="115"/>
      <c r="V91" s="115"/>
    </row>
    <row r="92" ht="15.75" hidden="1" customHeight="1">
      <c r="A92" s="2">
        <v>2.0</v>
      </c>
      <c r="B92" s="2">
        <v>177.0</v>
      </c>
      <c r="C92" s="5" t="s">
        <v>1857</v>
      </c>
      <c r="D92" s="6" t="s">
        <v>1858</v>
      </c>
      <c r="E92" s="61"/>
      <c r="F92" s="26" t="s">
        <v>385</v>
      </c>
      <c r="G92" s="26" t="s">
        <v>47</v>
      </c>
      <c r="H92" s="115"/>
      <c r="I92" s="115"/>
      <c r="J92" s="115"/>
      <c r="K92" s="115"/>
      <c r="L92" s="115"/>
      <c r="M92" s="115"/>
      <c r="N92" s="115"/>
      <c r="O92" s="115"/>
      <c r="P92" s="115"/>
      <c r="Q92" s="115"/>
      <c r="R92" s="115"/>
      <c r="S92" s="115"/>
      <c r="T92" s="115"/>
      <c r="U92" s="115"/>
      <c r="V92" s="115"/>
    </row>
    <row r="93" ht="15.75" hidden="1" customHeight="1">
      <c r="A93" s="2">
        <v>3.0</v>
      </c>
      <c r="B93" s="2">
        <v>178.0</v>
      </c>
      <c r="C93" s="5" t="s">
        <v>1861</v>
      </c>
      <c r="D93" s="6" t="s">
        <v>1863</v>
      </c>
      <c r="E93" s="27" t="s">
        <v>1864</v>
      </c>
      <c r="F93" s="26" t="s">
        <v>385</v>
      </c>
      <c r="G93" s="26" t="s">
        <v>47</v>
      </c>
      <c r="H93" s="26" t="s">
        <v>1865</v>
      </c>
      <c r="I93" s="26" t="s">
        <v>1866</v>
      </c>
      <c r="J93" s="26" t="s">
        <v>1867</v>
      </c>
      <c r="K93" s="115"/>
      <c r="L93" s="115"/>
      <c r="M93" s="115"/>
      <c r="N93" s="115"/>
      <c r="O93" s="115"/>
      <c r="P93" s="115"/>
      <c r="Q93" s="115"/>
      <c r="R93" s="115"/>
      <c r="S93" s="115"/>
      <c r="T93" s="115"/>
      <c r="U93" s="115"/>
      <c r="V93" s="115"/>
    </row>
    <row r="94" ht="15.75" hidden="1" customHeight="1">
      <c r="A94" s="2">
        <v>3.0</v>
      </c>
      <c r="B94" s="2">
        <v>179.0</v>
      </c>
      <c r="C94" s="5" t="s">
        <v>953</v>
      </c>
      <c r="D94" s="6" t="s">
        <v>1869</v>
      </c>
      <c r="E94" s="61"/>
      <c r="F94" s="26" t="s">
        <v>385</v>
      </c>
      <c r="G94" s="26" t="s">
        <v>47</v>
      </c>
      <c r="H94" s="115"/>
      <c r="I94" s="115"/>
      <c r="J94" s="115"/>
      <c r="K94" s="115"/>
      <c r="L94" s="115"/>
      <c r="M94" s="115"/>
      <c r="N94" s="115"/>
      <c r="O94" s="115"/>
      <c r="P94" s="115"/>
      <c r="Q94" s="115"/>
      <c r="R94" s="115"/>
      <c r="S94" s="115"/>
      <c r="T94" s="115"/>
      <c r="U94" s="115"/>
      <c r="V94" s="115"/>
    </row>
    <row r="95" ht="15.75" customHeight="1">
      <c r="A95" s="2">
        <v>1.0</v>
      </c>
      <c r="B95" s="2">
        <v>180.0</v>
      </c>
      <c r="C95" s="5" t="s">
        <v>957</v>
      </c>
      <c r="D95" s="6" t="s">
        <v>1870</v>
      </c>
      <c r="E95" s="61"/>
      <c r="F95" s="26" t="s">
        <v>385</v>
      </c>
      <c r="G95" s="26" t="s">
        <v>47</v>
      </c>
      <c r="H95" s="26" t="s">
        <v>1871</v>
      </c>
      <c r="I95" s="26" t="s">
        <v>50</v>
      </c>
      <c r="J95" s="26" t="s">
        <v>1867</v>
      </c>
      <c r="K95" s="115"/>
      <c r="L95" s="115"/>
      <c r="M95" s="115"/>
      <c r="N95" s="115"/>
      <c r="O95" s="115"/>
      <c r="P95" s="115"/>
      <c r="Q95" s="115"/>
      <c r="R95" s="115"/>
      <c r="S95" s="115"/>
      <c r="T95" s="115"/>
      <c r="U95" s="115"/>
      <c r="V95" s="115"/>
    </row>
    <row r="96" ht="15.75" hidden="1" customHeight="1">
      <c r="A96" s="2">
        <v>3.0</v>
      </c>
      <c r="B96" s="2">
        <v>181.0</v>
      </c>
      <c r="C96" s="5" t="s">
        <v>234</v>
      </c>
      <c r="D96" s="6" t="s">
        <v>1872</v>
      </c>
      <c r="E96" s="61"/>
      <c r="F96" s="26" t="s">
        <v>385</v>
      </c>
      <c r="G96" s="26" t="s">
        <v>47</v>
      </c>
      <c r="H96" s="26" t="s">
        <v>662</v>
      </c>
      <c r="I96" s="26" t="s">
        <v>476</v>
      </c>
      <c r="J96" s="26" t="s">
        <v>1867</v>
      </c>
      <c r="K96" s="115"/>
      <c r="L96" s="115"/>
      <c r="M96" s="115"/>
      <c r="N96" s="115"/>
      <c r="O96" s="115"/>
      <c r="P96" s="115"/>
      <c r="Q96" s="115"/>
      <c r="R96" s="115"/>
      <c r="S96" s="115"/>
      <c r="T96" s="115"/>
      <c r="U96" s="115"/>
      <c r="V96" s="115"/>
    </row>
    <row r="97" ht="15.75" hidden="1" customHeight="1">
      <c r="A97" s="2">
        <v>3.0</v>
      </c>
      <c r="B97" s="2">
        <v>182.0</v>
      </c>
      <c r="C97" s="5" t="s">
        <v>1873</v>
      </c>
      <c r="D97" s="6" t="s">
        <v>1874</v>
      </c>
      <c r="E97" s="27" t="s">
        <v>1875</v>
      </c>
      <c r="F97" s="26" t="s">
        <v>385</v>
      </c>
      <c r="G97" s="26" t="s">
        <v>47</v>
      </c>
      <c r="H97" s="26" t="s">
        <v>1876</v>
      </c>
      <c r="I97" s="26" t="s">
        <v>476</v>
      </c>
      <c r="J97" s="26" t="s">
        <v>1877</v>
      </c>
      <c r="K97" s="115"/>
      <c r="L97" s="115"/>
      <c r="M97" s="115"/>
      <c r="N97" s="115"/>
      <c r="O97" s="115"/>
      <c r="P97" s="115"/>
      <c r="Q97" s="115"/>
      <c r="R97" s="115"/>
      <c r="S97" s="115"/>
      <c r="T97" s="115"/>
      <c r="U97" s="115"/>
      <c r="V97" s="115"/>
    </row>
    <row r="98" ht="15.75" hidden="1" customHeight="1">
      <c r="A98" s="2">
        <v>3.0</v>
      </c>
      <c r="B98" s="2">
        <v>184.0</v>
      </c>
      <c r="C98" s="5" t="s">
        <v>1878</v>
      </c>
      <c r="D98" s="6" t="s">
        <v>1879</v>
      </c>
      <c r="E98" s="61"/>
      <c r="F98" s="26" t="s">
        <v>385</v>
      </c>
      <c r="G98" s="26" t="s">
        <v>47</v>
      </c>
      <c r="H98" s="115"/>
      <c r="I98" s="115"/>
      <c r="J98" s="115"/>
      <c r="K98" s="115"/>
      <c r="L98" s="115"/>
      <c r="M98" s="115"/>
      <c r="N98" s="115"/>
      <c r="O98" s="115"/>
      <c r="P98" s="115"/>
      <c r="Q98" s="115"/>
      <c r="R98" s="115"/>
      <c r="S98" s="115"/>
      <c r="T98" s="115"/>
      <c r="U98" s="115"/>
      <c r="V98" s="115"/>
    </row>
    <row r="99" ht="15.75" hidden="1" customHeight="1">
      <c r="A99" s="2">
        <v>3.0</v>
      </c>
      <c r="B99" s="2">
        <v>185.0</v>
      </c>
      <c r="C99" s="5" t="s">
        <v>1881</v>
      </c>
      <c r="D99" s="6" t="s">
        <v>1883</v>
      </c>
      <c r="E99" s="61"/>
      <c r="F99" s="26" t="s">
        <v>385</v>
      </c>
      <c r="G99" s="26" t="s">
        <v>47</v>
      </c>
      <c r="H99" s="26" t="s">
        <v>1885</v>
      </c>
      <c r="I99" s="26" t="s">
        <v>1886</v>
      </c>
      <c r="J99" s="26" t="s">
        <v>1867</v>
      </c>
      <c r="K99" s="115"/>
      <c r="L99" s="115"/>
      <c r="M99" s="115"/>
      <c r="N99" s="115"/>
      <c r="O99" s="115"/>
      <c r="P99" s="115"/>
      <c r="Q99" s="115"/>
      <c r="R99" s="115"/>
      <c r="S99" s="115"/>
      <c r="T99" s="115"/>
      <c r="U99" s="115"/>
      <c r="V99" s="115"/>
    </row>
    <row r="100" ht="15.75" hidden="1" customHeight="1">
      <c r="A100" s="2">
        <v>3.0</v>
      </c>
      <c r="B100" s="2">
        <v>257.0</v>
      </c>
      <c r="C100" s="5" t="s">
        <v>1300</v>
      </c>
      <c r="D100" s="6" t="s">
        <v>1887</v>
      </c>
      <c r="E100" s="61"/>
      <c r="F100" s="26" t="s">
        <v>385</v>
      </c>
      <c r="G100" s="26" t="s">
        <v>21</v>
      </c>
      <c r="H100" s="115"/>
      <c r="I100" s="115"/>
      <c r="J100" s="115"/>
      <c r="K100" s="115"/>
      <c r="L100" s="115"/>
      <c r="M100" s="115"/>
      <c r="N100" s="115"/>
      <c r="O100" s="115"/>
      <c r="P100" s="115"/>
      <c r="Q100" s="115"/>
      <c r="R100" s="115"/>
      <c r="S100" s="115"/>
      <c r="T100" s="115"/>
      <c r="U100" s="115"/>
      <c r="V100" s="115"/>
    </row>
    <row r="101" ht="15.75" hidden="1" customHeight="1">
      <c r="A101" s="2">
        <v>3.0</v>
      </c>
      <c r="B101" s="2">
        <v>269.0</v>
      </c>
      <c r="C101" s="5" t="s">
        <v>1888</v>
      </c>
      <c r="D101" s="6" t="s">
        <v>1889</v>
      </c>
      <c r="E101" s="61"/>
      <c r="F101" s="26" t="s">
        <v>385</v>
      </c>
      <c r="G101" s="26" t="s">
        <v>143</v>
      </c>
      <c r="H101" s="115"/>
      <c r="I101" s="115"/>
      <c r="J101" s="115"/>
      <c r="K101" s="115"/>
      <c r="L101" s="115"/>
      <c r="M101" s="115"/>
      <c r="N101" s="115"/>
      <c r="O101" s="115"/>
      <c r="P101" s="115"/>
      <c r="Q101" s="115"/>
      <c r="R101" s="115"/>
      <c r="S101" s="115"/>
      <c r="T101" s="115"/>
      <c r="U101" s="115"/>
      <c r="V101" s="115"/>
    </row>
    <row r="102" ht="15.75" hidden="1" customHeight="1">
      <c r="A102" s="2">
        <v>3.0</v>
      </c>
      <c r="B102" s="2">
        <v>271.0</v>
      </c>
      <c r="C102" s="5" t="s">
        <v>1890</v>
      </c>
      <c r="D102" s="6" t="s">
        <v>1891</v>
      </c>
      <c r="E102" s="61"/>
      <c r="F102" s="26" t="s">
        <v>385</v>
      </c>
      <c r="G102" s="26" t="s">
        <v>47</v>
      </c>
      <c r="H102" s="115"/>
      <c r="I102" s="115"/>
      <c r="J102" s="115"/>
      <c r="K102" s="115"/>
      <c r="L102" s="115"/>
      <c r="M102" s="115"/>
      <c r="N102" s="115"/>
      <c r="O102" s="115"/>
      <c r="P102" s="115"/>
      <c r="Q102" s="115"/>
      <c r="R102" s="115"/>
      <c r="S102" s="115"/>
      <c r="T102" s="115"/>
      <c r="U102" s="115"/>
      <c r="V102" s="115"/>
    </row>
    <row r="103" ht="15.75" hidden="1" customHeight="1">
      <c r="A103" s="2">
        <v>3.0</v>
      </c>
      <c r="B103" s="2">
        <v>272.0</v>
      </c>
      <c r="C103" s="5" t="s">
        <v>1381</v>
      </c>
      <c r="D103" s="6" t="s">
        <v>1892</v>
      </c>
      <c r="E103" s="61"/>
      <c r="F103" s="26" t="s">
        <v>385</v>
      </c>
      <c r="G103" s="26" t="s">
        <v>47</v>
      </c>
      <c r="H103" s="115"/>
      <c r="I103" s="115"/>
      <c r="J103" s="115"/>
      <c r="K103" s="115"/>
      <c r="L103" s="115"/>
      <c r="M103" s="115"/>
      <c r="N103" s="115"/>
      <c r="O103" s="115"/>
      <c r="P103" s="115"/>
      <c r="Q103" s="115"/>
      <c r="R103" s="115"/>
      <c r="S103" s="115"/>
      <c r="T103" s="115"/>
      <c r="U103" s="115"/>
      <c r="V103" s="115"/>
    </row>
    <row r="104" ht="51.0" customHeight="1">
      <c r="A104" s="12">
        <v>1.0</v>
      </c>
      <c r="B104" s="13">
        <v>17.0</v>
      </c>
      <c r="C104" s="66" t="s">
        <v>1896</v>
      </c>
      <c r="D104" s="67" t="s">
        <v>1897</v>
      </c>
      <c r="E104" s="67" t="s">
        <v>1898</v>
      </c>
      <c r="F104" s="16" t="s">
        <v>1899</v>
      </c>
      <c r="G104" s="16" t="s">
        <v>21</v>
      </c>
      <c r="H104" s="16" t="s">
        <v>57</v>
      </c>
      <c r="I104" s="16" t="s">
        <v>58</v>
      </c>
      <c r="J104" s="16" t="s">
        <v>1528</v>
      </c>
      <c r="K104" s="115"/>
      <c r="L104" s="115"/>
      <c r="M104" s="115"/>
      <c r="N104" s="115"/>
      <c r="O104" s="115"/>
      <c r="P104" s="115"/>
      <c r="Q104" s="115"/>
      <c r="R104" s="115"/>
      <c r="S104" s="115"/>
      <c r="T104" s="115"/>
      <c r="U104" s="115"/>
      <c r="V104" s="115"/>
    </row>
    <row r="105" ht="15.75" hidden="1" customHeight="1">
      <c r="A105" s="122">
        <v>3.0</v>
      </c>
      <c r="B105" s="13">
        <v>18.0</v>
      </c>
      <c r="C105" s="66" t="s">
        <v>1900</v>
      </c>
      <c r="D105" s="67" t="s">
        <v>1901</v>
      </c>
      <c r="E105" s="67" t="s">
        <v>1902</v>
      </c>
      <c r="F105" s="16" t="s">
        <v>53</v>
      </c>
      <c r="G105" s="16" t="s">
        <v>21</v>
      </c>
      <c r="H105" s="16" t="s">
        <v>57</v>
      </c>
      <c r="I105" s="16" t="s">
        <v>186</v>
      </c>
      <c r="J105" s="16" t="s">
        <v>440</v>
      </c>
      <c r="K105" s="115"/>
      <c r="L105" s="115"/>
      <c r="M105" s="115"/>
      <c r="N105" s="115"/>
      <c r="O105" s="115"/>
      <c r="P105" s="115"/>
      <c r="Q105" s="115"/>
      <c r="R105" s="115"/>
      <c r="S105" s="115"/>
      <c r="T105" s="115"/>
      <c r="U105" s="115"/>
      <c r="V105" s="115"/>
    </row>
    <row r="106" ht="15.75" hidden="1" customHeight="1">
      <c r="A106" s="122">
        <v>3.0</v>
      </c>
      <c r="B106" s="13">
        <v>23.0</v>
      </c>
      <c r="C106" s="66" t="s">
        <v>1905</v>
      </c>
      <c r="D106" s="67" t="s">
        <v>1906</v>
      </c>
      <c r="E106" s="67" t="s">
        <v>1907</v>
      </c>
      <c r="F106" s="16" t="s">
        <v>53</v>
      </c>
      <c r="G106" s="16" t="s">
        <v>21</v>
      </c>
      <c r="H106" s="16" t="s">
        <v>57</v>
      </c>
      <c r="I106" s="16" t="s">
        <v>58</v>
      </c>
      <c r="J106" s="16" t="s">
        <v>424</v>
      </c>
      <c r="K106" s="115"/>
      <c r="L106" s="115"/>
      <c r="M106" s="115"/>
      <c r="N106" s="115"/>
      <c r="O106" s="115"/>
      <c r="P106" s="115"/>
      <c r="Q106" s="115"/>
      <c r="R106" s="115"/>
      <c r="S106" s="115"/>
      <c r="T106" s="115"/>
      <c r="U106" s="115"/>
      <c r="V106" s="115"/>
    </row>
    <row r="107" ht="15.75" customHeight="1">
      <c r="A107" s="12">
        <v>1.0</v>
      </c>
      <c r="B107" s="13">
        <v>24.0</v>
      </c>
      <c r="C107" s="66" t="s">
        <v>412</v>
      </c>
      <c r="D107" s="67" t="s">
        <v>1908</v>
      </c>
      <c r="E107" s="67" t="s">
        <v>1909</v>
      </c>
      <c r="F107" s="16" t="s">
        <v>53</v>
      </c>
      <c r="G107" s="16" t="s">
        <v>21</v>
      </c>
      <c r="H107" s="16" t="s">
        <v>69</v>
      </c>
      <c r="I107" s="16" t="s">
        <v>85</v>
      </c>
      <c r="J107" s="16" t="s">
        <v>434</v>
      </c>
      <c r="K107" s="115"/>
      <c r="L107" s="115"/>
      <c r="M107" s="115"/>
      <c r="N107" s="115"/>
      <c r="O107" s="115"/>
      <c r="P107" s="115"/>
      <c r="Q107" s="115"/>
      <c r="R107" s="115"/>
      <c r="S107" s="115"/>
      <c r="T107" s="115"/>
      <c r="U107" s="115"/>
      <c r="V107" s="115"/>
    </row>
    <row r="108" ht="15.75" customHeight="1">
      <c r="A108" s="12">
        <v>1.0</v>
      </c>
      <c r="B108" s="13">
        <v>28.0</v>
      </c>
      <c r="C108" s="66" t="s">
        <v>1910</v>
      </c>
      <c r="D108" s="67" t="s">
        <v>1911</v>
      </c>
      <c r="E108" s="68" t="s">
        <v>1912</v>
      </c>
      <c r="F108" s="16" t="s">
        <v>53</v>
      </c>
      <c r="G108" s="16" t="s">
        <v>143</v>
      </c>
      <c r="H108" s="16" t="s">
        <v>199</v>
      </c>
      <c r="I108" s="123" t="s">
        <v>149</v>
      </c>
      <c r="J108" s="16" t="s">
        <v>1528</v>
      </c>
      <c r="K108" s="115"/>
      <c r="L108" s="115"/>
      <c r="M108" s="115"/>
      <c r="N108" s="115"/>
      <c r="O108" s="115"/>
      <c r="P108" s="115"/>
      <c r="Q108" s="115"/>
      <c r="R108" s="115"/>
      <c r="S108" s="115"/>
      <c r="T108" s="115"/>
      <c r="U108" s="115"/>
      <c r="V108" s="115"/>
    </row>
    <row r="109" ht="15.75" customHeight="1">
      <c r="A109" s="12">
        <v>1.0</v>
      </c>
      <c r="B109" s="13">
        <v>30.0</v>
      </c>
      <c r="C109" s="124" t="s">
        <v>1917</v>
      </c>
      <c r="D109" s="68" t="s">
        <v>1918</v>
      </c>
      <c r="E109" s="68" t="s">
        <v>1919</v>
      </c>
      <c r="F109" s="125" t="s">
        <v>53</v>
      </c>
      <c r="G109" s="125" t="s">
        <v>47</v>
      </c>
      <c r="H109" s="125" t="s">
        <v>49</v>
      </c>
      <c r="I109" s="16" t="s">
        <v>149</v>
      </c>
      <c r="J109" s="16" t="s">
        <v>440</v>
      </c>
      <c r="K109" s="115"/>
      <c r="L109" s="115"/>
      <c r="M109" s="115"/>
      <c r="N109" s="115"/>
      <c r="O109" s="115"/>
      <c r="P109" s="115"/>
      <c r="Q109" s="115"/>
      <c r="R109" s="115"/>
      <c r="S109" s="115"/>
      <c r="T109" s="115"/>
      <c r="U109" s="115"/>
      <c r="V109" s="115"/>
    </row>
    <row r="110" ht="15.75" customHeight="1">
      <c r="A110" s="12">
        <v>1.0</v>
      </c>
      <c r="B110" s="13">
        <v>31.0</v>
      </c>
      <c r="C110" s="124" t="s">
        <v>1921</v>
      </c>
      <c r="D110" s="69" t="s">
        <v>1922</v>
      </c>
      <c r="E110" s="71"/>
      <c r="F110" s="125" t="s">
        <v>53</v>
      </c>
      <c r="G110" s="125" t="s">
        <v>143</v>
      </c>
      <c r="H110" s="16" t="s">
        <v>1555</v>
      </c>
      <c r="I110" s="16" t="s">
        <v>85</v>
      </c>
      <c r="J110" s="16" t="s">
        <v>1528</v>
      </c>
      <c r="K110" s="115"/>
      <c r="L110" s="115"/>
      <c r="M110" s="115"/>
      <c r="N110" s="115"/>
      <c r="O110" s="115"/>
      <c r="P110" s="115"/>
      <c r="Q110" s="115"/>
      <c r="R110" s="115"/>
      <c r="S110" s="115"/>
      <c r="T110" s="115"/>
      <c r="U110" s="115"/>
      <c r="V110" s="115"/>
    </row>
    <row r="111" ht="15.75" customHeight="1">
      <c r="A111" s="12">
        <v>1.0</v>
      </c>
      <c r="B111" s="13">
        <v>33.0</v>
      </c>
      <c r="C111" s="124" t="s">
        <v>1924</v>
      </c>
      <c r="D111" s="70" t="s">
        <v>1925</v>
      </c>
      <c r="E111" s="70" t="s">
        <v>1926</v>
      </c>
      <c r="F111" s="125" t="s">
        <v>53</v>
      </c>
      <c r="G111" s="125" t="s">
        <v>143</v>
      </c>
      <c r="H111" s="16" t="s">
        <v>199</v>
      </c>
      <c r="I111" s="16" t="s">
        <v>186</v>
      </c>
      <c r="J111" s="16" t="s">
        <v>501</v>
      </c>
      <c r="K111" s="115"/>
      <c r="L111" s="115"/>
      <c r="M111" s="115"/>
      <c r="N111" s="115"/>
      <c r="O111" s="115"/>
      <c r="P111" s="115"/>
      <c r="Q111" s="115"/>
      <c r="R111" s="115"/>
      <c r="S111" s="115"/>
      <c r="T111" s="115"/>
      <c r="U111" s="115"/>
      <c r="V111" s="115"/>
    </row>
    <row r="112" ht="15.75" hidden="1" customHeight="1">
      <c r="A112" s="122">
        <v>3.0</v>
      </c>
      <c r="B112" s="13">
        <v>35.0</v>
      </c>
      <c r="C112" s="124" t="s">
        <v>1927</v>
      </c>
      <c r="D112" s="69" t="s">
        <v>1928</v>
      </c>
      <c r="E112" s="70" t="s">
        <v>1929</v>
      </c>
      <c r="F112" s="125" t="s">
        <v>53</v>
      </c>
      <c r="G112" s="125" t="s">
        <v>143</v>
      </c>
      <c r="H112" s="16" t="s">
        <v>49</v>
      </c>
      <c r="I112" s="16" t="s">
        <v>50</v>
      </c>
      <c r="J112" s="16" t="s">
        <v>501</v>
      </c>
      <c r="K112" s="115"/>
      <c r="L112" s="115"/>
      <c r="M112" s="115"/>
      <c r="N112" s="115"/>
      <c r="O112" s="115"/>
      <c r="P112" s="115"/>
      <c r="Q112" s="115"/>
      <c r="R112" s="115"/>
      <c r="S112" s="115"/>
      <c r="T112" s="115"/>
      <c r="U112" s="115"/>
      <c r="V112" s="115"/>
    </row>
    <row r="113" ht="15.75" customHeight="1">
      <c r="A113" s="12">
        <v>1.0</v>
      </c>
      <c r="B113" s="13">
        <v>201.0</v>
      </c>
      <c r="C113" s="124" t="s">
        <v>1930</v>
      </c>
      <c r="D113" s="70" t="s">
        <v>1931</v>
      </c>
      <c r="E113" s="72"/>
      <c r="F113" s="125" t="s">
        <v>53</v>
      </c>
      <c r="G113" s="125" t="s">
        <v>21</v>
      </c>
      <c r="H113" s="16" t="s">
        <v>57</v>
      </c>
      <c r="I113" s="16" t="s">
        <v>50</v>
      </c>
      <c r="J113" s="16" t="s">
        <v>424</v>
      </c>
      <c r="K113" s="115"/>
      <c r="L113" s="115"/>
      <c r="M113" s="115"/>
      <c r="N113" s="115"/>
      <c r="O113" s="115"/>
      <c r="P113" s="115"/>
      <c r="Q113" s="115"/>
      <c r="R113" s="115"/>
      <c r="S113" s="115"/>
      <c r="T113" s="115"/>
      <c r="U113" s="115"/>
      <c r="V113" s="115"/>
    </row>
    <row r="114" ht="15.75" customHeight="1">
      <c r="A114" s="12">
        <v>1.0</v>
      </c>
      <c r="B114" s="13">
        <v>202.0</v>
      </c>
      <c r="C114" s="124" t="s">
        <v>1932</v>
      </c>
      <c r="D114" s="70" t="s">
        <v>1933</v>
      </c>
      <c r="E114" s="70" t="s">
        <v>1934</v>
      </c>
      <c r="F114" s="125" t="s">
        <v>53</v>
      </c>
      <c r="G114" s="125" t="s">
        <v>47</v>
      </c>
      <c r="H114" s="16" t="s">
        <v>49</v>
      </c>
      <c r="I114" s="16" t="s">
        <v>85</v>
      </c>
      <c r="J114" s="16" t="s">
        <v>501</v>
      </c>
      <c r="K114" s="115"/>
      <c r="L114" s="115"/>
      <c r="M114" s="115"/>
      <c r="N114" s="115"/>
      <c r="O114" s="115"/>
      <c r="P114" s="115"/>
      <c r="Q114" s="115"/>
      <c r="R114" s="115"/>
      <c r="S114" s="115"/>
      <c r="T114" s="115"/>
      <c r="U114" s="115"/>
      <c r="V114" s="115"/>
    </row>
    <row r="115" ht="15.75" customHeight="1">
      <c r="A115" s="12">
        <v>1.0</v>
      </c>
      <c r="B115" s="13">
        <v>203.0</v>
      </c>
      <c r="C115" s="124" t="s">
        <v>1935</v>
      </c>
      <c r="D115" s="69" t="s">
        <v>1936</v>
      </c>
      <c r="E115" s="70" t="s">
        <v>1937</v>
      </c>
      <c r="F115" s="125" t="s">
        <v>53</v>
      </c>
      <c r="G115" s="125" t="s">
        <v>47</v>
      </c>
      <c r="H115" s="125" t="s">
        <v>49</v>
      </c>
      <c r="I115" s="125" t="s">
        <v>149</v>
      </c>
      <c r="J115" s="125" t="s">
        <v>1938</v>
      </c>
      <c r="K115" s="115"/>
      <c r="L115" s="115"/>
      <c r="M115" s="115"/>
      <c r="N115" s="115"/>
      <c r="O115" s="115"/>
      <c r="P115" s="115"/>
      <c r="Q115" s="115"/>
      <c r="R115" s="115"/>
      <c r="S115" s="115"/>
      <c r="T115" s="115"/>
      <c r="U115" s="115"/>
      <c r="V115" s="115"/>
    </row>
    <row r="116" ht="15.75" customHeight="1">
      <c r="A116" s="12">
        <v>1.0</v>
      </c>
      <c r="B116" s="13">
        <v>207.0</v>
      </c>
      <c r="C116" s="126" t="s">
        <v>1939</v>
      </c>
      <c r="D116" s="70" t="s">
        <v>1944</v>
      </c>
      <c r="E116" s="70" t="s">
        <v>1945</v>
      </c>
      <c r="F116" s="125" t="s">
        <v>53</v>
      </c>
      <c r="G116" s="125" t="s">
        <v>21</v>
      </c>
      <c r="H116" s="125" t="s">
        <v>57</v>
      </c>
      <c r="I116" s="125" t="s">
        <v>50</v>
      </c>
      <c r="J116" s="125" t="s">
        <v>1528</v>
      </c>
      <c r="K116" s="115"/>
      <c r="L116" s="115"/>
      <c r="M116" s="115"/>
      <c r="N116" s="115"/>
      <c r="O116" s="115"/>
      <c r="P116" s="115"/>
      <c r="Q116" s="115"/>
      <c r="R116" s="115"/>
      <c r="S116" s="115"/>
      <c r="T116" s="115"/>
      <c r="U116" s="115"/>
      <c r="V116" s="115"/>
    </row>
    <row r="117" ht="15.75" customHeight="1">
      <c r="A117" s="3"/>
      <c r="B117" s="2"/>
      <c r="C117" s="10"/>
      <c r="D117" s="6"/>
      <c r="E117" s="61"/>
      <c r="F117" s="115"/>
      <c r="G117" s="115"/>
      <c r="H117" s="115"/>
      <c r="I117" s="115"/>
      <c r="J117" s="115"/>
      <c r="K117" s="115"/>
      <c r="L117" s="115"/>
      <c r="M117" s="115"/>
      <c r="N117" s="115"/>
      <c r="O117" s="115"/>
      <c r="P117" s="115"/>
      <c r="Q117" s="115"/>
      <c r="R117" s="115"/>
      <c r="S117" s="115"/>
      <c r="T117" s="115"/>
      <c r="U117" s="115"/>
      <c r="V117" s="115"/>
    </row>
    <row r="118" ht="15.75" customHeight="1">
      <c r="A118" s="3"/>
      <c r="B118" s="2"/>
      <c r="C118" s="10"/>
      <c r="D118" s="6"/>
      <c r="E118" s="61"/>
      <c r="F118" s="115"/>
      <c r="G118" s="115"/>
      <c r="H118" s="115"/>
      <c r="I118" s="115"/>
      <c r="J118" s="115"/>
      <c r="K118" s="115"/>
      <c r="L118" s="115"/>
      <c r="M118" s="115"/>
      <c r="N118" s="115"/>
      <c r="O118" s="115"/>
      <c r="P118" s="115"/>
      <c r="Q118" s="115"/>
      <c r="R118" s="115"/>
      <c r="S118" s="115"/>
      <c r="T118" s="115"/>
      <c r="U118" s="115"/>
      <c r="V118" s="115"/>
    </row>
    <row r="119" ht="15.75" customHeight="1">
      <c r="A119" s="3"/>
      <c r="B119" s="2">
        <v>1.0</v>
      </c>
      <c r="C119" s="10">
        <f>COUNTIF(A2:A118,1)</f>
        <v>45</v>
      </c>
      <c r="D119" s="6"/>
      <c r="E119" s="61"/>
      <c r="F119" s="115"/>
      <c r="G119" s="115"/>
      <c r="H119" s="115"/>
      <c r="I119" s="115"/>
      <c r="J119" s="115"/>
      <c r="K119" s="115"/>
      <c r="L119" s="115"/>
      <c r="M119" s="115"/>
      <c r="N119" s="115"/>
      <c r="O119" s="115"/>
      <c r="P119" s="115"/>
      <c r="Q119" s="115"/>
      <c r="R119" s="115"/>
      <c r="S119" s="115"/>
      <c r="T119" s="115"/>
      <c r="U119" s="115"/>
      <c r="V119" s="115"/>
    </row>
    <row r="120" ht="15.75" customHeight="1">
      <c r="A120" s="3"/>
      <c r="B120" s="2">
        <v>2.0</v>
      </c>
      <c r="C120" s="10">
        <f>COUNTIF(A3:A118,2)</f>
        <v>24</v>
      </c>
      <c r="D120" s="6"/>
      <c r="E120" s="61"/>
      <c r="F120" s="115"/>
      <c r="G120" s="115"/>
      <c r="H120" s="115"/>
      <c r="I120" s="115"/>
      <c r="J120" s="115"/>
      <c r="K120" s="115"/>
      <c r="L120" s="115"/>
      <c r="M120" s="115"/>
      <c r="N120" s="115"/>
      <c r="O120" s="115"/>
      <c r="P120" s="115"/>
      <c r="Q120" s="115"/>
      <c r="R120" s="115"/>
      <c r="S120" s="115"/>
      <c r="T120" s="115"/>
      <c r="U120" s="115"/>
      <c r="V120" s="115"/>
    </row>
    <row r="121" ht="15.75" customHeight="1">
      <c r="A121" s="3"/>
      <c r="B121" s="2">
        <v>3.0</v>
      </c>
      <c r="C121" s="10">
        <f>COUNTIF(A4:A118,3)</f>
        <v>44</v>
      </c>
      <c r="D121" s="10"/>
      <c r="E121" s="61"/>
      <c r="F121" s="115"/>
      <c r="G121" s="115"/>
      <c r="H121" s="115"/>
      <c r="I121" s="115"/>
      <c r="J121" s="115"/>
      <c r="K121" s="115"/>
      <c r="L121" s="115"/>
      <c r="M121" s="115"/>
      <c r="N121" s="115"/>
      <c r="O121" s="115"/>
      <c r="P121" s="115"/>
      <c r="Q121" s="115"/>
      <c r="R121" s="115"/>
      <c r="S121" s="115"/>
      <c r="T121" s="115"/>
      <c r="U121" s="115"/>
      <c r="V121" s="115"/>
    </row>
    <row r="122" ht="15.75" customHeight="1">
      <c r="A122" s="3"/>
      <c r="B122" s="3"/>
      <c r="C122" s="10"/>
      <c r="D122" s="6"/>
      <c r="E122" s="61"/>
      <c r="F122" s="115"/>
      <c r="G122" s="115"/>
      <c r="H122" s="115"/>
      <c r="I122" s="115"/>
      <c r="J122" s="115"/>
      <c r="K122" s="115"/>
      <c r="L122" s="115"/>
      <c r="M122" s="115"/>
      <c r="N122" s="115"/>
      <c r="O122" s="115"/>
      <c r="P122" s="115"/>
      <c r="Q122" s="115"/>
      <c r="R122" s="115"/>
      <c r="S122" s="115"/>
      <c r="T122" s="115"/>
      <c r="U122" s="115"/>
      <c r="V122" s="115"/>
    </row>
    <row r="123" ht="15.75" customHeight="1">
      <c r="A123" s="3"/>
      <c r="B123" s="3"/>
      <c r="C123" s="49"/>
      <c r="D123" s="6"/>
      <c r="E123" s="61"/>
      <c r="F123" s="115"/>
      <c r="G123" s="115"/>
      <c r="H123" s="115"/>
      <c r="I123" s="115"/>
      <c r="J123" s="115"/>
      <c r="K123" s="115"/>
      <c r="L123" s="115"/>
      <c r="M123" s="115"/>
      <c r="N123" s="115"/>
      <c r="O123" s="115"/>
      <c r="P123" s="115"/>
      <c r="Q123" s="115"/>
      <c r="R123" s="115"/>
      <c r="S123" s="115"/>
      <c r="T123" s="115"/>
      <c r="U123" s="115"/>
      <c r="V123" s="115"/>
    </row>
    <row r="124" ht="15.75" customHeight="1">
      <c r="A124" s="3"/>
      <c r="B124" s="3"/>
      <c r="C124" s="49"/>
      <c r="D124" s="10"/>
      <c r="E124" s="61"/>
      <c r="F124" s="115"/>
      <c r="G124" s="115"/>
      <c r="H124" s="115"/>
      <c r="I124" s="115"/>
      <c r="J124" s="115"/>
      <c r="K124" s="115"/>
      <c r="L124" s="115"/>
      <c r="M124" s="115"/>
      <c r="N124" s="115"/>
      <c r="O124" s="115"/>
      <c r="P124" s="115"/>
      <c r="Q124" s="115"/>
      <c r="R124" s="115"/>
      <c r="S124" s="115"/>
      <c r="T124" s="115"/>
      <c r="U124" s="115"/>
      <c r="V124" s="115"/>
    </row>
    <row r="125" ht="15.75" customHeight="1">
      <c r="A125" s="3"/>
      <c r="B125" s="3"/>
      <c r="C125" s="49"/>
      <c r="D125" s="6"/>
      <c r="E125" s="61"/>
      <c r="F125" s="115"/>
      <c r="G125" s="115"/>
      <c r="H125" s="115"/>
      <c r="I125" s="115"/>
      <c r="J125" s="115"/>
      <c r="K125" s="115"/>
      <c r="L125" s="115"/>
      <c r="M125" s="115"/>
      <c r="N125" s="115"/>
      <c r="O125" s="115"/>
      <c r="P125" s="115"/>
      <c r="Q125" s="115"/>
      <c r="R125" s="115"/>
      <c r="S125" s="115"/>
      <c r="T125" s="115"/>
      <c r="U125" s="115"/>
      <c r="V125" s="115"/>
    </row>
    <row r="126" ht="15.75" customHeight="1">
      <c r="A126" s="3"/>
      <c r="B126" s="3"/>
      <c r="C126" s="49"/>
      <c r="D126" s="6"/>
      <c r="E126" s="61"/>
      <c r="F126" s="115"/>
      <c r="G126" s="115"/>
      <c r="H126" s="115"/>
      <c r="I126" s="115"/>
      <c r="J126" s="115"/>
      <c r="K126" s="115"/>
      <c r="L126" s="115"/>
      <c r="M126" s="115"/>
      <c r="N126" s="115"/>
      <c r="O126" s="115"/>
      <c r="P126" s="115"/>
      <c r="Q126" s="115"/>
      <c r="R126" s="115"/>
      <c r="S126" s="115"/>
      <c r="T126" s="115"/>
      <c r="U126" s="115"/>
      <c r="V126" s="115"/>
    </row>
    <row r="127" ht="15.75" customHeight="1">
      <c r="A127" s="3"/>
      <c r="B127" s="3"/>
      <c r="C127" s="49"/>
      <c r="D127" s="6"/>
      <c r="E127" s="61"/>
      <c r="F127" s="115"/>
      <c r="G127" s="115"/>
      <c r="H127" s="115"/>
      <c r="I127" s="115"/>
      <c r="J127" s="115"/>
      <c r="K127" s="115"/>
      <c r="L127" s="115"/>
      <c r="M127" s="115"/>
      <c r="N127" s="115"/>
      <c r="O127" s="115"/>
      <c r="P127" s="115"/>
      <c r="Q127" s="115"/>
      <c r="R127" s="115"/>
      <c r="S127" s="115"/>
      <c r="T127" s="115"/>
      <c r="U127" s="115"/>
      <c r="V127" s="115"/>
    </row>
    <row r="128" ht="15.75" customHeight="1">
      <c r="A128" s="3"/>
      <c r="B128" s="3"/>
      <c r="C128" s="49"/>
      <c r="D128" s="10"/>
      <c r="E128" s="61"/>
      <c r="F128" s="115"/>
      <c r="G128" s="115"/>
      <c r="H128" s="115"/>
      <c r="I128" s="115"/>
      <c r="J128" s="115"/>
      <c r="K128" s="115"/>
      <c r="L128" s="115"/>
      <c r="M128" s="115"/>
      <c r="N128" s="115"/>
      <c r="O128" s="115"/>
      <c r="P128" s="115"/>
      <c r="Q128" s="115"/>
      <c r="R128" s="115"/>
      <c r="S128" s="115"/>
      <c r="T128" s="115"/>
      <c r="U128" s="115"/>
      <c r="V128" s="115"/>
    </row>
    <row r="129" ht="15.75" customHeight="1">
      <c r="A129" s="3"/>
      <c r="B129" s="3"/>
      <c r="C129" s="49"/>
      <c r="D129" s="6"/>
      <c r="E129" s="61"/>
      <c r="F129" s="115"/>
      <c r="G129" s="115"/>
      <c r="H129" s="115"/>
      <c r="I129" s="115"/>
      <c r="J129" s="115"/>
      <c r="K129" s="115"/>
      <c r="L129" s="115"/>
      <c r="M129" s="115"/>
      <c r="N129" s="115"/>
      <c r="O129" s="115"/>
      <c r="P129" s="115"/>
      <c r="Q129" s="115"/>
      <c r="R129" s="115"/>
      <c r="S129" s="115"/>
      <c r="T129" s="115"/>
      <c r="U129" s="115"/>
      <c r="V129" s="115"/>
    </row>
    <row r="130" ht="15.75" customHeight="1">
      <c r="A130" s="3"/>
      <c r="B130" s="3"/>
      <c r="C130" s="5" t="s">
        <v>1008</v>
      </c>
      <c r="D130" s="6"/>
      <c r="E130" s="61"/>
      <c r="F130" s="115"/>
      <c r="G130" s="115"/>
      <c r="H130" s="115"/>
      <c r="I130" s="115"/>
      <c r="J130" s="115"/>
      <c r="K130" s="115"/>
      <c r="L130" s="115"/>
      <c r="M130" s="115"/>
      <c r="N130" s="115"/>
      <c r="O130" s="115"/>
      <c r="P130" s="115"/>
      <c r="Q130" s="115"/>
      <c r="R130" s="115"/>
      <c r="S130" s="115"/>
      <c r="T130" s="115"/>
      <c r="U130" s="115"/>
      <c r="V130" s="115"/>
    </row>
    <row r="131" ht="15.75" customHeight="1">
      <c r="A131" s="2"/>
      <c r="B131" s="3"/>
      <c r="C131" s="49"/>
      <c r="D131" s="6" t="s">
        <v>1951</v>
      </c>
      <c r="E131" s="61"/>
      <c r="F131" s="115"/>
      <c r="G131" s="115"/>
      <c r="H131" s="26"/>
      <c r="I131" s="26"/>
      <c r="J131" s="26"/>
      <c r="K131" s="115"/>
      <c r="L131" s="115"/>
      <c r="M131" s="115"/>
      <c r="N131" s="115"/>
      <c r="O131" s="115"/>
      <c r="P131" s="115"/>
      <c r="Q131" s="115"/>
      <c r="R131" s="115"/>
      <c r="S131" s="115"/>
      <c r="T131" s="115"/>
      <c r="U131" s="115"/>
      <c r="V131" s="115"/>
    </row>
    <row r="132" ht="15.75" customHeight="1">
      <c r="A132" s="3"/>
      <c r="B132" s="3"/>
      <c r="C132" s="49"/>
      <c r="D132" s="6"/>
      <c r="E132" s="61"/>
      <c r="F132" s="115"/>
      <c r="G132" s="115"/>
      <c r="H132" s="115"/>
      <c r="I132" s="115"/>
      <c r="J132" s="115"/>
      <c r="K132" s="115"/>
      <c r="L132" s="115"/>
      <c r="M132" s="115"/>
      <c r="N132" s="115"/>
      <c r="O132" s="115"/>
      <c r="P132" s="115"/>
      <c r="Q132" s="115"/>
      <c r="R132" s="115"/>
      <c r="S132" s="115"/>
      <c r="T132" s="115"/>
      <c r="U132" s="115"/>
      <c r="V132" s="115"/>
    </row>
    <row r="133" ht="15.75" customHeight="1">
      <c r="A133" s="3"/>
      <c r="B133" s="3"/>
      <c r="C133" s="49"/>
      <c r="D133" s="6"/>
      <c r="E133" s="61"/>
      <c r="F133" s="115"/>
      <c r="G133" s="115"/>
      <c r="H133" s="115"/>
      <c r="I133" s="115"/>
      <c r="J133" s="115"/>
      <c r="K133" s="115"/>
      <c r="L133" s="115"/>
      <c r="M133" s="115"/>
      <c r="N133" s="115"/>
      <c r="O133" s="115"/>
      <c r="P133" s="115"/>
      <c r="Q133" s="115"/>
      <c r="R133" s="115"/>
      <c r="S133" s="115"/>
      <c r="T133" s="115"/>
      <c r="U133" s="115"/>
      <c r="V133" s="115"/>
    </row>
    <row r="134" ht="15.75" customHeight="1">
      <c r="A134" s="3"/>
      <c r="B134" s="3"/>
      <c r="C134" s="49"/>
      <c r="D134" s="6"/>
      <c r="E134" s="61"/>
      <c r="F134" s="115"/>
      <c r="G134" s="115"/>
      <c r="H134" s="115"/>
      <c r="I134" s="115"/>
      <c r="J134" s="115"/>
      <c r="K134" s="115"/>
      <c r="L134" s="115"/>
      <c r="M134" s="115"/>
      <c r="N134" s="115"/>
      <c r="O134" s="115"/>
      <c r="P134" s="115"/>
      <c r="Q134" s="115"/>
      <c r="R134" s="115"/>
      <c r="S134" s="115"/>
      <c r="T134" s="115"/>
      <c r="U134" s="115"/>
      <c r="V134" s="115"/>
    </row>
    <row r="135" ht="15.75" customHeight="1">
      <c r="A135" s="3"/>
      <c r="B135" s="3"/>
      <c r="C135" s="49"/>
      <c r="D135" s="10"/>
      <c r="E135" s="61"/>
      <c r="F135" s="115"/>
      <c r="G135" s="115"/>
      <c r="H135" s="115"/>
      <c r="I135" s="115"/>
      <c r="J135" s="115"/>
      <c r="K135" s="115"/>
      <c r="L135" s="115"/>
      <c r="M135" s="115"/>
      <c r="N135" s="115"/>
      <c r="O135" s="115"/>
      <c r="P135" s="115"/>
      <c r="Q135" s="115"/>
      <c r="R135" s="115"/>
      <c r="S135" s="115"/>
      <c r="T135" s="115"/>
      <c r="U135" s="115"/>
      <c r="V135" s="115"/>
    </row>
    <row r="136" ht="15.75" customHeight="1">
      <c r="A136" s="3"/>
      <c r="B136" s="3"/>
      <c r="C136" s="49"/>
      <c r="D136" s="6"/>
      <c r="E136" s="61"/>
      <c r="F136" s="115"/>
      <c r="G136" s="115"/>
      <c r="H136" s="115"/>
      <c r="I136" s="115"/>
      <c r="J136" s="115"/>
      <c r="K136" s="115"/>
      <c r="L136" s="115"/>
      <c r="M136" s="115"/>
      <c r="N136" s="115"/>
      <c r="O136" s="115"/>
      <c r="P136" s="115"/>
      <c r="Q136" s="115"/>
      <c r="R136" s="115"/>
      <c r="S136" s="115"/>
      <c r="T136" s="115"/>
      <c r="U136" s="115"/>
      <c r="V136" s="115"/>
    </row>
    <row r="137" ht="15.75" customHeight="1">
      <c r="A137" s="3"/>
      <c r="B137" s="3"/>
      <c r="C137" s="49"/>
      <c r="D137" s="6"/>
      <c r="E137" s="61"/>
      <c r="F137" s="115"/>
      <c r="G137" s="115"/>
      <c r="H137" s="115"/>
      <c r="I137" s="115"/>
      <c r="J137" s="115"/>
      <c r="K137" s="115"/>
      <c r="L137" s="115"/>
      <c r="M137" s="115"/>
      <c r="N137" s="115"/>
      <c r="O137" s="115"/>
      <c r="P137" s="115"/>
      <c r="Q137" s="115"/>
      <c r="R137" s="115"/>
      <c r="S137" s="115"/>
      <c r="T137" s="115"/>
      <c r="U137" s="115"/>
      <c r="V137" s="115"/>
    </row>
    <row r="138" ht="15.75" customHeight="1">
      <c r="A138" s="3"/>
      <c r="B138" s="3"/>
      <c r="C138" s="49"/>
      <c r="D138" s="10"/>
      <c r="E138" s="61"/>
      <c r="F138" s="115"/>
      <c r="G138" s="115"/>
      <c r="H138" s="115"/>
      <c r="I138" s="115"/>
      <c r="J138" s="115"/>
      <c r="K138" s="115"/>
      <c r="L138" s="115"/>
      <c r="M138" s="115"/>
      <c r="N138" s="115"/>
      <c r="O138" s="115"/>
      <c r="P138" s="115"/>
      <c r="Q138" s="115"/>
      <c r="R138" s="115"/>
      <c r="S138" s="115"/>
      <c r="T138" s="115"/>
      <c r="U138" s="115"/>
      <c r="V138" s="115"/>
    </row>
    <row r="139" ht="15.75" customHeight="1">
      <c r="A139" s="3"/>
      <c r="B139" s="3"/>
      <c r="C139" s="49"/>
      <c r="D139" s="6"/>
      <c r="E139" s="61"/>
      <c r="F139" s="115"/>
      <c r="G139" s="115"/>
      <c r="H139" s="115"/>
      <c r="I139" s="115"/>
      <c r="J139" s="115"/>
      <c r="K139" s="115"/>
      <c r="L139" s="115"/>
      <c r="M139" s="115"/>
      <c r="N139" s="115"/>
      <c r="O139" s="115"/>
      <c r="P139" s="115"/>
      <c r="Q139" s="115"/>
      <c r="R139" s="115"/>
      <c r="S139" s="115"/>
      <c r="T139" s="115"/>
      <c r="U139" s="115"/>
      <c r="V139" s="115"/>
    </row>
    <row r="140" ht="15.75" customHeight="1">
      <c r="A140" s="3"/>
      <c r="B140" s="3"/>
      <c r="C140" s="49"/>
      <c r="D140" s="6"/>
      <c r="E140" s="61"/>
      <c r="F140" s="115"/>
      <c r="G140" s="115"/>
      <c r="H140" s="115"/>
      <c r="I140" s="115"/>
      <c r="J140" s="115"/>
      <c r="K140" s="115"/>
      <c r="L140" s="115"/>
      <c r="M140" s="115"/>
      <c r="N140" s="115"/>
      <c r="O140" s="115"/>
      <c r="P140" s="115"/>
      <c r="Q140" s="115"/>
      <c r="R140" s="115"/>
      <c r="S140" s="115"/>
      <c r="T140" s="115"/>
      <c r="U140" s="115"/>
      <c r="V140" s="115"/>
    </row>
    <row r="141" ht="15.75" customHeight="1">
      <c r="A141" s="3"/>
      <c r="B141" s="3"/>
      <c r="C141" s="49"/>
      <c r="D141" s="6"/>
      <c r="E141" s="61"/>
      <c r="F141" s="115"/>
      <c r="G141" s="115"/>
      <c r="H141" s="115"/>
      <c r="I141" s="115"/>
      <c r="J141" s="115"/>
      <c r="K141" s="115"/>
      <c r="L141" s="115"/>
      <c r="M141" s="115"/>
      <c r="N141" s="115"/>
      <c r="O141" s="115"/>
      <c r="P141" s="115"/>
      <c r="Q141" s="115"/>
      <c r="R141" s="115"/>
      <c r="S141" s="115"/>
      <c r="T141" s="115"/>
      <c r="U141" s="115"/>
      <c r="V141" s="115"/>
    </row>
    <row r="142" ht="15.75" customHeight="1">
      <c r="A142" s="3"/>
      <c r="B142" s="3"/>
      <c r="C142" s="49"/>
      <c r="D142" s="6"/>
      <c r="E142" s="61"/>
      <c r="F142" s="115"/>
      <c r="G142" s="115"/>
      <c r="H142" s="115"/>
      <c r="I142" s="115"/>
      <c r="J142" s="115"/>
      <c r="K142" s="115"/>
      <c r="L142" s="115"/>
      <c r="M142" s="115"/>
      <c r="N142" s="115"/>
      <c r="O142" s="115"/>
      <c r="P142" s="115"/>
      <c r="Q142" s="115"/>
      <c r="R142" s="115"/>
      <c r="S142" s="115"/>
      <c r="T142" s="115"/>
      <c r="U142" s="115"/>
      <c r="V142" s="115"/>
    </row>
    <row r="143" ht="15.75" customHeight="1">
      <c r="A143" s="3"/>
      <c r="B143" s="3"/>
      <c r="C143" s="49"/>
      <c r="D143" s="6"/>
      <c r="E143" s="61"/>
      <c r="F143" s="115"/>
      <c r="G143" s="115"/>
      <c r="H143" s="115"/>
      <c r="I143" s="115"/>
      <c r="J143" s="115"/>
      <c r="K143" s="115"/>
      <c r="L143" s="115"/>
      <c r="M143" s="115"/>
      <c r="N143" s="115"/>
      <c r="O143" s="115"/>
      <c r="P143" s="115"/>
      <c r="Q143" s="115"/>
      <c r="R143" s="115"/>
      <c r="S143" s="115"/>
      <c r="T143" s="115"/>
      <c r="U143" s="115"/>
      <c r="V143" s="115"/>
    </row>
    <row r="144" ht="15.75" customHeight="1">
      <c r="A144" s="3"/>
      <c r="B144" s="3"/>
      <c r="C144" s="49"/>
      <c r="D144" s="10"/>
      <c r="E144" s="61"/>
      <c r="F144" s="115"/>
      <c r="G144" s="115"/>
      <c r="H144" s="115"/>
      <c r="I144" s="115"/>
      <c r="J144" s="115"/>
      <c r="K144" s="115"/>
      <c r="L144" s="115"/>
      <c r="M144" s="115"/>
      <c r="N144" s="115"/>
      <c r="O144" s="115"/>
      <c r="P144" s="115"/>
      <c r="Q144" s="115"/>
      <c r="R144" s="115"/>
      <c r="S144" s="115"/>
      <c r="T144" s="115"/>
      <c r="U144" s="115"/>
      <c r="V144" s="115"/>
    </row>
    <row r="145" ht="15.75" customHeight="1">
      <c r="A145" s="3"/>
      <c r="B145" s="3"/>
      <c r="C145" s="49"/>
      <c r="D145" s="6"/>
      <c r="E145" s="61"/>
      <c r="F145" s="115"/>
      <c r="G145" s="115"/>
      <c r="H145" s="115"/>
      <c r="I145" s="115"/>
      <c r="J145" s="115"/>
      <c r="K145" s="115"/>
      <c r="L145" s="115"/>
      <c r="M145" s="115"/>
      <c r="N145" s="115"/>
      <c r="O145" s="115"/>
      <c r="P145" s="115"/>
      <c r="Q145" s="115"/>
      <c r="R145" s="115"/>
      <c r="S145" s="115"/>
      <c r="T145" s="115"/>
      <c r="U145" s="115"/>
      <c r="V145" s="115"/>
    </row>
    <row r="146" ht="15.75" customHeight="1">
      <c r="A146" s="3"/>
      <c r="B146" s="3"/>
      <c r="C146" s="49"/>
      <c r="D146" s="6"/>
      <c r="E146" s="61"/>
      <c r="F146" s="115"/>
      <c r="G146" s="115"/>
      <c r="H146" s="115"/>
      <c r="I146" s="115"/>
      <c r="J146" s="115"/>
      <c r="K146" s="115"/>
      <c r="L146" s="115"/>
      <c r="M146" s="115"/>
      <c r="N146" s="115"/>
      <c r="O146" s="115"/>
      <c r="P146" s="115"/>
      <c r="Q146" s="115"/>
      <c r="R146" s="115"/>
      <c r="S146" s="115"/>
      <c r="T146" s="115"/>
      <c r="U146" s="115"/>
      <c r="V146" s="115"/>
    </row>
    <row r="147" ht="15.75" customHeight="1">
      <c r="A147" s="3"/>
      <c r="B147" s="3"/>
      <c r="C147" s="49"/>
      <c r="D147" s="10"/>
      <c r="E147" s="61"/>
      <c r="F147" s="115"/>
      <c r="G147" s="115"/>
      <c r="H147" s="115"/>
      <c r="I147" s="115"/>
      <c r="J147" s="115"/>
      <c r="K147" s="115"/>
      <c r="L147" s="115"/>
      <c r="M147" s="115"/>
      <c r="N147" s="115"/>
      <c r="O147" s="115"/>
      <c r="P147" s="115"/>
      <c r="Q147" s="115"/>
      <c r="R147" s="115"/>
      <c r="S147" s="115"/>
      <c r="T147" s="115"/>
      <c r="U147" s="115"/>
      <c r="V147" s="115"/>
    </row>
    <row r="148" ht="15.75" customHeight="1">
      <c r="A148" s="3"/>
      <c r="B148" s="3"/>
      <c r="C148" s="49"/>
      <c r="D148" s="6"/>
      <c r="E148" s="61"/>
      <c r="F148" s="115"/>
      <c r="G148" s="115"/>
      <c r="H148" s="115"/>
      <c r="I148" s="115"/>
      <c r="J148" s="115"/>
      <c r="K148" s="115"/>
      <c r="L148" s="115"/>
      <c r="M148" s="115"/>
      <c r="N148" s="115"/>
      <c r="O148" s="115"/>
      <c r="P148" s="115"/>
      <c r="Q148" s="115"/>
      <c r="R148" s="115"/>
      <c r="S148" s="115"/>
      <c r="T148" s="115"/>
      <c r="U148" s="115"/>
      <c r="V148" s="115"/>
    </row>
    <row r="149" ht="15.75" customHeight="1">
      <c r="A149" s="3"/>
      <c r="B149" s="3"/>
      <c r="C149" s="49"/>
      <c r="D149" s="6"/>
      <c r="E149" s="61"/>
      <c r="F149" s="115"/>
      <c r="G149" s="115"/>
      <c r="H149" s="115"/>
      <c r="I149" s="115"/>
      <c r="J149" s="115"/>
      <c r="K149" s="115"/>
      <c r="L149" s="115"/>
      <c r="M149" s="115"/>
      <c r="N149" s="115"/>
      <c r="O149" s="115"/>
      <c r="P149" s="115"/>
      <c r="Q149" s="115"/>
      <c r="R149" s="115"/>
      <c r="S149" s="115"/>
      <c r="T149" s="115"/>
      <c r="U149" s="115"/>
      <c r="V149" s="115"/>
    </row>
    <row r="150" ht="15.75" customHeight="1">
      <c r="A150" s="3"/>
      <c r="B150" s="3"/>
      <c r="C150" s="49"/>
      <c r="D150" s="6"/>
      <c r="E150" s="61"/>
      <c r="F150" s="115"/>
      <c r="G150" s="115"/>
      <c r="H150" s="115"/>
      <c r="I150" s="115"/>
      <c r="J150" s="115"/>
      <c r="K150" s="115"/>
      <c r="L150" s="115"/>
      <c r="M150" s="115"/>
      <c r="N150" s="115"/>
      <c r="O150" s="115"/>
      <c r="P150" s="115"/>
      <c r="Q150" s="115"/>
      <c r="R150" s="115"/>
      <c r="S150" s="115"/>
      <c r="T150" s="115"/>
      <c r="U150" s="115"/>
      <c r="V150" s="115"/>
    </row>
    <row r="151" ht="15.75" customHeight="1">
      <c r="A151" s="3"/>
      <c r="B151" s="3"/>
      <c r="C151" s="49"/>
      <c r="D151" s="6"/>
      <c r="E151" s="61"/>
      <c r="F151" s="115"/>
      <c r="G151" s="115"/>
      <c r="H151" s="115"/>
      <c r="I151" s="115"/>
      <c r="J151" s="115"/>
      <c r="K151" s="115"/>
      <c r="L151" s="115"/>
      <c r="M151" s="115"/>
      <c r="N151" s="115"/>
      <c r="O151" s="115"/>
      <c r="P151" s="115"/>
      <c r="Q151" s="115"/>
      <c r="R151" s="115"/>
      <c r="S151" s="115"/>
      <c r="T151" s="115"/>
      <c r="U151" s="115"/>
      <c r="V151" s="115"/>
    </row>
    <row r="152" ht="15.75" customHeight="1">
      <c r="A152" s="3"/>
      <c r="B152" s="3"/>
      <c r="C152" s="49"/>
      <c r="D152" s="6"/>
      <c r="E152" s="61"/>
      <c r="F152" s="115"/>
      <c r="G152" s="115"/>
      <c r="H152" s="115"/>
      <c r="I152" s="115"/>
      <c r="J152" s="115"/>
      <c r="K152" s="115"/>
      <c r="L152" s="115"/>
      <c r="M152" s="115"/>
      <c r="N152" s="115"/>
      <c r="O152" s="115"/>
      <c r="P152" s="115"/>
      <c r="Q152" s="115"/>
      <c r="R152" s="115"/>
      <c r="S152" s="115"/>
      <c r="T152" s="115"/>
      <c r="U152" s="115"/>
      <c r="V152" s="115"/>
    </row>
    <row r="153" ht="15.75" customHeight="1">
      <c r="A153" s="3"/>
      <c r="B153" s="3"/>
      <c r="C153" s="49"/>
      <c r="D153" s="10"/>
      <c r="E153" s="61"/>
      <c r="F153" s="115"/>
      <c r="G153" s="115"/>
      <c r="H153" s="115"/>
      <c r="I153" s="115"/>
      <c r="J153" s="115"/>
      <c r="K153" s="115"/>
      <c r="L153" s="115"/>
      <c r="M153" s="115"/>
      <c r="N153" s="115"/>
      <c r="O153" s="115"/>
      <c r="P153" s="115"/>
      <c r="Q153" s="115"/>
      <c r="R153" s="115"/>
      <c r="S153" s="115"/>
      <c r="T153" s="115"/>
      <c r="U153" s="115"/>
      <c r="V153" s="115"/>
    </row>
    <row r="154" ht="15.75" customHeight="1">
      <c r="A154" s="3"/>
      <c r="B154" s="3"/>
      <c r="C154" s="49"/>
      <c r="D154" s="6"/>
      <c r="E154" s="61"/>
      <c r="F154" s="115"/>
      <c r="G154" s="115"/>
      <c r="H154" s="115"/>
      <c r="I154" s="115"/>
      <c r="J154" s="115"/>
      <c r="K154" s="115"/>
      <c r="L154" s="115"/>
      <c r="M154" s="115"/>
      <c r="N154" s="115"/>
      <c r="O154" s="115"/>
      <c r="P154" s="115"/>
      <c r="Q154" s="115"/>
      <c r="R154" s="115"/>
      <c r="S154" s="115"/>
      <c r="T154" s="115"/>
      <c r="U154" s="115"/>
      <c r="V154" s="115"/>
    </row>
    <row r="155" ht="15.75" customHeight="1">
      <c r="A155" s="3"/>
      <c r="B155" s="3"/>
      <c r="C155" s="49"/>
      <c r="D155" s="6"/>
      <c r="E155" s="61"/>
      <c r="F155" s="115"/>
      <c r="G155" s="115"/>
      <c r="H155" s="115"/>
      <c r="I155" s="115"/>
      <c r="J155" s="115"/>
      <c r="K155" s="115"/>
      <c r="L155" s="115"/>
      <c r="M155" s="115"/>
      <c r="N155" s="115"/>
      <c r="O155" s="115"/>
      <c r="P155" s="115"/>
      <c r="Q155" s="115"/>
      <c r="R155" s="115"/>
      <c r="S155" s="115"/>
      <c r="T155" s="115"/>
      <c r="U155" s="115"/>
      <c r="V155" s="115"/>
    </row>
    <row r="156" ht="15.75" customHeight="1">
      <c r="A156" s="3"/>
      <c r="B156" s="3"/>
      <c r="C156" s="49"/>
      <c r="D156" s="6"/>
      <c r="E156" s="61"/>
      <c r="F156" s="115"/>
      <c r="G156" s="115"/>
      <c r="H156" s="115"/>
      <c r="I156" s="115"/>
      <c r="J156" s="115"/>
      <c r="K156" s="115"/>
      <c r="L156" s="115"/>
      <c r="M156" s="115"/>
      <c r="N156" s="115"/>
      <c r="O156" s="115"/>
      <c r="P156" s="115"/>
      <c r="Q156" s="115"/>
      <c r="R156" s="115"/>
      <c r="S156" s="115"/>
      <c r="T156" s="115"/>
      <c r="U156" s="115"/>
      <c r="V156" s="115"/>
    </row>
    <row r="157" ht="15.75" customHeight="1">
      <c r="A157" s="3"/>
      <c r="B157" s="3"/>
      <c r="C157" s="49"/>
      <c r="D157" s="10"/>
      <c r="E157" s="61"/>
      <c r="F157" s="115"/>
      <c r="G157" s="115"/>
      <c r="H157" s="115"/>
      <c r="I157" s="115"/>
      <c r="J157" s="115"/>
      <c r="K157" s="115"/>
      <c r="L157" s="115"/>
      <c r="M157" s="115"/>
      <c r="N157" s="115"/>
      <c r="O157" s="115"/>
      <c r="P157" s="115"/>
      <c r="Q157" s="115"/>
      <c r="R157" s="115"/>
      <c r="S157" s="115"/>
      <c r="T157" s="115"/>
      <c r="U157" s="115"/>
      <c r="V157" s="115"/>
    </row>
    <row r="158" ht="15.75" customHeight="1">
      <c r="A158" s="3"/>
      <c r="B158" s="3"/>
      <c r="C158" s="49"/>
      <c r="D158" s="6"/>
      <c r="E158" s="61"/>
      <c r="F158" s="115"/>
      <c r="G158" s="115"/>
      <c r="H158" s="115"/>
      <c r="I158" s="115"/>
      <c r="J158" s="115"/>
      <c r="K158" s="115"/>
      <c r="L158" s="115"/>
      <c r="M158" s="115"/>
      <c r="N158" s="115"/>
      <c r="O158" s="115"/>
      <c r="P158" s="115"/>
      <c r="Q158" s="115"/>
      <c r="R158" s="115"/>
      <c r="S158" s="115"/>
      <c r="T158" s="115"/>
      <c r="U158" s="115"/>
      <c r="V158" s="115"/>
    </row>
    <row r="159" ht="15.75" customHeight="1">
      <c r="A159" s="3"/>
      <c r="B159" s="3"/>
      <c r="C159" s="49"/>
      <c r="D159" s="6"/>
      <c r="E159" s="61"/>
      <c r="F159" s="115"/>
      <c r="G159" s="115"/>
      <c r="H159" s="115"/>
      <c r="I159" s="115"/>
      <c r="J159" s="115"/>
      <c r="K159" s="115"/>
      <c r="L159" s="115"/>
      <c r="M159" s="115"/>
      <c r="N159" s="115"/>
      <c r="O159" s="115"/>
      <c r="P159" s="115"/>
      <c r="Q159" s="115"/>
      <c r="R159" s="115"/>
      <c r="S159" s="115"/>
      <c r="T159" s="115"/>
      <c r="U159" s="115"/>
      <c r="V159" s="115"/>
    </row>
    <row r="160" ht="15.75" customHeight="1">
      <c r="A160" s="3"/>
      <c r="B160" s="3"/>
      <c r="C160" s="49"/>
      <c r="D160" s="10"/>
      <c r="E160" s="61"/>
      <c r="F160" s="115"/>
      <c r="G160" s="115"/>
      <c r="H160" s="115"/>
      <c r="I160" s="115"/>
      <c r="J160" s="115"/>
      <c r="K160" s="115"/>
      <c r="L160" s="115"/>
      <c r="M160" s="115"/>
      <c r="N160" s="115"/>
      <c r="O160" s="115"/>
      <c r="P160" s="115"/>
      <c r="Q160" s="115"/>
      <c r="R160" s="115"/>
      <c r="S160" s="115"/>
      <c r="T160" s="115"/>
      <c r="U160" s="115"/>
      <c r="V160" s="115"/>
    </row>
    <row r="161" ht="15.75" customHeight="1">
      <c r="A161" s="3"/>
      <c r="B161" s="3"/>
      <c r="C161" s="49"/>
      <c r="D161" s="6"/>
      <c r="E161" s="61"/>
      <c r="F161" s="115"/>
      <c r="G161" s="115"/>
      <c r="H161" s="115"/>
      <c r="I161" s="115"/>
      <c r="J161" s="115"/>
      <c r="K161" s="115"/>
      <c r="L161" s="115"/>
      <c r="M161" s="115"/>
      <c r="N161" s="115"/>
      <c r="O161" s="115"/>
      <c r="P161" s="115"/>
      <c r="Q161" s="115"/>
      <c r="R161" s="115"/>
      <c r="S161" s="115"/>
      <c r="T161" s="115"/>
      <c r="U161" s="115"/>
      <c r="V161" s="115"/>
    </row>
    <row r="162" ht="15.75" customHeight="1">
      <c r="A162" s="3"/>
      <c r="B162" s="3"/>
      <c r="C162" s="49"/>
      <c r="D162" s="6"/>
      <c r="E162" s="61"/>
      <c r="F162" s="115"/>
      <c r="G162" s="115"/>
      <c r="H162" s="115"/>
      <c r="I162" s="115"/>
      <c r="J162" s="115"/>
      <c r="K162" s="115"/>
      <c r="L162" s="115"/>
      <c r="M162" s="115"/>
      <c r="N162" s="115"/>
      <c r="O162" s="115"/>
      <c r="P162" s="115"/>
      <c r="Q162" s="115"/>
      <c r="R162" s="115"/>
      <c r="S162" s="115"/>
      <c r="T162" s="115"/>
      <c r="U162" s="115"/>
      <c r="V162" s="115"/>
    </row>
    <row r="163" ht="15.75" customHeight="1">
      <c r="A163" s="3"/>
      <c r="B163" s="3"/>
      <c r="C163" s="49"/>
      <c r="D163" s="6"/>
      <c r="E163" s="61"/>
      <c r="F163" s="115"/>
      <c r="G163" s="115"/>
      <c r="H163" s="115"/>
      <c r="I163" s="115"/>
      <c r="J163" s="115"/>
      <c r="K163" s="115"/>
      <c r="L163" s="115"/>
      <c r="M163" s="115"/>
      <c r="N163" s="115"/>
      <c r="O163" s="115"/>
      <c r="P163" s="115"/>
      <c r="Q163" s="115"/>
      <c r="R163" s="115"/>
      <c r="S163" s="115"/>
      <c r="T163" s="115"/>
      <c r="U163" s="115"/>
      <c r="V163" s="115"/>
    </row>
    <row r="164" ht="15.75" customHeight="1">
      <c r="A164" s="3"/>
      <c r="B164" s="3"/>
      <c r="C164" s="49"/>
      <c r="D164" s="6"/>
      <c r="E164" s="61"/>
      <c r="F164" s="115"/>
      <c r="G164" s="115"/>
      <c r="H164" s="115"/>
      <c r="I164" s="115"/>
      <c r="J164" s="115"/>
      <c r="K164" s="115"/>
      <c r="L164" s="115"/>
      <c r="M164" s="115"/>
      <c r="N164" s="115"/>
      <c r="O164" s="115"/>
      <c r="P164" s="115"/>
      <c r="Q164" s="115"/>
      <c r="R164" s="115"/>
      <c r="S164" s="115"/>
      <c r="T164" s="115"/>
      <c r="U164" s="115"/>
      <c r="V164" s="115"/>
    </row>
    <row r="165" ht="15.75" customHeight="1">
      <c r="A165" s="3"/>
      <c r="B165" s="3"/>
      <c r="C165" s="49"/>
      <c r="D165" s="6"/>
      <c r="E165" s="61"/>
      <c r="F165" s="115"/>
      <c r="G165" s="115"/>
      <c r="H165" s="115"/>
      <c r="I165" s="115"/>
      <c r="J165" s="115"/>
      <c r="K165" s="115"/>
      <c r="L165" s="115"/>
      <c r="M165" s="115"/>
      <c r="N165" s="115"/>
      <c r="O165" s="115"/>
      <c r="P165" s="115"/>
      <c r="Q165" s="115"/>
      <c r="R165" s="115"/>
      <c r="S165" s="115"/>
      <c r="T165" s="115"/>
      <c r="U165" s="115"/>
      <c r="V165" s="115"/>
    </row>
    <row r="166" ht="15.75" customHeight="1">
      <c r="A166" s="3"/>
      <c r="B166" s="3"/>
      <c r="C166" s="49"/>
      <c r="D166" s="6"/>
      <c r="E166" s="61"/>
      <c r="F166" s="115"/>
      <c r="G166" s="115"/>
      <c r="H166" s="115"/>
      <c r="I166" s="115"/>
      <c r="J166" s="115"/>
      <c r="K166" s="115"/>
      <c r="L166" s="115"/>
      <c r="M166" s="115"/>
      <c r="N166" s="115"/>
      <c r="O166" s="115"/>
      <c r="P166" s="115"/>
      <c r="Q166" s="115"/>
      <c r="R166" s="115"/>
      <c r="S166" s="115"/>
      <c r="T166" s="115"/>
      <c r="U166" s="115"/>
      <c r="V166" s="115"/>
    </row>
    <row r="167" ht="15.75" customHeight="1">
      <c r="A167" s="3"/>
      <c r="B167" s="3"/>
      <c r="C167" s="49"/>
      <c r="D167" s="10"/>
      <c r="E167" s="61"/>
      <c r="F167" s="115"/>
      <c r="G167" s="115"/>
      <c r="H167" s="115"/>
      <c r="I167" s="115"/>
      <c r="J167" s="115"/>
      <c r="K167" s="115"/>
      <c r="L167" s="115"/>
      <c r="M167" s="115"/>
      <c r="N167" s="115"/>
      <c r="O167" s="115"/>
      <c r="P167" s="115"/>
      <c r="Q167" s="115"/>
      <c r="R167" s="115"/>
      <c r="S167" s="115"/>
      <c r="T167" s="115"/>
      <c r="U167" s="115"/>
      <c r="V167" s="115"/>
    </row>
    <row r="168" ht="15.75" customHeight="1">
      <c r="A168" s="3"/>
      <c r="B168" s="3"/>
      <c r="C168" s="49"/>
      <c r="D168" s="6"/>
      <c r="E168" s="61"/>
      <c r="F168" s="115"/>
      <c r="G168" s="115"/>
      <c r="H168" s="115"/>
      <c r="I168" s="115"/>
      <c r="J168" s="115"/>
      <c r="K168" s="115"/>
      <c r="L168" s="115"/>
      <c r="M168" s="115"/>
      <c r="N168" s="115"/>
      <c r="O168" s="115"/>
      <c r="P168" s="115"/>
      <c r="Q168" s="115"/>
      <c r="R168" s="115"/>
      <c r="S168" s="115"/>
      <c r="T168" s="115"/>
      <c r="U168" s="115"/>
      <c r="V168" s="115"/>
    </row>
    <row r="169" ht="15.75" customHeight="1">
      <c r="A169" s="3"/>
      <c r="B169" s="3"/>
      <c r="C169" s="49"/>
      <c r="D169" s="6"/>
      <c r="E169" s="61"/>
      <c r="F169" s="115"/>
      <c r="G169" s="115"/>
      <c r="H169" s="115"/>
      <c r="I169" s="115"/>
      <c r="J169" s="115"/>
      <c r="K169" s="115"/>
      <c r="L169" s="115"/>
      <c r="M169" s="115"/>
      <c r="N169" s="115"/>
      <c r="O169" s="115"/>
      <c r="P169" s="115"/>
      <c r="Q169" s="115"/>
      <c r="R169" s="115"/>
      <c r="S169" s="115"/>
      <c r="T169" s="115"/>
      <c r="U169" s="115"/>
      <c r="V169" s="115"/>
    </row>
    <row r="170" ht="15.75" customHeight="1">
      <c r="A170" s="3"/>
      <c r="B170" s="3"/>
      <c r="C170" s="49"/>
      <c r="D170" s="10"/>
      <c r="E170" s="61"/>
      <c r="F170" s="115"/>
      <c r="G170" s="115"/>
      <c r="H170" s="115"/>
      <c r="I170" s="115"/>
      <c r="J170" s="115"/>
      <c r="K170" s="115"/>
      <c r="L170" s="115"/>
      <c r="M170" s="115"/>
      <c r="N170" s="115"/>
      <c r="O170" s="115"/>
      <c r="P170" s="115"/>
      <c r="Q170" s="115"/>
      <c r="R170" s="115"/>
      <c r="S170" s="115"/>
      <c r="T170" s="115"/>
      <c r="U170" s="115"/>
      <c r="V170" s="115"/>
    </row>
    <row r="171" ht="15.75" customHeight="1">
      <c r="A171" s="3"/>
      <c r="B171" s="3"/>
      <c r="C171" s="49"/>
      <c r="D171" s="6"/>
      <c r="E171" s="61"/>
      <c r="F171" s="115"/>
      <c r="G171" s="115"/>
      <c r="H171" s="115"/>
      <c r="I171" s="115"/>
      <c r="J171" s="115"/>
      <c r="K171" s="115"/>
      <c r="L171" s="115"/>
      <c r="M171" s="115"/>
      <c r="N171" s="115"/>
      <c r="O171" s="115"/>
      <c r="P171" s="115"/>
      <c r="Q171" s="115"/>
      <c r="R171" s="115"/>
      <c r="S171" s="115"/>
      <c r="T171" s="115"/>
      <c r="U171" s="115"/>
      <c r="V171" s="115"/>
    </row>
    <row r="172" ht="15.75" customHeight="1">
      <c r="A172" s="3"/>
      <c r="B172" s="3"/>
      <c r="C172" s="49"/>
      <c r="D172" s="6"/>
      <c r="E172" s="61"/>
      <c r="F172" s="115"/>
      <c r="G172" s="115"/>
      <c r="H172" s="115"/>
      <c r="I172" s="115"/>
      <c r="J172" s="115"/>
      <c r="K172" s="115"/>
      <c r="L172" s="115"/>
      <c r="M172" s="115"/>
      <c r="N172" s="115"/>
      <c r="O172" s="115"/>
      <c r="P172" s="115"/>
      <c r="Q172" s="115"/>
      <c r="R172" s="115"/>
      <c r="S172" s="115"/>
      <c r="T172" s="115"/>
      <c r="U172" s="115"/>
      <c r="V172" s="115"/>
    </row>
    <row r="173" ht="15.75" customHeight="1">
      <c r="A173" s="3"/>
      <c r="B173" s="3"/>
      <c r="C173" s="49"/>
      <c r="D173" s="6"/>
      <c r="E173" s="61"/>
      <c r="F173" s="115"/>
      <c r="G173" s="115"/>
      <c r="H173" s="115"/>
      <c r="I173" s="115"/>
      <c r="J173" s="115"/>
      <c r="K173" s="115"/>
      <c r="L173" s="115"/>
      <c r="M173" s="115"/>
      <c r="N173" s="115"/>
      <c r="O173" s="115"/>
      <c r="P173" s="115"/>
      <c r="Q173" s="115"/>
      <c r="R173" s="115"/>
      <c r="S173" s="115"/>
      <c r="T173" s="115"/>
      <c r="U173" s="115"/>
      <c r="V173" s="115"/>
    </row>
    <row r="174" ht="15.75" customHeight="1">
      <c r="A174" s="3"/>
      <c r="B174" s="3"/>
      <c r="C174" s="49"/>
      <c r="D174" s="6"/>
      <c r="E174" s="61"/>
      <c r="F174" s="115"/>
      <c r="G174" s="115"/>
      <c r="H174" s="115"/>
      <c r="I174" s="115"/>
      <c r="J174" s="115"/>
      <c r="K174" s="115"/>
      <c r="L174" s="115"/>
      <c r="M174" s="115"/>
      <c r="N174" s="115"/>
      <c r="O174" s="115"/>
      <c r="P174" s="115"/>
      <c r="Q174" s="115"/>
      <c r="R174" s="115"/>
      <c r="S174" s="115"/>
      <c r="T174" s="115"/>
      <c r="U174" s="115"/>
      <c r="V174" s="115"/>
    </row>
    <row r="175" ht="15.75" customHeight="1">
      <c r="A175" s="3"/>
      <c r="B175" s="3"/>
      <c r="C175" s="49"/>
      <c r="D175" s="6"/>
      <c r="E175" s="61"/>
      <c r="F175" s="115"/>
      <c r="G175" s="115"/>
      <c r="H175" s="115"/>
      <c r="I175" s="115"/>
      <c r="J175" s="115"/>
      <c r="K175" s="115"/>
      <c r="L175" s="115"/>
      <c r="M175" s="115"/>
      <c r="N175" s="115"/>
      <c r="O175" s="115"/>
      <c r="P175" s="115"/>
      <c r="Q175" s="115"/>
      <c r="R175" s="115"/>
      <c r="S175" s="115"/>
      <c r="T175" s="115"/>
      <c r="U175" s="115"/>
      <c r="V175" s="115"/>
    </row>
    <row r="176" ht="15.75" customHeight="1">
      <c r="A176" s="3"/>
      <c r="B176" s="3"/>
      <c r="C176" s="49"/>
      <c r="D176" s="6"/>
      <c r="E176" s="61"/>
      <c r="F176" s="115"/>
      <c r="G176" s="115"/>
      <c r="H176" s="115"/>
      <c r="I176" s="115"/>
      <c r="J176" s="115"/>
      <c r="K176" s="115"/>
      <c r="L176" s="115"/>
      <c r="M176" s="115"/>
      <c r="N176" s="115"/>
      <c r="O176" s="115"/>
      <c r="P176" s="115"/>
      <c r="Q176" s="115"/>
      <c r="R176" s="115"/>
      <c r="S176" s="115"/>
      <c r="T176" s="115"/>
      <c r="U176" s="115"/>
      <c r="V176" s="115"/>
    </row>
    <row r="177" ht="15.75" customHeight="1">
      <c r="A177" s="3"/>
      <c r="B177" s="3"/>
      <c r="C177" s="49"/>
      <c r="D177" s="10"/>
      <c r="E177" s="61"/>
      <c r="F177" s="115"/>
      <c r="G177" s="115"/>
      <c r="H177" s="115"/>
      <c r="I177" s="115"/>
      <c r="J177" s="115"/>
      <c r="K177" s="115"/>
      <c r="L177" s="115"/>
      <c r="M177" s="115"/>
      <c r="N177" s="115"/>
      <c r="O177" s="115"/>
      <c r="P177" s="115"/>
      <c r="Q177" s="115"/>
      <c r="R177" s="115"/>
      <c r="S177" s="115"/>
      <c r="T177" s="115"/>
      <c r="U177" s="115"/>
      <c r="V177" s="115"/>
    </row>
    <row r="178" ht="15.75" customHeight="1">
      <c r="A178" s="3"/>
      <c r="B178" s="3"/>
      <c r="C178" s="49"/>
      <c r="D178" s="6"/>
      <c r="E178" s="61"/>
      <c r="F178" s="115"/>
      <c r="G178" s="115"/>
      <c r="H178" s="115"/>
      <c r="I178" s="115"/>
      <c r="J178" s="115"/>
      <c r="K178" s="115"/>
      <c r="L178" s="115"/>
      <c r="M178" s="115"/>
      <c r="N178" s="115"/>
      <c r="O178" s="115"/>
      <c r="P178" s="115"/>
      <c r="Q178" s="115"/>
      <c r="R178" s="115"/>
      <c r="S178" s="115"/>
      <c r="T178" s="115"/>
      <c r="U178" s="115"/>
      <c r="V178" s="115"/>
    </row>
    <row r="179" ht="15.75" customHeight="1">
      <c r="A179" s="3"/>
      <c r="B179" s="3"/>
      <c r="C179" s="49"/>
      <c r="D179" s="6"/>
      <c r="E179" s="61"/>
      <c r="F179" s="115"/>
      <c r="G179" s="115"/>
      <c r="H179" s="115"/>
      <c r="I179" s="115"/>
      <c r="J179" s="115"/>
      <c r="K179" s="115"/>
      <c r="L179" s="115"/>
      <c r="M179" s="115"/>
      <c r="N179" s="115"/>
      <c r="O179" s="115"/>
      <c r="P179" s="115"/>
      <c r="Q179" s="115"/>
      <c r="R179" s="115"/>
      <c r="S179" s="115"/>
      <c r="T179" s="115"/>
      <c r="U179" s="115"/>
      <c r="V179" s="115"/>
    </row>
    <row r="180" ht="15.75" customHeight="1">
      <c r="A180" s="3"/>
      <c r="B180" s="3"/>
      <c r="C180" s="49"/>
      <c r="D180" s="10"/>
      <c r="E180" s="61"/>
      <c r="F180" s="115"/>
      <c r="G180" s="115"/>
      <c r="H180" s="115"/>
      <c r="I180" s="115"/>
      <c r="J180" s="115"/>
      <c r="K180" s="115"/>
      <c r="L180" s="115"/>
      <c r="M180" s="115"/>
      <c r="N180" s="115"/>
      <c r="O180" s="115"/>
      <c r="P180" s="115"/>
      <c r="Q180" s="115"/>
      <c r="R180" s="115"/>
      <c r="S180" s="115"/>
      <c r="T180" s="115"/>
      <c r="U180" s="115"/>
      <c r="V180" s="115"/>
    </row>
    <row r="181" ht="15.75" customHeight="1">
      <c r="A181" s="3"/>
      <c r="B181" s="3"/>
      <c r="C181" s="49"/>
      <c r="D181" s="6"/>
      <c r="E181" s="61"/>
      <c r="F181" s="115"/>
      <c r="G181" s="115"/>
      <c r="H181" s="115"/>
      <c r="I181" s="115"/>
      <c r="J181" s="115"/>
      <c r="K181" s="115"/>
      <c r="L181" s="115"/>
      <c r="M181" s="115"/>
      <c r="N181" s="115"/>
      <c r="O181" s="115"/>
      <c r="P181" s="115"/>
      <c r="Q181" s="115"/>
      <c r="R181" s="115"/>
      <c r="S181" s="115"/>
      <c r="T181" s="115"/>
      <c r="U181" s="115"/>
      <c r="V181" s="115"/>
    </row>
    <row r="182" ht="15.75" customHeight="1">
      <c r="A182" s="3"/>
      <c r="B182" s="3"/>
      <c r="C182" s="49"/>
      <c r="D182" s="6"/>
      <c r="E182" s="61"/>
      <c r="F182" s="115"/>
      <c r="G182" s="115"/>
      <c r="H182" s="115"/>
      <c r="I182" s="115"/>
      <c r="J182" s="115"/>
      <c r="K182" s="115"/>
      <c r="L182" s="115"/>
      <c r="M182" s="115"/>
      <c r="N182" s="115"/>
      <c r="O182" s="115"/>
      <c r="P182" s="115"/>
      <c r="Q182" s="115"/>
      <c r="R182" s="115"/>
      <c r="S182" s="115"/>
      <c r="T182" s="115"/>
      <c r="U182" s="115"/>
      <c r="V182" s="115"/>
    </row>
    <row r="183" ht="15.75" customHeight="1">
      <c r="A183" s="3"/>
      <c r="B183" s="3"/>
      <c r="C183" s="49"/>
      <c r="D183" s="10"/>
      <c r="E183" s="61"/>
      <c r="F183" s="115"/>
      <c r="G183" s="115"/>
      <c r="H183" s="115"/>
      <c r="I183" s="115"/>
      <c r="J183" s="115"/>
      <c r="K183" s="115"/>
      <c r="L183" s="115"/>
      <c r="M183" s="115"/>
      <c r="N183" s="115"/>
      <c r="O183" s="115"/>
      <c r="P183" s="115"/>
      <c r="Q183" s="115"/>
      <c r="R183" s="115"/>
      <c r="S183" s="115"/>
      <c r="T183" s="115"/>
      <c r="U183" s="115"/>
      <c r="V183" s="115"/>
    </row>
    <row r="184" ht="15.75" customHeight="1">
      <c r="A184" s="3"/>
      <c r="B184" s="3"/>
      <c r="C184" s="49"/>
      <c r="D184" s="6"/>
      <c r="E184" s="61"/>
      <c r="F184" s="115"/>
      <c r="G184" s="115"/>
      <c r="H184" s="115"/>
      <c r="I184" s="115"/>
      <c r="J184" s="115"/>
      <c r="K184" s="115"/>
      <c r="L184" s="115"/>
      <c r="M184" s="115"/>
      <c r="N184" s="115"/>
      <c r="O184" s="115"/>
      <c r="P184" s="115"/>
      <c r="Q184" s="115"/>
      <c r="R184" s="115"/>
      <c r="S184" s="115"/>
      <c r="T184" s="115"/>
      <c r="U184" s="115"/>
      <c r="V184" s="115"/>
    </row>
    <row r="185" ht="15.75" customHeight="1">
      <c r="A185" s="3"/>
      <c r="B185" s="3"/>
      <c r="C185" s="49"/>
      <c r="D185" s="6"/>
      <c r="E185" s="61"/>
      <c r="F185" s="115"/>
      <c r="G185" s="115"/>
      <c r="H185" s="115"/>
      <c r="I185" s="115"/>
      <c r="J185" s="115"/>
      <c r="K185" s="115"/>
      <c r="L185" s="115"/>
      <c r="M185" s="115"/>
      <c r="N185" s="115"/>
      <c r="O185" s="115"/>
      <c r="P185" s="115"/>
      <c r="Q185" s="115"/>
      <c r="R185" s="115"/>
      <c r="S185" s="115"/>
      <c r="T185" s="115"/>
      <c r="U185" s="115"/>
      <c r="V185" s="115"/>
    </row>
    <row r="186" ht="15.75" customHeight="1">
      <c r="A186" s="3"/>
      <c r="B186" s="3"/>
      <c r="C186" s="49"/>
      <c r="D186" s="10"/>
      <c r="E186" s="61"/>
      <c r="F186" s="115"/>
      <c r="G186" s="115"/>
      <c r="H186" s="115"/>
      <c r="I186" s="115"/>
      <c r="J186" s="115"/>
      <c r="K186" s="115"/>
      <c r="L186" s="115"/>
      <c r="M186" s="115"/>
      <c r="N186" s="115"/>
      <c r="O186" s="115"/>
      <c r="P186" s="115"/>
      <c r="Q186" s="115"/>
      <c r="R186" s="115"/>
      <c r="S186" s="115"/>
      <c r="T186" s="115"/>
      <c r="U186" s="115"/>
      <c r="V186" s="115"/>
    </row>
    <row r="187" ht="15.75" customHeight="1">
      <c r="A187" s="3"/>
      <c r="B187" s="3"/>
      <c r="C187" s="49"/>
      <c r="D187" s="6"/>
      <c r="E187" s="61"/>
      <c r="F187" s="115"/>
      <c r="G187" s="115"/>
      <c r="H187" s="115"/>
      <c r="I187" s="115"/>
      <c r="J187" s="115"/>
      <c r="K187" s="115"/>
      <c r="L187" s="115"/>
      <c r="M187" s="115"/>
      <c r="N187" s="115"/>
      <c r="O187" s="115"/>
      <c r="P187" s="115"/>
      <c r="Q187" s="115"/>
      <c r="R187" s="115"/>
      <c r="S187" s="115"/>
      <c r="T187" s="115"/>
      <c r="U187" s="115"/>
      <c r="V187" s="115"/>
    </row>
    <row r="188" ht="15.75" customHeight="1">
      <c r="A188" s="3"/>
      <c r="B188" s="3"/>
      <c r="C188" s="49"/>
      <c r="D188" s="6"/>
      <c r="E188" s="61"/>
      <c r="F188" s="115"/>
      <c r="G188" s="115"/>
      <c r="H188" s="115"/>
      <c r="I188" s="115"/>
      <c r="J188" s="115"/>
      <c r="K188" s="115"/>
      <c r="L188" s="115"/>
      <c r="M188" s="115"/>
      <c r="N188" s="115"/>
      <c r="O188" s="115"/>
      <c r="P188" s="115"/>
      <c r="Q188" s="115"/>
      <c r="R188" s="115"/>
      <c r="S188" s="115"/>
      <c r="T188" s="115"/>
      <c r="U188" s="115"/>
      <c r="V188" s="115"/>
    </row>
    <row r="189" ht="15.75" customHeight="1">
      <c r="A189" s="3"/>
      <c r="B189" s="3"/>
      <c r="C189" s="49"/>
      <c r="D189" s="6"/>
      <c r="E189" s="61"/>
      <c r="F189" s="115"/>
      <c r="G189" s="115"/>
      <c r="H189" s="115"/>
      <c r="I189" s="115"/>
      <c r="J189" s="115"/>
      <c r="K189" s="115"/>
      <c r="L189" s="115"/>
      <c r="M189" s="115"/>
      <c r="N189" s="115"/>
      <c r="O189" s="115"/>
      <c r="P189" s="115"/>
      <c r="Q189" s="115"/>
      <c r="R189" s="115"/>
      <c r="S189" s="115"/>
      <c r="T189" s="115"/>
      <c r="U189" s="115"/>
      <c r="V189" s="115"/>
    </row>
    <row r="190" ht="15.75" customHeight="1">
      <c r="A190" s="3"/>
      <c r="B190" s="3"/>
      <c r="C190" s="49"/>
      <c r="D190" s="10"/>
      <c r="E190" s="61"/>
      <c r="F190" s="115"/>
      <c r="G190" s="115"/>
      <c r="H190" s="115"/>
      <c r="I190" s="115"/>
      <c r="J190" s="115"/>
      <c r="K190" s="115"/>
      <c r="L190" s="115"/>
      <c r="M190" s="115"/>
      <c r="N190" s="115"/>
      <c r="O190" s="115"/>
      <c r="P190" s="115"/>
      <c r="Q190" s="115"/>
      <c r="R190" s="115"/>
      <c r="S190" s="115"/>
      <c r="T190" s="115"/>
      <c r="U190" s="115"/>
      <c r="V190" s="115"/>
    </row>
    <row r="191" ht="15.75" customHeight="1">
      <c r="A191" s="3"/>
      <c r="B191" s="3"/>
      <c r="C191" s="49"/>
      <c r="D191" s="6"/>
      <c r="E191" s="61"/>
      <c r="F191" s="115"/>
      <c r="G191" s="115"/>
      <c r="H191" s="115"/>
      <c r="I191" s="115"/>
      <c r="J191" s="115"/>
      <c r="K191" s="115"/>
      <c r="L191" s="115"/>
      <c r="M191" s="115"/>
      <c r="N191" s="115"/>
      <c r="O191" s="115"/>
      <c r="P191" s="115"/>
      <c r="Q191" s="115"/>
      <c r="R191" s="115"/>
      <c r="S191" s="115"/>
      <c r="T191" s="115"/>
      <c r="U191" s="115"/>
      <c r="V191" s="115"/>
    </row>
    <row r="192" ht="15.75" customHeight="1">
      <c r="A192" s="3"/>
      <c r="B192" s="3"/>
      <c r="C192" s="49"/>
      <c r="D192" s="6"/>
      <c r="E192" s="61"/>
      <c r="F192" s="115"/>
      <c r="G192" s="115"/>
      <c r="H192" s="115"/>
      <c r="I192" s="115"/>
      <c r="J192" s="115"/>
      <c r="K192" s="115"/>
      <c r="L192" s="115"/>
      <c r="M192" s="115"/>
      <c r="N192" s="115"/>
      <c r="O192" s="115"/>
      <c r="P192" s="115"/>
      <c r="Q192" s="115"/>
      <c r="R192" s="115"/>
      <c r="S192" s="115"/>
      <c r="T192" s="115"/>
      <c r="U192" s="115"/>
      <c r="V192" s="115"/>
    </row>
    <row r="193" ht="15.75" customHeight="1">
      <c r="A193" s="3"/>
      <c r="B193" s="3"/>
      <c r="C193" s="49"/>
      <c r="D193" s="10"/>
      <c r="E193" s="61"/>
      <c r="F193" s="115"/>
      <c r="G193" s="115"/>
      <c r="H193" s="115"/>
      <c r="I193" s="115"/>
      <c r="J193" s="115"/>
      <c r="K193" s="115"/>
      <c r="L193" s="115"/>
      <c r="M193" s="115"/>
      <c r="N193" s="115"/>
      <c r="O193" s="115"/>
      <c r="P193" s="115"/>
      <c r="Q193" s="115"/>
      <c r="R193" s="115"/>
      <c r="S193" s="115"/>
      <c r="T193" s="115"/>
      <c r="U193" s="115"/>
      <c r="V193" s="115"/>
    </row>
    <row r="194" ht="15.75" customHeight="1">
      <c r="A194" s="3"/>
      <c r="B194" s="3"/>
      <c r="C194" s="49"/>
      <c r="D194" s="6"/>
      <c r="E194" s="61"/>
      <c r="F194" s="115"/>
      <c r="G194" s="115"/>
      <c r="H194" s="115"/>
      <c r="I194" s="115"/>
      <c r="J194" s="115"/>
      <c r="K194" s="115"/>
      <c r="L194" s="115"/>
      <c r="M194" s="115"/>
      <c r="N194" s="115"/>
      <c r="O194" s="115"/>
      <c r="P194" s="115"/>
      <c r="Q194" s="115"/>
      <c r="R194" s="115"/>
      <c r="S194" s="115"/>
      <c r="T194" s="115"/>
      <c r="U194" s="115"/>
      <c r="V194" s="115"/>
    </row>
    <row r="195" ht="15.75" customHeight="1">
      <c r="A195" s="3"/>
      <c r="B195" s="3"/>
      <c r="C195" s="49"/>
      <c r="D195" s="6"/>
      <c r="E195" s="61"/>
      <c r="F195" s="115"/>
      <c r="G195" s="115"/>
      <c r="H195" s="115"/>
      <c r="I195" s="115"/>
      <c r="J195" s="115"/>
      <c r="K195" s="115"/>
      <c r="L195" s="115"/>
      <c r="M195" s="115"/>
      <c r="N195" s="115"/>
      <c r="O195" s="115"/>
      <c r="P195" s="115"/>
      <c r="Q195" s="115"/>
      <c r="R195" s="115"/>
      <c r="S195" s="115"/>
      <c r="T195" s="115"/>
      <c r="U195" s="115"/>
      <c r="V195" s="115"/>
    </row>
    <row r="196" ht="15.75" customHeight="1">
      <c r="A196" s="3"/>
      <c r="B196" s="3"/>
      <c r="C196" s="49"/>
      <c r="D196" s="6"/>
      <c r="E196" s="61"/>
      <c r="F196" s="115"/>
      <c r="G196" s="115"/>
      <c r="H196" s="115"/>
      <c r="I196" s="115"/>
      <c r="J196" s="115"/>
      <c r="K196" s="115"/>
      <c r="L196" s="115"/>
      <c r="M196" s="115"/>
      <c r="N196" s="115"/>
      <c r="O196" s="115"/>
      <c r="P196" s="115"/>
      <c r="Q196" s="115"/>
      <c r="R196" s="115"/>
      <c r="S196" s="115"/>
      <c r="T196" s="115"/>
      <c r="U196" s="115"/>
      <c r="V196" s="115"/>
    </row>
    <row r="197" ht="15.75" customHeight="1">
      <c r="A197" s="3"/>
      <c r="B197" s="3"/>
      <c r="C197" s="49"/>
      <c r="D197" s="6"/>
      <c r="E197" s="61"/>
      <c r="F197" s="115"/>
      <c r="G197" s="115"/>
      <c r="H197" s="115"/>
      <c r="I197" s="115"/>
      <c r="J197" s="115"/>
      <c r="K197" s="115"/>
      <c r="L197" s="115"/>
      <c r="M197" s="115"/>
      <c r="N197" s="115"/>
      <c r="O197" s="115"/>
      <c r="P197" s="115"/>
      <c r="Q197" s="115"/>
      <c r="R197" s="115"/>
      <c r="S197" s="115"/>
      <c r="T197" s="115"/>
      <c r="U197" s="115"/>
      <c r="V197" s="115"/>
    </row>
    <row r="198" ht="15.75" customHeight="1">
      <c r="A198" s="3"/>
      <c r="B198" s="3"/>
      <c r="C198" s="49"/>
      <c r="D198" s="6"/>
      <c r="E198" s="61"/>
      <c r="F198" s="115"/>
      <c r="G198" s="115"/>
      <c r="H198" s="115"/>
      <c r="I198" s="115"/>
      <c r="J198" s="115"/>
      <c r="K198" s="115"/>
      <c r="L198" s="115"/>
      <c r="M198" s="115"/>
      <c r="N198" s="115"/>
      <c r="O198" s="115"/>
      <c r="P198" s="115"/>
      <c r="Q198" s="115"/>
      <c r="R198" s="115"/>
      <c r="S198" s="115"/>
      <c r="T198" s="115"/>
      <c r="U198" s="115"/>
      <c r="V198" s="115"/>
    </row>
    <row r="199" ht="15.75" customHeight="1">
      <c r="A199" s="3"/>
      <c r="B199" s="3"/>
      <c r="C199" s="49"/>
      <c r="D199" s="6"/>
      <c r="E199" s="61"/>
      <c r="F199" s="115"/>
      <c r="G199" s="115"/>
      <c r="H199" s="115"/>
      <c r="I199" s="115"/>
      <c r="J199" s="115"/>
      <c r="K199" s="115"/>
      <c r="L199" s="115"/>
      <c r="M199" s="115"/>
      <c r="N199" s="115"/>
      <c r="O199" s="115"/>
      <c r="P199" s="115"/>
      <c r="Q199" s="115"/>
      <c r="R199" s="115"/>
      <c r="S199" s="115"/>
      <c r="T199" s="115"/>
      <c r="U199" s="115"/>
      <c r="V199" s="115"/>
    </row>
    <row r="200" ht="15.75" customHeight="1">
      <c r="A200" s="3"/>
      <c r="B200" s="3"/>
      <c r="C200" s="49"/>
      <c r="D200" s="10"/>
      <c r="E200" s="61"/>
      <c r="F200" s="115"/>
      <c r="G200" s="115"/>
      <c r="H200" s="115"/>
      <c r="I200" s="115"/>
      <c r="J200" s="115"/>
      <c r="K200" s="115"/>
      <c r="L200" s="115"/>
      <c r="M200" s="115"/>
      <c r="N200" s="115"/>
      <c r="O200" s="115"/>
      <c r="P200" s="115"/>
      <c r="Q200" s="115"/>
      <c r="R200" s="115"/>
      <c r="S200" s="115"/>
      <c r="T200" s="115"/>
      <c r="U200" s="115"/>
      <c r="V200" s="115"/>
    </row>
    <row r="201" ht="15.75" customHeight="1">
      <c r="A201" s="3"/>
      <c r="B201" s="3"/>
      <c r="C201" s="49"/>
      <c r="D201" s="6"/>
      <c r="E201" s="61"/>
      <c r="F201" s="115"/>
      <c r="G201" s="115"/>
      <c r="H201" s="115"/>
      <c r="I201" s="115"/>
      <c r="J201" s="115"/>
      <c r="K201" s="115"/>
      <c r="L201" s="115"/>
      <c r="M201" s="115"/>
      <c r="N201" s="115"/>
      <c r="O201" s="115"/>
      <c r="P201" s="115"/>
      <c r="Q201" s="115"/>
      <c r="R201" s="115"/>
      <c r="S201" s="115"/>
      <c r="T201" s="115"/>
      <c r="U201" s="115"/>
      <c r="V201" s="115"/>
    </row>
    <row r="202" ht="15.75" customHeight="1">
      <c r="A202" s="3"/>
      <c r="B202" s="3"/>
      <c r="C202" s="49"/>
      <c r="D202" s="10"/>
      <c r="E202" s="61"/>
      <c r="F202" s="115"/>
      <c r="G202" s="115"/>
      <c r="H202" s="115"/>
      <c r="I202" s="115"/>
      <c r="J202" s="115"/>
      <c r="K202" s="115"/>
      <c r="L202" s="115"/>
      <c r="M202" s="115"/>
      <c r="N202" s="115"/>
      <c r="O202" s="115"/>
      <c r="P202" s="115"/>
      <c r="Q202" s="115"/>
      <c r="R202" s="115"/>
      <c r="S202" s="115"/>
      <c r="T202" s="115"/>
      <c r="U202" s="115"/>
      <c r="V202" s="115"/>
    </row>
    <row r="203" ht="15.75" customHeight="1">
      <c r="A203" s="3"/>
      <c r="B203" s="3"/>
      <c r="C203" s="49"/>
      <c r="D203" s="6"/>
      <c r="E203" s="61"/>
      <c r="F203" s="115"/>
      <c r="G203" s="115"/>
      <c r="H203" s="115"/>
      <c r="I203" s="115"/>
      <c r="J203" s="115"/>
      <c r="K203" s="115"/>
      <c r="L203" s="115"/>
      <c r="M203" s="115"/>
      <c r="N203" s="115"/>
      <c r="O203" s="115"/>
      <c r="P203" s="115"/>
      <c r="Q203" s="115"/>
      <c r="R203" s="115"/>
      <c r="S203" s="115"/>
      <c r="T203" s="115"/>
      <c r="U203" s="115"/>
      <c r="V203" s="115"/>
    </row>
    <row r="204" ht="15.75" customHeight="1">
      <c r="A204" s="3"/>
      <c r="B204" s="3"/>
      <c r="C204" s="49"/>
      <c r="D204" s="6"/>
      <c r="E204" s="61"/>
      <c r="F204" s="115"/>
      <c r="G204" s="115"/>
      <c r="H204" s="115"/>
      <c r="I204" s="115"/>
      <c r="J204" s="115"/>
      <c r="K204" s="115"/>
      <c r="L204" s="115"/>
      <c r="M204" s="115"/>
      <c r="N204" s="115"/>
      <c r="O204" s="115"/>
      <c r="P204" s="115"/>
      <c r="Q204" s="115"/>
      <c r="R204" s="115"/>
      <c r="S204" s="115"/>
      <c r="T204" s="115"/>
      <c r="U204" s="115"/>
      <c r="V204" s="115"/>
    </row>
    <row r="205" ht="15.75" customHeight="1">
      <c r="A205" s="3"/>
      <c r="B205" s="3"/>
      <c r="C205" s="49"/>
      <c r="D205" s="6"/>
      <c r="E205" s="61"/>
      <c r="F205" s="115"/>
      <c r="G205" s="115"/>
      <c r="H205" s="115"/>
      <c r="I205" s="115"/>
      <c r="J205" s="115"/>
      <c r="K205" s="115"/>
      <c r="L205" s="115"/>
      <c r="M205" s="115"/>
      <c r="N205" s="115"/>
      <c r="O205" s="115"/>
      <c r="P205" s="115"/>
      <c r="Q205" s="115"/>
      <c r="R205" s="115"/>
      <c r="S205" s="115"/>
      <c r="T205" s="115"/>
      <c r="U205" s="115"/>
      <c r="V205" s="115"/>
    </row>
    <row r="206" ht="15.75" customHeight="1">
      <c r="A206" s="3"/>
      <c r="B206" s="3"/>
      <c r="C206" s="49"/>
      <c r="D206" s="10"/>
      <c r="E206" s="61"/>
      <c r="F206" s="115"/>
      <c r="G206" s="115"/>
      <c r="H206" s="115"/>
      <c r="I206" s="115"/>
      <c r="J206" s="115"/>
      <c r="K206" s="115"/>
      <c r="L206" s="115"/>
      <c r="M206" s="115"/>
      <c r="N206" s="115"/>
      <c r="O206" s="115"/>
      <c r="P206" s="115"/>
      <c r="Q206" s="115"/>
      <c r="R206" s="115"/>
      <c r="S206" s="115"/>
      <c r="T206" s="115"/>
      <c r="U206" s="115"/>
      <c r="V206" s="115"/>
    </row>
    <row r="207" ht="15.75" customHeight="1">
      <c r="A207" s="3"/>
      <c r="B207" s="3"/>
      <c r="C207" s="49"/>
      <c r="D207" s="6"/>
      <c r="E207" s="61"/>
      <c r="F207" s="115"/>
      <c r="G207" s="115"/>
      <c r="H207" s="115"/>
      <c r="I207" s="115"/>
      <c r="J207" s="115"/>
      <c r="K207" s="115"/>
      <c r="L207" s="115"/>
      <c r="M207" s="115"/>
      <c r="N207" s="115"/>
      <c r="O207" s="115"/>
      <c r="P207" s="115"/>
      <c r="Q207" s="115"/>
      <c r="R207" s="115"/>
      <c r="S207" s="115"/>
      <c r="T207" s="115"/>
      <c r="U207" s="115"/>
      <c r="V207" s="115"/>
    </row>
    <row r="208" ht="15.75" customHeight="1">
      <c r="A208" s="3"/>
      <c r="B208" s="3"/>
      <c r="C208" s="49"/>
      <c r="D208" s="6"/>
      <c r="E208" s="61"/>
      <c r="F208" s="115"/>
      <c r="G208" s="115"/>
      <c r="H208" s="115"/>
      <c r="I208" s="115"/>
      <c r="J208" s="115"/>
      <c r="K208" s="115"/>
      <c r="L208" s="115"/>
      <c r="M208" s="115"/>
      <c r="N208" s="115"/>
      <c r="O208" s="115"/>
      <c r="P208" s="115"/>
      <c r="Q208" s="115"/>
      <c r="R208" s="115"/>
      <c r="S208" s="115"/>
      <c r="T208" s="115"/>
      <c r="U208" s="115"/>
      <c r="V208" s="115"/>
    </row>
    <row r="209" ht="15.75" customHeight="1">
      <c r="A209" s="3"/>
      <c r="B209" s="3"/>
      <c r="C209" s="49"/>
      <c r="D209" s="6"/>
      <c r="E209" s="61"/>
      <c r="F209" s="115"/>
      <c r="G209" s="115"/>
      <c r="H209" s="115"/>
      <c r="I209" s="115"/>
      <c r="J209" s="115"/>
      <c r="K209" s="115"/>
      <c r="L209" s="115"/>
      <c r="M209" s="115"/>
      <c r="N209" s="115"/>
      <c r="O209" s="115"/>
      <c r="P209" s="115"/>
      <c r="Q209" s="115"/>
      <c r="R209" s="115"/>
      <c r="S209" s="115"/>
      <c r="T209" s="115"/>
      <c r="U209" s="115"/>
      <c r="V209" s="115"/>
    </row>
    <row r="210" ht="15.75" customHeight="1">
      <c r="A210" s="3"/>
      <c r="B210" s="3"/>
      <c r="C210" s="49"/>
      <c r="D210" s="6"/>
      <c r="E210" s="61"/>
      <c r="F210" s="115"/>
      <c r="G210" s="115"/>
      <c r="H210" s="115"/>
      <c r="I210" s="115"/>
      <c r="J210" s="115"/>
      <c r="K210" s="115"/>
      <c r="L210" s="115"/>
      <c r="M210" s="115"/>
      <c r="N210" s="115"/>
      <c r="O210" s="115"/>
      <c r="P210" s="115"/>
      <c r="Q210" s="115"/>
      <c r="R210" s="115"/>
      <c r="S210" s="115"/>
      <c r="T210" s="115"/>
      <c r="U210" s="115"/>
      <c r="V210" s="115"/>
    </row>
    <row r="211" ht="15.75" customHeight="1">
      <c r="A211" s="3"/>
      <c r="B211" s="3"/>
      <c r="C211" s="49"/>
      <c r="D211" s="6"/>
      <c r="E211" s="61"/>
      <c r="F211" s="115"/>
      <c r="G211" s="115"/>
      <c r="H211" s="115"/>
      <c r="I211" s="115"/>
      <c r="J211" s="115"/>
      <c r="K211" s="115"/>
      <c r="L211" s="115"/>
      <c r="M211" s="115"/>
      <c r="N211" s="115"/>
      <c r="O211" s="115"/>
      <c r="P211" s="115"/>
      <c r="Q211" s="115"/>
      <c r="R211" s="115"/>
      <c r="S211" s="115"/>
      <c r="T211" s="115"/>
      <c r="U211" s="115"/>
      <c r="V211" s="115"/>
    </row>
    <row r="212" ht="15.75" customHeight="1">
      <c r="A212" s="3"/>
      <c r="B212" s="3"/>
      <c r="C212" s="49"/>
      <c r="D212" s="6"/>
      <c r="E212" s="61"/>
      <c r="F212" s="115"/>
      <c r="G212" s="115"/>
      <c r="H212" s="115"/>
      <c r="I212" s="115"/>
      <c r="J212" s="115"/>
      <c r="K212" s="115"/>
      <c r="L212" s="115"/>
      <c r="M212" s="115"/>
      <c r="N212" s="115"/>
      <c r="O212" s="115"/>
      <c r="P212" s="115"/>
      <c r="Q212" s="115"/>
      <c r="R212" s="115"/>
      <c r="S212" s="115"/>
      <c r="T212" s="115"/>
      <c r="U212" s="115"/>
      <c r="V212" s="115"/>
    </row>
    <row r="213" ht="15.75" customHeight="1">
      <c r="A213" s="3"/>
      <c r="B213" s="3"/>
      <c r="C213" s="49"/>
      <c r="D213" s="10"/>
      <c r="E213" s="61"/>
      <c r="F213" s="115"/>
      <c r="G213" s="115"/>
      <c r="H213" s="115"/>
      <c r="I213" s="115"/>
      <c r="J213" s="115"/>
      <c r="K213" s="115"/>
      <c r="L213" s="115"/>
      <c r="M213" s="115"/>
      <c r="N213" s="115"/>
      <c r="O213" s="115"/>
      <c r="P213" s="115"/>
      <c r="Q213" s="115"/>
      <c r="R213" s="115"/>
      <c r="S213" s="115"/>
      <c r="T213" s="115"/>
      <c r="U213" s="115"/>
      <c r="V213" s="115"/>
    </row>
    <row r="214" ht="15.75" customHeight="1">
      <c r="A214" s="3"/>
      <c r="B214" s="3"/>
      <c r="C214" s="49"/>
      <c r="D214" s="10"/>
      <c r="E214" s="61"/>
      <c r="F214" s="115"/>
      <c r="G214" s="115"/>
      <c r="H214" s="115"/>
      <c r="I214" s="115"/>
      <c r="J214" s="115"/>
      <c r="K214" s="115"/>
      <c r="L214" s="115"/>
      <c r="M214" s="115"/>
      <c r="N214" s="115"/>
      <c r="O214" s="115"/>
      <c r="P214" s="115"/>
      <c r="Q214" s="115"/>
      <c r="R214" s="115"/>
      <c r="S214" s="115"/>
      <c r="T214" s="115"/>
      <c r="U214" s="115"/>
      <c r="V214" s="115"/>
    </row>
    <row r="215" ht="15.75" customHeight="1">
      <c r="A215" s="3"/>
      <c r="B215" s="3"/>
      <c r="C215" s="49"/>
      <c r="D215" s="10"/>
      <c r="E215" s="61"/>
      <c r="F215" s="115"/>
      <c r="G215" s="115"/>
      <c r="H215" s="115"/>
      <c r="I215" s="115"/>
      <c r="J215" s="115"/>
      <c r="K215" s="115"/>
      <c r="L215" s="115"/>
      <c r="M215" s="115"/>
      <c r="N215" s="115"/>
      <c r="O215" s="115"/>
      <c r="P215" s="115"/>
      <c r="Q215" s="115"/>
      <c r="R215" s="115"/>
      <c r="S215" s="115"/>
      <c r="T215" s="115"/>
      <c r="U215" s="115"/>
      <c r="V215" s="115"/>
    </row>
    <row r="216" ht="15.75" customHeight="1">
      <c r="A216" s="3"/>
      <c r="B216" s="3"/>
      <c r="C216" s="49"/>
      <c r="D216" s="10"/>
      <c r="E216" s="61"/>
      <c r="F216" s="115"/>
      <c r="G216" s="115"/>
      <c r="H216" s="115"/>
      <c r="I216" s="115"/>
      <c r="J216" s="115"/>
      <c r="K216" s="115"/>
      <c r="L216" s="115"/>
      <c r="M216" s="115"/>
      <c r="N216" s="115"/>
      <c r="O216" s="115"/>
      <c r="P216" s="115"/>
      <c r="Q216" s="115"/>
      <c r="R216" s="115"/>
      <c r="S216" s="115"/>
      <c r="T216" s="115"/>
      <c r="U216" s="115"/>
      <c r="V216" s="115"/>
    </row>
    <row r="217" ht="15.75" customHeight="1">
      <c r="A217" s="3"/>
      <c r="B217" s="3"/>
      <c r="C217" s="49"/>
      <c r="D217" s="10"/>
      <c r="E217" s="61"/>
      <c r="F217" s="115"/>
      <c r="G217" s="115"/>
      <c r="H217" s="115"/>
      <c r="I217" s="115"/>
      <c r="J217" s="115"/>
      <c r="K217" s="115"/>
      <c r="L217" s="115"/>
      <c r="M217" s="115"/>
      <c r="N217" s="115"/>
      <c r="O217" s="115"/>
      <c r="P217" s="115"/>
      <c r="Q217" s="115"/>
      <c r="R217" s="115"/>
      <c r="S217" s="115"/>
      <c r="T217" s="115"/>
      <c r="U217" s="115"/>
      <c r="V217" s="115"/>
    </row>
    <row r="218" ht="15.75" customHeight="1">
      <c r="A218" s="3"/>
      <c r="B218" s="3"/>
      <c r="C218" s="49"/>
      <c r="D218" s="10"/>
      <c r="E218" s="61"/>
      <c r="F218" s="115"/>
      <c r="G218" s="115"/>
      <c r="H218" s="115"/>
      <c r="I218" s="115"/>
      <c r="J218" s="115"/>
      <c r="K218" s="115"/>
      <c r="L218" s="115"/>
      <c r="M218" s="115"/>
      <c r="N218" s="115"/>
      <c r="O218" s="115"/>
      <c r="P218" s="115"/>
      <c r="Q218" s="115"/>
      <c r="R218" s="115"/>
      <c r="S218" s="115"/>
      <c r="T218" s="115"/>
      <c r="U218" s="115"/>
      <c r="V218" s="115"/>
    </row>
    <row r="219" ht="15.75" customHeight="1">
      <c r="A219" s="3"/>
      <c r="B219" s="3"/>
      <c r="C219" s="49"/>
      <c r="D219" s="10"/>
      <c r="E219" s="61"/>
      <c r="F219" s="115"/>
      <c r="G219" s="115"/>
      <c r="H219" s="115"/>
      <c r="I219" s="115"/>
      <c r="J219" s="115"/>
      <c r="K219" s="115"/>
      <c r="L219" s="115"/>
      <c r="M219" s="115"/>
      <c r="N219" s="115"/>
      <c r="O219" s="115"/>
      <c r="P219" s="115"/>
      <c r="Q219" s="115"/>
      <c r="R219" s="115"/>
      <c r="S219" s="115"/>
      <c r="T219" s="115"/>
      <c r="U219" s="115"/>
      <c r="V219" s="115"/>
    </row>
    <row r="220" ht="15.75" customHeight="1">
      <c r="A220" s="3"/>
      <c r="B220" s="3"/>
      <c r="C220" s="49"/>
      <c r="D220" s="10"/>
      <c r="E220" s="61"/>
      <c r="F220" s="115"/>
      <c r="G220" s="115"/>
      <c r="H220" s="115"/>
      <c r="I220" s="115"/>
      <c r="J220" s="115"/>
      <c r="K220" s="115"/>
      <c r="L220" s="115"/>
      <c r="M220" s="115"/>
      <c r="N220" s="115"/>
      <c r="O220" s="115"/>
      <c r="P220" s="115"/>
      <c r="Q220" s="115"/>
      <c r="R220" s="115"/>
      <c r="S220" s="115"/>
      <c r="T220" s="115"/>
      <c r="U220" s="115"/>
      <c r="V220" s="115"/>
    </row>
    <row r="221" ht="15.75" customHeight="1">
      <c r="A221" s="3"/>
      <c r="B221" s="3"/>
      <c r="C221" s="49"/>
      <c r="D221" s="10"/>
      <c r="E221" s="61"/>
      <c r="F221" s="115"/>
      <c r="G221" s="115"/>
      <c r="H221" s="115"/>
      <c r="I221" s="115"/>
      <c r="J221" s="115"/>
      <c r="K221" s="115"/>
      <c r="L221" s="115"/>
      <c r="M221" s="115"/>
      <c r="N221" s="115"/>
      <c r="O221" s="115"/>
      <c r="P221" s="115"/>
      <c r="Q221" s="115"/>
      <c r="R221" s="115"/>
      <c r="S221" s="115"/>
      <c r="T221" s="115"/>
      <c r="U221" s="115"/>
      <c r="V221" s="115"/>
    </row>
    <row r="222" ht="15.75" customHeight="1">
      <c r="A222" s="3"/>
      <c r="B222" s="3"/>
      <c r="C222" s="49"/>
      <c r="D222" s="10"/>
      <c r="E222" s="61"/>
      <c r="F222" s="115"/>
      <c r="G222" s="115"/>
      <c r="H222" s="115"/>
      <c r="I222" s="115"/>
      <c r="J222" s="115"/>
      <c r="K222" s="115"/>
      <c r="L222" s="115"/>
      <c r="M222" s="115"/>
      <c r="N222" s="115"/>
      <c r="O222" s="115"/>
      <c r="P222" s="115"/>
      <c r="Q222" s="115"/>
      <c r="R222" s="115"/>
      <c r="S222" s="115"/>
      <c r="T222" s="115"/>
      <c r="U222" s="115"/>
      <c r="V222" s="115"/>
    </row>
    <row r="223" ht="15.75" customHeight="1">
      <c r="A223" s="3"/>
      <c r="B223" s="3"/>
      <c r="C223" s="49"/>
      <c r="D223" s="10"/>
      <c r="E223" s="61"/>
      <c r="F223" s="115"/>
      <c r="G223" s="115"/>
      <c r="H223" s="115"/>
      <c r="I223" s="115"/>
      <c r="J223" s="115"/>
      <c r="K223" s="115"/>
      <c r="L223" s="115"/>
      <c r="M223" s="115"/>
      <c r="N223" s="115"/>
      <c r="O223" s="115"/>
      <c r="P223" s="115"/>
      <c r="Q223" s="115"/>
      <c r="R223" s="115"/>
      <c r="S223" s="115"/>
      <c r="T223" s="115"/>
      <c r="U223" s="115"/>
      <c r="V223" s="115"/>
    </row>
    <row r="224" ht="15.75" customHeight="1">
      <c r="A224" s="3"/>
      <c r="B224" s="3"/>
      <c r="C224" s="49"/>
      <c r="D224" s="10"/>
      <c r="E224" s="61"/>
      <c r="F224" s="115"/>
      <c r="G224" s="115"/>
      <c r="H224" s="115"/>
      <c r="I224" s="115"/>
      <c r="J224" s="115"/>
      <c r="K224" s="115"/>
      <c r="L224" s="115"/>
      <c r="M224" s="115"/>
      <c r="N224" s="115"/>
      <c r="O224" s="115"/>
      <c r="P224" s="115"/>
      <c r="Q224" s="115"/>
      <c r="R224" s="115"/>
      <c r="S224" s="115"/>
      <c r="T224" s="115"/>
      <c r="U224" s="115"/>
      <c r="V224" s="115"/>
    </row>
    <row r="225" ht="15.75" customHeight="1">
      <c r="A225" s="3"/>
      <c r="B225" s="3"/>
      <c r="C225" s="49"/>
      <c r="D225" s="10"/>
      <c r="E225" s="61"/>
      <c r="F225" s="115"/>
      <c r="G225" s="115"/>
      <c r="H225" s="115"/>
      <c r="I225" s="115"/>
      <c r="J225" s="115"/>
      <c r="K225" s="115"/>
      <c r="L225" s="115"/>
      <c r="M225" s="115"/>
      <c r="N225" s="115"/>
      <c r="O225" s="115"/>
      <c r="P225" s="115"/>
      <c r="Q225" s="115"/>
      <c r="R225" s="115"/>
      <c r="S225" s="115"/>
      <c r="T225" s="115"/>
      <c r="U225" s="115"/>
      <c r="V225" s="115"/>
    </row>
    <row r="226" ht="15.75" customHeight="1">
      <c r="A226" s="3"/>
      <c r="B226" s="3"/>
      <c r="C226" s="49"/>
      <c r="D226" s="10"/>
      <c r="E226" s="61"/>
      <c r="F226" s="115"/>
      <c r="G226" s="115"/>
      <c r="H226" s="115"/>
      <c r="I226" s="115"/>
      <c r="J226" s="115"/>
      <c r="K226" s="115"/>
      <c r="L226" s="115"/>
      <c r="M226" s="115"/>
      <c r="N226" s="115"/>
      <c r="O226" s="115"/>
      <c r="P226" s="115"/>
      <c r="Q226" s="115"/>
      <c r="R226" s="115"/>
      <c r="S226" s="115"/>
      <c r="T226" s="115"/>
      <c r="U226" s="115"/>
      <c r="V226" s="115"/>
    </row>
    <row r="227" ht="15.75" customHeight="1">
      <c r="A227" s="3"/>
      <c r="B227" s="3"/>
      <c r="C227" s="49"/>
      <c r="D227" s="10"/>
      <c r="E227" s="61"/>
      <c r="F227" s="115"/>
      <c r="G227" s="115"/>
      <c r="H227" s="115"/>
      <c r="I227" s="115"/>
      <c r="J227" s="115"/>
      <c r="K227" s="115"/>
      <c r="L227" s="115"/>
      <c r="M227" s="115"/>
      <c r="N227" s="115"/>
      <c r="O227" s="115"/>
      <c r="P227" s="115"/>
      <c r="Q227" s="115"/>
      <c r="R227" s="115"/>
      <c r="S227" s="115"/>
      <c r="T227" s="115"/>
      <c r="U227" s="115"/>
      <c r="V227" s="115"/>
    </row>
    <row r="228" ht="15.75" customHeight="1">
      <c r="A228" s="3"/>
      <c r="B228" s="3"/>
      <c r="C228" s="49"/>
      <c r="D228" s="10"/>
      <c r="E228" s="61"/>
      <c r="F228" s="115"/>
      <c r="G228" s="115"/>
      <c r="H228" s="115"/>
      <c r="I228" s="115"/>
      <c r="J228" s="115"/>
      <c r="K228" s="115"/>
      <c r="L228" s="115"/>
      <c r="M228" s="115"/>
      <c r="N228" s="115"/>
      <c r="O228" s="115"/>
      <c r="P228" s="115"/>
      <c r="Q228" s="115"/>
      <c r="R228" s="115"/>
      <c r="S228" s="115"/>
      <c r="T228" s="115"/>
      <c r="U228" s="115"/>
      <c r="V228" s="115"/>
    </row>
    <row r="229" ht="15.75" customHeight="1">
      <c r="A229" s="3"/>
      <c r="B229" s="3"/>
      <c r="C229" s="49"/>
      <c r="D229" s="10"/>
      <c r="E229" s="61"/>
      <c r="F229" s="115"/>
      <c r="G229" s="115"/>
      <c r="H229" s="115"/>
      <c r="I229" s="115"/>
      <c r="J229" s="115"/>
      <c r="K229" s="115"/>
      <c r="L229" s="115"/>
      <c r="M229" s="115"/>
      <c r="N229" s="115"/>
      <c r="O229" s="115"/>
      <c r="P229" s="115"/>
      <c r="Q229" s="115"/>
      <c r="R229" s="115"/>
      <c r="S229" s="115"/>
      <c r="T229" s="115"/>
      <c r="U229" s="115"/>
      <c r="V229" s="115"/>
    </row>
    <row r="230" ht="15.75" customHeight="1">
      <c r="A230" s="3"/>
      <c r="B230" s="3"/>
      <c r="C230" s="49"/>
      <c r="D230" s="10"/>
      <c r="E230" s="61"/>
      <c r="F230" s="115"/>
      <c r="G230" s="115"/>
      <c r="H230" s="115"/>
      <c r="I230" s="115"/>
      <c r="J230" s="115"/>
      <c r="K230" s="115"/>
      <c r="L230" s="115"/>
      <c r="M230" s="115"/>
      <c r="N230" s="115"/>
      <c r="O230" s="115"/>
      <c r="P230" s="115"/>
      <c r="Q230" s="115"/>
      <c r="R230" s="115"/>
      <c r="S230" s="115"/>
      <c r="T230" s="115"/>
      <c r="U230" s="115"/>
      <c r="V230" s="115"/>
    </row>
    <row r="231" ht="15.75" customHeight="1">
      <c r="A231" s="3"/>
      <c r="B231" s="3"/>
      <c r="C231" s="49"/>
      <c r="D231" s="10"/>
      <c r="E231" s="61"/>
      <c r="F231" s="115"/>
      <c r="G231" s="115"/>
      <c r="H231" s="115"/>
      <c r="I231" s="115"/>
      <c r="J231" s="115"/>
      <c r="K231" s="115"/>
      <c r="L231" s="115"/>
      <c r="M231" s="115"/>
      <c r="N231" s="115"/>
      <c r="O231" s="115"/>
      <c r="P231" s="115"/>
      <c r="Q231" s="115"/>
      <c r="R231" s="115"/>
      <c r="S231" s="115"/>
      <c r="T231" s="115"/>
      <c r="U231" s="115"/>
      <c r="V231" s="115"/>
    </row>
    <row r="232" ht="15.75" customHeight="1">
      <c r="A232" s="3"/>
      <c r="B232" s="3"/>
      <c r="C232" s="49"/>
      <c r="D232" s="10"/>
      <c r="E232" s="61"/>
      <c r="F232" s="115"/>
      <c r="G232" s="115"/>
      <c r="H232" s="115"/>
      <c r="I232" s="115"/>
      <c r="J232" s="115"/>
      <c r="K232" s="115"/>
      <c r="L232" s="115"/>
      <c r="M232" s="115"/>
      <c r="N232" s="115"/>
      <c r="O232" s="115"/>
      <c r="P232" s="115"/>
      <c r="Q232" s="115"/>
      <c r="R232" s="115"/>
      <c r="S232" s="115"/>
      <c r="T232" s="115"/>
      <c r="U232" s="115"/>
      <c r="V232" s="115"/>
    </row>
    <row r="233" ht="15.75" customHeight="1">
      <c r="A233" s="3"/>
      <c r="B233" s="3"/>
      <c r="C233" s="49"/>
      <c r="D233" s="10"/>
      <c r="E233" s="61"/>
      <c r="F233" s="115"/>
      <c r="G233" s="115"/>
      <c r="H233" s="115"/>
      <c r="I233" s="115"/>
      <c r="J233" s="115"/>
      <c r="K233" s="115"/>
      <c r="L233" s="115"/>
      <c r="M233" s="115"/>
      <c r="N233" s="115"/>
      <c r="O233" s="115"/>
      <c r="P233" s="115"/>
      <c r="Q233" s="115"/>
      <c r="R233" s="115"/>
      <c r="S233" s="115"/>
      <c r="T233" s="115"/>
      <c r="U233" s="115"/>
      <c r="V233" s="115"/>
    </row>
    <row r="234" ht="15.75" customHeight="1">
      <c r="A234" s="3"/>
      <c r="B234" s="3"/>
      <c r="C234" s="49"/>
      <c r="D234" s="10"/>
      <c r="E234" s="61"/>
      <c r="F234" s="115"/>
      <c r="G234" s="115"/>
      <c r="H234" s="115"/>
      <c r="I234" s="115"/>
      <c r="J234" s="115"/>
      <c r="K234" s="115"/>
      <c r="L234" s="115"/>
      <c r="M234" s="115"/>
      <c r="N234" s="115"/>
      <c r="O234" s="115"/>
      <c r="P234" s="115"/>
      <c r="Q234" s="115"/>
      <c r="R234" s="115"/>
      <c r="S234" s="115"/>
      <c r="T234" s="115"/>
      <c r="U234" s="115"/>
      <c r="V234" s="115"/>
    </row>
    <row r="235" ht="15.75" customHeight="1">
      <c r="A235" s="3"/>
      <c r="B235" s="3"/>
      <c r="C235" s="49"/>
      <c r="D235" s="10"/>
      <c r="E235" s="61"/>
      <c r="F235" s="115"/>
      <c r="G235" s="115"/>
      <c r="H235" s="115"/>
      <c r="I235" s="115"/>
      <c r="J235" s="115"/>
      <c r="K235" s="115"/>
      <c r="L235" s="115"/>
      <c r="M235" s="115"/>
      <c r="N235" s="115"/>
      <c r="O235" s="115"/>
      <c r="P235" s="115"/>
      <c r="Q235" s="115"/>
      <c r="R235" s="115"/>
      <c r="S235" s="115"/>
      <c r="T235" s="115"/>
      <c r="U235" s="115"/>
      <c r="V235" s="115"/>
    </row>
    <row r="236" ht="15.75" customHeight="1">
      <c r="A236" s="3"/>
      <c r="B236" s="3"/>
      <c r="C236" s="49"/>
      <c r="D236" s="10"/>
      <c r="E236" s="61"/>
      <c r="F236" s="115"/>
      <c r="G236" s="115"/>
      <c r="H236" s="115"/>
      <c r="I236" s="115"/>
      <c r="J236" s="115"/>
      <c r="K236" s="115"/>
      <c r="L236" s="115"/>
      <c r="M236" s="115"/>
      <c r="N236" s="115"/>
      <c r="O236" s="115"/>
      <c r="P236" s="115"/>
      <c r="Q236" s="115"/>
      <c r="R236" s="115"/>
      <c r="S236" s="115"/>
      <c r="T236" s="115"/>
      <c r="U236" s="115"/>
      <c r="V236" s="115"/>
    </row>
    <row r="237" ht="15.75" customHeight="1">
      <c r="A237" s="3"/>
      <c r="B237" s="3"/>
      <c r="C237" s="49"/>
      <c r="D237" s="10"/>
      <c r="E237" s="61"/>
      <c r="F237" s="115"/>
      <c r="G237" s="115"/>
      <c r="H237" s="115"/>
      <c r="I237" s="115"/>
      <c r="J237" s="115"/>
      <c r="K237" s="115"/>
      <c r="L237" s="115"/>
      <c r="M237" s="115"/>
      <c r="N237" s="115"/>
      <c r="O237" s="115"/>
      <c r="P237" s="115"/>
      <c r="Q237" s="115"/>
      <c r="R237" s="115"/>
      <c r="S237" s="115"/>
      <c r="T237" s="115"/>
      <c r="U237" s="115"/>
      <c r="V237" s="115"/>
    </row>
    <row r="238" ht="15.75" customHeight="1">
      <c r="A238" s="3"/>
      <c r="B238" s="3"/>
      <c r="C238" s="49"/>
      <c r="D238" s="10"/>
      <c r="E238" s="61"/>
      <c r="F238" s="115"/>
      <c r="G238" s="115"/>
      <c r="H238" s="115"/>
      <c r="I238" s="115"/>
      <c r="J238" s="115"/>
      <c r="K238" s="115"/>
      <c r="L238" s="115"/>
      <c r="M238" s="115"/>
      <c r="N238" s="115"/>
      <c r="O238" s="115"/>
      <c r="P238" s="115"/>
      <c r="Q238" s="115"/>
      <c r="R238" s="115"/>
      <c r="S238" s="115"/>
      <c r="T238" s="115"/>
      <c r="U238" s="115"/>
      <c r="V238" s="115"/>
    </row>
    <row r="239" ht="15.75" customHeight="1">
      <c r="A239" s="3"/>
      <c r="B239" s="3"/>
      <c r="C239" s="49"/>
      <c r="D239" s="10"/>
      <c r="E239" s="61"/>
      <c r="F239" s="115"/>
      <c r="G239" s="115"/>
      <c r="H239" s="115"/>
      <c r="I239" s="115"/>
      <c r="J239" s="115"/>
      <c r="K239" s="115"/>
      <c r="L239" s="115"/>
      <c r="M239" s="115"/>
      <c r="N239" s="115"/>
      <c r="O239" s="115"/>
      <c r="P239" s="115"/>
      <c r="Q239" s="115"/>
      <c r="R239" s="115"/>
      <c r="S239" s="115"/>
      <c r="T239" s="115"/>
      <c r="U239" s="115"/>
      <c r="V239" s="115"/>
    </row>
    <row r="240" ht="15.75" customHeight="1">
      <c r="A240" s="3"/>
      <c r="B240" s="3"/>
      <c r="C240" s="49"/>
      <c r="D240" s="10"/>
      <c r="E240" s="61"/>
      <c r="F240" s="115"/>
      <c r="G240" s="115"/>
      <c r="H240" s="115"/>
      <c r="I240" s="115"/>
      <c r="J240" s="115"/>
      <c r="K240" s="115"/>
      <c r="L240" s="115"/>
      <c r="M240" s="115"/>
      <c r="N240" s="115"/>
      <c r="O240" s="115"/>
      <c r="P240" s="115"/>
      <c r="Q240" s="115"/>
      <c r="R240" s="115"/>
      <c r="S240" s="115"/>
      <c r="T240" s="115"/>
      <c r="U240" s="115"/>
      <c r="V240" s="115"/>
    </row>
    <row r="241" ht="15.75" customHeight="1">
      <c r="A241" s="3"/>
      <c r="B241" s="3"/>
      <c r="C241" s="49"/>
      <c r="D241" s="10"/>
      <c r="E241" s="61"/>
      <c r="F241" s="115"/>
      <c r="G241" s="115"/>
      <c r="H241" s="115"/>
      <c r="I241" s="115"/>
      <c r="J241" s="115"/>
      <c r="K241" s="115"/>
      <c r="L241" s="115"/>
      <c r="M241" s="115"/>
      <c r="N241" s="115"/>
      <c r="O241" s="115"/>
      <c r="P241" s="115"/>
      <c r="Q241" s="115"/>
      <c r="R241" s="115"/>
      <c r="S241" s="115"/>
      <c r="T241" s="115"/>
      <c r="U241" s="115"/>
      <c r="V241" s="115"/>
    </row>
    <row r="242" ht="15.75" customHeight="1">
      <c r="A242" s="3"/>
      <c r="B242" s="3"/>
      <c r="C242" s="49"/>
      <c r="D242" s="10"/>
      <c r="E242" s="61"/>
      <c r="F242" s="115"/>
      <c r="G242" s="115"/>
      <c r="H242" s="115"/>
      <c r="I242" s="115"/>
      <c r="J242" s="115"/>
      <c r="K242" s="115"/>
      <c r="L242" s="115"/>
      <c r="M242" s="115"/>
      <c r="N242" s="115"/>
      <c r="O242" s="115"/>
      <c r="P242" s="115"/>
      <c r="Q242" s="115"/>
      <c r="R242" s="115"/>
      <c r="S242" s="115"/>
      <c r="T242" s="115"/>
      <c r="U242" s="115"/>
      <c r="V242" s="115"/>
    </row>
    <row r="243" ht="15.75" customHeight="1">
      <c r="A243" s="3"/>
      <c r="B243" s="3"/>
      <c r="C243" s="49"/>
      <c r="D243" s="10"/>
      <c r="E243" s="61"/>
      <c r="F243" s="115"/>
      <c r="G243" s="115"/>
      <c r="H243" s="115"/>
      <c r="I243" s="115"/>
      <c r="J243" s="115"/>
      <c r="K243" s="115"/>
      <c r="L243" s="115"/>
      <c r="M243" s="115"/>
      <c r="N243" s="115"/>
      <c r="O243" s="115"/>
      <c r="P243" s="115"/>
      <c r="Q243" s="115"/>
      <c r="R243" s="115"/>
      <c r="S243" s="115"/>
      <c r="T243" s="115"/>
      <c r="U243" s="115"/>
      <c r="V243" s="115"/>
    </row>
    <row r="244" ht="15.75" customHeight="1">
      <c r="A244" s="3"/>
      <c r="B244" s="3"/>
      <c r="C244" s="49"/>
      <c r="D244" s="10"/>
      <c r="E244" s="61"/>
      <c r="F244" s="115"/>
      <c r="G244" s="115"/>
      <c r="H244" s="115"/>
      <c r="I244" s="115"/>
      <c r="J244" s="115"/>
      <c r="K244" s="115"/>
      <c r="L244" s="115"/>
      <c r="M244" s="115"/>
      <c r="N244" s="115"/>
      <c r="O244" s="115"/>
      <c r="P244" s="115"/>
      <c r="Q244" s="115"/>
      <c r="R244" s="115"/>
      <c r="S244" s="115"/>
      <c r="T244" s="115"/>
      <c r="U244" s="115"/>
      <c r="V244" s="115"/>
    </row>
    <row r="245" ht="15.75" customHeight="1">
      <c r="A245" s="3"/>
      <c r="B245" s="3"/>
      <c r="C245" s="49"/>
      <c r="D245" s="10"/>
      <c r="E245" s="61"/>
      <c r="F245" s="115"/>
      <c r="G245" s="115"/>
      <c r="H245" s="115"/>
      <c r="I245" s="115"/>
      <c r="J245" s="115"/>
      <c r="K245" s="115"/>
      <c r="L245" s="115"/>
      <c r="M245" s="115"/>
      <c r="N245" s="115"/>
      <c r="O245" s="115"/>
      <c r="P245" s="115"/>
      <c r="Q245" s="115"/>
      <c r="R245" s="115"/>
      <c r="S245" s="115"/>
      <c r="T245" s="115"/>
      <c r="U245" s="115"/>
      <c r="V245" s="115"/>
    </row>
    <row r="246" ht="15.75" customHeight="1">
      <c r="A246" s="3"/>
      <c r="B246" s="3"/>
      <c r="C246" s="49"/>
      <c r="D246" s="10"/>
      <c r="E246" s="61"/>
      <c r="F246" s="115"/>
      <c r="G246" s="115"/>
      <c r="H246" s="115"/>
      <c r="I246" s="115"/>
      <c r="J246" s="115"/>
      <c r="K246" s="115"/>
      <c r="L246" s="115"/>
      <c r="M246" s="115"/>
      <c r="N246" s="115"/>
      <c r="O246" s="115"/>
      <c r="P246" s="115"/>
      <c r="Q246" s="115"/>
      <c r="R246" s="115"/>
      <c r="S246" s="115"/>
      <c r="T246" s="115"/>
      <c r="U246" s="115"/>
      <c r="V246" s="115"/>
    </row>
    <row r="247" ht="15.75" customHeight="1">
      <c r="A247" s="3"/>
      <c r="B247" s="3"/>
      <c r="C247" s="49"/>
      <c r="D247" s="10"/>
      <c r="E247" s="61"/>
      <c r="F247" s="115"/>
      <c r="G247" s="115"/>
      <c r="H247" s="115"/>
      <c r="I247" s="115"/>
      <c r="J247" s="115"/>
      <c r="K247" s="115"/>
      <c r="L247" s="115"/>
      <c r="M247" s="115"/>
      <c r="N247" s="115"/>
      <c r="O247" s="115"/>
      <c r="P247" s="115"/>
      <c r="Q247" s="115"/>
      <c r="R247" s="115"/>
      <c r="S247" s="115"/>
      <c r="T247" s="115"/>
      <c r="U247" s="115"/>
      <c r="V247" s="115"/>
    </row>
    <row r="248" ht="15.75" customHeight="1">
      <c r="A248" s="3"/>
      <c r="B248" s="3"/>
      <c r="C248" s="49"/>
      <c r="D248" s="10"/>
      <c r="E248" s="61"/>
      <c r="F248" s="115"/>
      <c r="G248" s="115"/>
      <c r="H248" s="115"/>
      <c r="I248" s="115"/>
      <c r="J248" s="115"/>
      <c r="K248" s="115"/>
      <c r="L248" s="115"/>
      <c r="M248" s="115"/>
      <c r="N248" s="115"/>
      <c r="O248" s="115"/>
      <c r="P248" s="115"/>
      <c r="Q248" s="115"/>
      <c r="R248" s="115"/>
      <c r="S248" s="115"/>
      <c r="T248" s="115"/>
      <c r="U248" s="115"/>
      <c r="V248" s="115"/>
    </row>
    <row r="249" ht="15.75" customHeight="1">
      <c r="A249" s="3"/>
      <c r="B249" s="3"/>
      <c r="C249" s="49"/>
      <c r="D249" s="10"/>
      <c r="E249" s="61"/>
      <c r="F249" s="115"/>
      <c r="G249" s="115"/>
      <c r="H249" s="115"/>
      <c r="I249" s="115"/>
      <c r="J249" s="115"/>
      <c r="K249" s="115"/>
      <c r="L249" s="115"/>
      <c r="M249" s="115"/>
      <c r="N249" s="115"/>
      <c r="O249" s="115"/>
      <c r="P249" s="115"/>
      <c r="Q249" s="115"/>
      <c r="R249" s="115"/>
      <c r="S249" s="115"/>
      <c r="T249" s="115"/>
      <c r="U249" s="115"/>
      <c r="V249" s="115"/>
    </row>
    <row r="250" ht="15.75" customHeight="1">
      <c r="A250" s="3"/>
      <c r="B250" s="3"/>
      <c r="C250" s="49"/>
      <c r="D250" s="10"/>
      <c r="E250" s="61"/>
      <c r="F250" s="115"/>
      <c r="G250" s="115"/>
      <c r="H250" s="115"/>
      <c r="I250" s="115"/>
      <c r="J250" s="115"/>
      <c r="K250" s="115"/>
      <c r="L250" s="115"/>
      <c r="M250" s="115"/>
      <c r="N250" s="115"/>
      <c r="O250" s="115"/>
      <c r="P250" s="115"/>
      <c r="Q250" s="115"/>
      <c r="R250" s="115"/>
      <c r="S250" s="115"/>
      <c r="T250" s="115"/>
      <c r="U250" s="115"/>
      <c r="V250" s="115"/>
    </row>
    <row r="251" ht="15.75" customHeight="1">
      <c r="A251" s="3"/>
      <c r="B251" s="3"/>
      <c r="C251" s="49"/>
      <c r="D251" s="10"/>
      <c r="E251" s="61"/>
      <c r="F251" s="115"/>
      <c r="G251" s="115"/>
      <c r="H251" s="115"/>
      <c r="I251" s="115"/>
      <c r="J251" s="115"/>
      <c r="K251" s="115"/>
      <c r="L251" s="115"/>
      <c r="M251" s="115"/>
      <c r="N251" s="115"/>
      <c r="O251" s="115"/>
      <c r="P251" s="115"/>
      <c r="Q251" s="115"/>
      <c r="R251" s="115"/>
      <c r="S251" s="115"/>
      <c r="T251" s="115"/>
      <c r="U251" s="115"/>
      <c r="V251" s="115"/>
    </row>
    <row r="252" ht="15.75" customHeight="1">
      <c r="A252" s="3"/>
      <c r="B252" s="3"/>
      <c r="C252" s="49"/>
      <c r="D252" s="10"/>
      <c r="E252" s="61"/>
      <c r="F252" s="115"/>
      <c r="G252" s="115"/>
      <c r="H252" s="115"/>
      <c r="I252" s="115"/>
      <c r="J252" s="115"/>
      <c r="K252" s="115"/>
      <c r="L252" s="115"/>
      <c r="M252" s="115"/>
      <c r="N252" s="115"/>
      <c r="O252" s="115"/>
      <c r="P252" s="115"/>
      <c r="Q252" s="115"/>
      <c r="R252" s="115"/>
      <c r="S252" s="115"/>
      <c r="T252" s="115"/>
      <c r="U252" s="115"/>
      <c r="V252" s="115"/>
    </row>
    <row r="253" ht="15.75" customHeight="1">
      <c r="A253" s="3"/>
      <c r="B253" s="3"/>
      <c r="C253" s="49"/>
      <c r="D253" s="10"/>
      <c r="E253" s="61"/>
      <c r="F253" s="115"/>
      <c r="G253" s="115"/>
      <c r="H253" s="115"/>
      <c r="I253" s="115"/>
      <c r="J253" s="115"/>
      <c r="K253" s="115"/>
      <c r="L253" s="115"/>
      <c r="M253" s="115"/>
      <c r="N253" s="115"/>
      <c r="O253" s="115"/>
      <c r="P253" s="115"/>
      <c r="Q253" s="115"/>
      <c r="R253" s="115"/>
      <c r="S253" s="115"/>
      <c r="T253" s="115"/>
      <c r="U253" s="115"/>
      <c r="V253" s="115"/>
    </row>
    <row r="254" ht="15.75" customHeight="1">
      <c r="A254" s="3"/>
      <c r="B254" s="3"/>
      <c r="C254" s="49"/>
      <c r="D254" s="10"/>
      <c r="E254" s="61"/>
      <c r="F254" s="115"/>
      <c r="G254" s="115"/>
      <c r="H254" s="115"/>
      <c r="I254" s="115"/>
      <c r="J254" s="115"/>
      <c r="K254" s="115"/>
      <c r="L254" s="115"/>
      <c r="M254" s="115"/>
      <c r="N254" s="115"/>
      <c r="O254" s="115"/>
      <c r="P254" s="115"/>
      <c r="Q254" s="115"/>
      <c r="R254" s="115"/>
      <c r="S254" s="115"/>
      <c r="T254" s="115"/>
      <c r="U254" s="115"/>
      <c r="V254" s="115"/>
    </row>
    <row r="255" ht="15.75" customHeight="1">
      <c r="A255" s="3"/>
      <c r="B255" s="3"/>
      <c r="C255" s="49"/>
      <c r="D255" s="10"/>
      <c r="E255" s="61"/>
      <c r="F255" s="115"/>
      <c r="G255" s="115"/>
      <c r="H255" s="115"/>
      <c r="I255" s="115"/>
      <c r="J255" s="115"/>
      <c r="K255" s="115"/>
      <c r="L255" s="115"/>
      <c r="M255" s="115"/>
      <c r="N255" s="115"/>
      <c r="O255" s="115"/>
      <c r="P255" s="115"/>
      <c r="Q255" s="115"/>
      <c r="R255" s="115"/>
      <c r="S255" s="115"/>
      <c r="T255" s="115"/>
      <c r="U255" s="115"/>
      <c r="V255" s="115"/>
    </row>
    <row r="256" ht="15.75" customHeight="1">
      <c r="A256" s="3"/>
      <c r="B256" s="3"/>
      <c r="C256" s="49"/>
      <c r="D256" s="10"/>
      <c r="E256" s="61"/>
      <c r="F256" s="115"/>
      <c r="G256" s="115"/>
      <c r="H256" s="115"/>
      <c r="I256" s="115"/>
      <c r="J256" s="115"/>
      <c r="K256" s="115"/>
      <c r="L256" s="115"/>
      <c r="M256" s="115"/>
      <c r="N256" s="115"/>
      <c r="O256" s="115"/>
      <c r="P256" s="115"/>
      <c r="Q256" s="115"/>
      <c r="R256" s="115"/>
      <c r="S256" s="115"/>
      <c r="T256" s="115"/>
      <c r="U256" s="115"/>
      <c r="V256" s="115"/>
    </row>
    <row r="257" ht="15.75" customHeight="1">
      <c r="A257" s="3"/>
      <c r="B257" s="3"/>
      <c r="C257" s="49"/>
      <c r="D257" s="10"/>
      <c r="E257" s="61"/>
      <c r="F257" s="115"/>
      <c r="G257" s="115"/>
      <c r="H257" s="115"/>
      <c r="I257" s="115"/>
      <c r="J257" s="115"/>
      <c r="K257" s="115"/>
      <c r="L257" s="115"/>
      <c r="M257" s="115"/>
      <c r="N257" s="115"/>
      <c r="O257" s="115"/>
      <c r="P257" s="115"/>
      <c r="Q257" s="115"/>
      <c r="R257" s="115"/>
      <c r="S257" s="115"/>
      <c r="T257" s="115"/>
      <c r="U257" s="115"/>
      <c r="V257" s="115"/>
    </row>
    <row r="258" ht="15.75" customHeight="1">
      <c r="A258" s="3"/>
      <c r="B258" s="3"/>
      <c r="C258" s="49"/>
      <c r="D258" s="10"/>
      <c r="E258" s="61"/>
      <c r="F258" s="115"/>
      <c r="G258" s="115"/>
      <c r="H258" s="115"/>
      <c r="I258" s="115"/>
      <c r="J258" s="115"/>
      <c r="K258" s="115"/>
      <c r="L258" s="115"/>
      <c r="M258" s="115"/>
      <c r="N258" s="115"/>
      <c r="O258" s="115"/>
      <c r="P258" s="115"/>
      <c r="Q258" s="115"/>
      <c r="R258" s="115"/>
      <c r="S258" s="115"/>
      <c r="T258" s="115"/>
      <c r="U258" s="115"/>
      <c r="V258" s="115"/>
    </row>
    <row r="259" ht="15.75" customHeight="1">
      <c r="A259" s="3"/>
      <c r="B259" s="3"/>
      <c r="C259" s="49"/>
      <c r="D259" s="10"/>
      <c r="E259" s="61"/>
      <c r="F259" s="115"/>
      <c r="G259" s="115"/>
      <c r="H259" s="115"/>
      <c r="I259" s="115"/>
      <c r="J259" s="115"/>
      <c r="K259" s="115"/>
      <c r="L259" s="115"/>
      <c r="M259" s="115"/>
      <c r="N259" s="115"/>
      <c r="O259" s="115"/>
      <c r="P259" s="115"/>
      <c r="Q259" s="115"/>
      <c r="R259" s="115"/>
      <c r="S259" s="115"/>
      <c r="T259" s="115"/>
      <c r="U259" s="115"/>
      <c r="V259" s="115"/>
    </row>
    <row r="260" ht="15.75" customHeight="1">
      <c r="A260" s="3"/>
      <c r="B260" s="3"/>
      <c r="C260" s="49"/>
      <c r="D260" s="10"/>
      <c r="E260" s="61"/>
      <c r="F260" s="115"/>
      <c r="G260" s="115"/>
      <c r="H260" s="115"/>
      <c r="I260" s="115"/>
      <c r="J260" s="115"/>
      <c r="K260" s="115"/>
      <c r="L260" s="115"/>
      <c r="M260" s="115"/>
      <c r="N260" s="115"/>
      <c r="O260" s="115"/>
      <c r="P260" s="115"/>
      <c r="Q260" s="115"/>
      <c r="R260" s="115"/>
      <c r="S260" s="115"/>
      <c r="T260" s="115"/>
      <c r="U260" s="115"/>
      <c r="V260" s="115"/>
    </row>
    <row r="261" ht="15.75" customHeight="1">
      <c r="A261" s="3"/>
      <c r="B261" s="3"/>
      <c r="C261" s="49"/>
      <c r="D261" s="10"/>
      <c r="E261" s="61"/>
      <c r="F261" s="115"/>
      <c r="G261" s="115"/>
      <c r="H261" s="115"/>
      <c r="I261" s="115"/>
      <c r="J261" s="115"/>
      <c r="K261" s="115"/>
      <c r="L261" s="115"/>
      <c r="M261" s="115"/>
      <c r="N261" s="115"/>
      <c r="O261" s="115"/>
      <c r="P261" s="115"/>
      <c r="Q261" s="115"/>
      <c r="R261" s="115"/>
      <c r="S261" s="115"/>
      <c r="T261" s="115"/>
      <c r="U261" s="115"/>
      <c r="V261" s="115"/>
    </row>
    <row r="262" ht="15.75" customHeight="1">
      <c r="A262" s="3"/>
      <c r="B262" s="3"/>
      <c r="C262" s="49"/>
      <c r="D262" s="10"/>
      <c r="E262" s="61"/>
      <c r="F262" s="115"/>
      <c r="G262" s="115"/>
      <c r="H262" s="115"/>
      <c r="I262" s="115"/>
      <c r="J262" s="115"/>
      <c r="K262" s="115"/>
      <c r="L262" s="115"/>
      <c r="M262" s="115"/>
      <c r="N262" s="115"/>
      <c r="O262" s="115"/>
      <c r="P262" s="115"/>
      <c r="Q262" s="115"/>
      <c r="R262" s="115"/>
      <c r="S262" s="115"/>
      <c r="T262" s="115"/>
      <c r="U262" s="115"/>
      <c r="V262" s="115"/>
    </row>
    <row r="263" ht="15.75" customHeight="1">
      <c r="A263" s="3"/>
      <c r="B263" s="3"/>
      <c r="C263" s="49"/>
      <c r="D263" s="10"/>
      <c r="E263" s="61"/>
      <c r="F263" s="115"/>
      <c r="G263" s="115"/>
      <c r="H263" s="115"/>
      <c r="I263" s="115"/>
      <c r="J263" s="115"/>
      <c r="K263" s="115"/>
      <c r="L263" s="115"/>
      <c r="M263" s="115"/>
      <c r="N263" s="115"/>
      <c r="O263" s="115"/>
      <c r="P263" s="115"/>
      <c r="Q263" s="115"/>
      <c r="R263" s="115"/>
      <c r="S263" s="115"/>
      <c r="T263" s="115"/>
      <c r="U263" s="115"/>
      <c r="V263" s="115"/>
    </row>
    <row r="264" ht="15.75" customHeight="1">
      <c r="A264" s="3"/>
      <c r="B264" s="3"/>
      <c r="C264" s="49"/>
      <c r="D264" s="10"/>
      <c r="E264" s="61"/>
      <c r="F264" s="115"/>
      <c r="G264" s="115"/>
      <c r="H264" s="115"/>
      <c r="I264" s="115"/>
      <c r="J264" s="115"/>
      <c r="K264" s="115"/>
      <c r="L264" s="115"/>
      <c r="M264" s="115"/>
      <c r="N264" s="115"/>
      <c r="O264" s="115"/>
      <c r="P264" s="115"/>
      <c r="Q264" s="115"/>
      <c r="R264" s="115"/>
      <c r="S264" s="115"/>
      <c r="T264" s="115"/>
      <c r="U264" s="115"/>
      <c r="V264" s="115"/>
    </row>
    <row r="265" ht="15.75" customHeight="1">
      <c r="A265" s="3"/>
      <c r="B265" s="3"/>
      <c r="C265" s="49"/>
      <c r="D265" s="10"/>
      <c r="E265" s="61"/>
      <c r="F265" s="115"/>
      <c r="G265" s="115"/>
      <c r="H265" s="115"/>
      <c r="I265" s="115"/>
      <c r="J265" s="115"/>
      <c r="K265" s="115"/>
      <c r="L265" s="115"/>
      <c r="M265" s="115"/>
      <c r="N265" s="115"/>
      <c r="O265" s="115"/>
      <c r="P265" s="115"/>
      <c r="Q265" s="115"/>
      <c r="R265" s="115"/>
      <c r="S265" s="115"/>
      <c r="T265" s="115"/>
      <c r="U265" s="115"/>
      <c r="V265" s="115"/>
    </row>
    <row r="266" ht="15.75" customHeight="1">
      <c r="A266" s="3"/>
      <c r="B266" s="3"/>
      <c r="C266" s="49"/>
      <c r="D266" s="10"/>
      <c r="E266" s="61"/>
      <c r="F266" s="115"/>
      <c r="G266" s="115"/>
      <c r="H266" s="115"/>
      <c r="I266" s="115"/>
      <c r="J266" s="115"/>
      <c r="K266" s="115"/>
      <c r="L266" s="115"/>
      <c r="M266" s="115"/>
      <c r="N266" s="115"/>
      <c r="O266" s="115"/>
      <c r="P266" s="115"/>
      <c r="Q266" s="115"/>
      <c r="R266" s="115"/>
      <c r="S266" s="115"/>
      <c r="T266" s="115"/>
      <c r="U266" s="115"/>
      <c r="V266" s="115"/>
    </row>
    <row r="267" ht="15.75" customHeight="1">
      <c r="A267" s="3"/>
      <c r="B267" s="3"/>
      <c r="C267" s="49"/>
      <c r="D267" s="10"/>
      <c r="E267" s="61"/>
      <c r="F267" s="115"/>
      <c r="G267" s="115"/>
      <c r="H267" s="115"/>
      <c r="I267" s="115"/>
      <c r="J267" s="115"/>
      <c r="K267" s="115"/>
      <c r="L267" s="115"/>
      <c r="M267" s="115"/>
      <c r="N267" s="115"/>
      <c r="O267" s="115"/>
      <c r="P267" s="115"/>
      <c r="Q267" s="115"/>
      <c r="R267" s="115"/>
      <c r="S267" s="115"/>
      <c r="T267" s="115"/>
      <c r="U267" s="115"/>
      <c r="V267" s="115"/>
    </row>
    <row r="268" ht="15.75" customHeight="1">
      <c r="A268" s="3"/>
      <c r="B268" s="3"/>
      <c r="C268" s="49"/>
      <c r="D268" s="10"/>
      <c r="E268" s="61"/>
      <c r="F268" s="115"/>
      <c r="G268" s="115"/>
      <c r="H268" s="115"/>
      <c r="I268" s="115"/>
      <c r="J268" s="115"/>
      <c r="K268" s="115"/>
      <c r="L268" s="115"/>
      <c r="M268" s="115"/>
      <c r="N268" s="115"/>
      <c r="O268" s="115"/>
      <c r="P268" s="115"/>
      <c r="Q268" s="115"/>
      <c r="R268" s="115"/>
      <c r="S268" s="115"/>
      <c r="T268" s="115"/>
      <c r="U268" s="115"/>
      <c r="V268" s="115"/>
    </row>
    <row r="269" ht="15.75" customHeight="1">
      <c r="A269" s="3"/>
      <c r="B269" s="3"/>
      <c r="C269" s="49"/>
      <c r="D269" s="10"/>
      <c r="E269" s="61"/>
      <c r="F269" s="115"/>
      <c r="G269" s="115"/>
      <c r="H269" s="115"/>
      <c r="I269" s="115"/>
      <c r="J269" s="115"/>
      <c r="K269" s="115"/>
      <c r="L269" s="115"/>
      <c r="M269" s="115"/>
      <c r="N269" s="115"/>
      <c r="O269" s="115"/>
      <c r="P269" s="115"/>
      <c r="Q269" s="115"/>
      <c r="R269" s="115"/>
      <c r="S269" s="115"/>
      <c r="T269" s="115"/>
      <c r="U269" s="115"/>
      <c r="V269" s="115"/>
    </row>
    <row r="270" ht="15.75" customHeight="1">
      <c r="A270" s="3"/>
      <c r="B270" s="3"/>
      <c r="C270" s="49"/>
      <c r="D270" s="10"/>
      <c r="E270" s="61"/>
      <c r="F270" s="115"/>
      <c r="G270" s="115"/>
      <c r="H270" s="115"/>
      <c r="I270" s="115"/>
      <c r="J270" s="115"/>
      <c r="K270" s="115"/>
      <c r="L270" s="115"/>
      <c r="M270" s="115"/>
      <c r="N270" s="115"/>
      <c r="O270" s="115"/>
      <c r="P270" s="115"/>
      <c r="Q270" s="115"/>
      <c r="R270" s="115"/>
      <c r="S270" s="115"/>
      <c r="T270" s="115"/>
      <c r="U270" s="115"/>
      <c r="V270" s="115"/>
    </row>
    <row r="271" ht="15.75" customHeight="1">
      <c r="A271" s="3"/>
      <c r="B271" s="3"/>
      <c r="C271" s="49"/>
      <c r="D271" s="10"/>
      <c r="E271" s="61"/>
      <c r="F271" s="115"/>
      <c r="G271" s="115"/>
      <c r="H271" s="115"/>
      <c r="I271" s="115"/>
      <c r="J271" s="115"/>
      <c r="K271" s="115"/>
      <c r="L271" s="115"/>
      <c r="M271" s="115"/>
      <c r="N271" s="115"/>
      <c r="O271" s="115"/>
      <c r="P271" s="115"/>
      <c r="Q271" s="115"/>
      <c r="R271" s="115"/>
      <c r="S271" s="115"/>
      <c r="T271" s="115"/>
      <c r="U271" s="115"/>
      <c r="V271" s="115"/>
    </row>
    <row r="272" ht="15.75" customHeight="1">
      <c r="A272" s="3"/>
      <c r="B272" s="3"/>
      <c r="C272" s="49"/>
      <c r="D272" s="10"/>
      <c r="E272" s="61"/>
      <c r="F272" s="115"/>
      <c r="G272" s="115"/>
      <c r="H272" s="115"/>
      <c r="I272" s="115"/>
      <c r="J272" s="115"/>
      <c r="K272" s="115"/>
      <c r="L272" s="115"/>
      <c r="M272" s="115"/>
      <c r="N272" s="115"/>
      <c r="O272" s="115"/>
      <c r="P272" s="115"/>
      <c r="Q272" s="115"/>
      <c r="R272" s="115"/>
      <c r="S272" s="115"/>
      <c r="T272" s="115"/>
      <c r="U272" s="115"/>
      <c r="V272" s="115"/>
    </row>
    <row r="273" ht="15.75" customHeight="1">
      <c r="A273" s="3"/>
      <c r="B273" s="3"/>
      <c r="C273" s="49"/>
      <c r="D273" s="10"/>
      <c r="E273" s="61"/>
      <c r="F273" s="115"/>
      <c r="G273" s="115"/>
      <c r="H273" s="115"/>
      <c r="I273" s="115"/>
      <c r="J273" s="115"/>
      <c r="K273" s="115"/>
      <c r="L273" s="115"/>
      <c r="M273" s="115"/>
      <c r="N273" s="115"/>
      <c r="O273" s="115"/>
      <c r="P273" s="115"/>
      <c r="Q273" s="115"/>
      <c r="R273" s="115"/>
      <c r="S273" s="115"/>
      <c r="T273" s="115"/>
      <c r="U273" s="115"/>
      <c r="V273" s="115"/>
    </row>
    <row r="274" ht="15.75" customHeight="1">
      <c r="A274" s="3"/>
      <c r="B274" s="3"/>
      <c r="C274" s="49"/>
      <c r="D274" s="10"/>
      <c r="E274" s="61"/>
      <c r="F274" s="115"/>
      <c r="G274" s="115"/>
      <c r="H274" s="115"/>
      <c r="I274" s="115"/>
      <c r="J274" s="115"/>
      <c r="K274" s="115"/>
      <c r="L274" s="115"/>
      <c r="M274" s="115"/>
      <c r="N274" s="115"/>
      <c r="O274" s="115"/>
      <c r="P274" s="115"/>
      <c r="Q274" s="115"/>
      <c r="R274" s="115"/>
      <c r="S274" s="115"/>
      <c r="T274" s="115"/>
      <c r="U274" s="115"/>
      <c r="V274" s="115"/>
    </row>
    <row r="275" ht="15.75" customHeight="1">
      <c r="A275" s="3"/>
      <c r="B275" s="3"/>
      <c r="C275" s="49"/>
      <c r="D275" s="10"/>
      <c r="E275" s="61"/>
      <c r="F275" s="115"/>
      <c r="G275" s="115"/>
      <c r="H275" s="115"/>
      <c r="I275" s="115"/>
      <c r="J275" s="115"/>
      <c r="K275" s="115"/>
      <c r="L275" s="115"/>
      <c r="M275" s="115"/>
      <c r="N275" s="115"/>
      <c r="O275" s="115"/>
      <c r="P275" s="115"/>
      <c r="Q275" s="115"/>
      <c r="R275" s="115"/>
      <c r="S275" s="115"/>
      <c r="T275" s="115"/>
      <c r="U275" s="115"/>
      <c r="V275" s="115"/>
    </row>
    <row r="276" ht="15.75" customHeight="1">
      <c r="A276" s="3"/>
      <c r="B276" s="3"/>
      <c r="C276" s="49"/>
      <c r="D276" s="10"/>
      <c r="E276" s="61"/>
      <c r="F276" s="115"/>
      <c r="G276" s="115"/>
      <c r="H276" s="115"/>
      <c r="I276" s="115"/>
      <c r="J276" s="115"/>
      <c r="K276" s="115"/>
      <c r="L276" s="115"/>
      <c r="M276" s="115"/>
      <c r="N276" s="115"/>
      <c r="O276" s="115"/>
      <c r="P276" s="115"/>
      <c r="Q276" s="115"/>
      <c r="R276" s="115"/>
      <c r="S276" s="115"/>
      <c r="T276" s="115"/>
      <c r="U276" s="115"/>
      <c r="V276" s="115"/>
    </row>
    <row r="277" ht="15.75" customHeight="1">
      <c r="A277" s="3"/>
      <c r="B277" s="3"/>
      <c r="C277" s="49"/>
      <c r="D277" s="10"/>
      <c r="E277" s="61"/>
      <c r="F277" s="115"/>
      <c r="G277" s="115"/>
      <c r="H277" s="115"/>
      <c r="I277" s="115"/>
      <c r="J277" s="115"/>
      <c r="K277" s="115"/>
      <c r="L277" s="115"/>
      <c r="M277" s="115"/>
      <c r="N277" s="115"/>
      <c r="O277" s="115"/>
      <c r="P277" s="115"/>
      <c r="Q277" s="115"/>
      <c r="R277" s="115"/>
      <c r="S277" s="115"/>
      <c r="T277" s="115"/>
      <c r="U277" s="115"/>
      <c r="V277" s="115"/>
    </row>
    <row r="278" ht="15.75" customHeight="1">
      <c r="A278" s="3"/>
      <c r="B278" s="3"/>
      <c r="C278" s="49"/>
      <c r="D278" s="10"/>
      <c r="E278" s="61"/>
      <c r="F278" s="115"/>
      <c r="G278" s="115"/>
      <c r="H278" s="115"/>
      <c r="I278" s="115"/>
      <c r="J278" s="115"/>
      <c r="K278" s="115"/>
      <c r="L278" s="115"/>
      <c r="M278" s="115"/>
      <c r="N278" s="115"/>
      <c r="O278" s="115"/>
      <c r="P278" s="115"/>
      <c r="Q278" s="115"/>
      <c r="R278" s="115"/>
      <c r="S278" s="115"/>
      <c r="T278" s="115"/>
      <c r="U278" s="115"/>
      <c r="V278" s="115"/>
    </row>
    <row r="279" ht="15.75" customHeight="1">
      <c r="A279" s="3"/>
      <c r="B279" s="3"/>
      <c r="C279" s="49"/>
      <c r="D279" s="10"/>
      <c r="E279" s="61"/>
      <c r="F279" s="115"/>
      <c r="G279" s="115"/>
      <c r="H279" s="115"/>
      <c r="I279" s="115"/>
      <c r="J279" s="115"/>
      <c r="K279" s="115"/>
      <c r="L279" s="115"/>
      <c r="M279" s="115"/>
      <c r="N279" s="115"/>
      <c r="O279" s="115"/>
      <c r="P279" s="115"/>
      <c r="Q279" s="115"/>
      <c r="R279" s="115"/>
      <c r="S279" s="115"/>
      <c r="T279" s="115"/>
      <c r="U279" s="115"/>
      <c r="V279" s="115"/>
    </row>
    <row r="280" ht="15.75" customHeight="1">
      <c r="A280" s="3"/>
      <c r="B280" s="3"/>
      <c r="C280" s="49"/>
      <c r="D280" s="10"/>
      <c r="E280" s="61"/>
      <c r="F280" s="115"/>
      <c r="G280" s="115"/>
      <c r="H280" s="115"/>
      <c r="I280" s="115"/>
      <c r="J280" s="115"/>
      <c r="K280" s="115"/>
      <c r="L280" s="115"/>
      <c r="M280" s="115"/>
      <c r="N280" s="115"/>
      <c r="O280" s="115"/>
      <c r="P280" s="115"/>
      <c r="Q280" s="115"/>
      <c r="R280" s="115"/>
      <c r="S280" s="115"/>
      <c r="T280" s="115"/>
      <c r="U280" s="115"/>
      <c r="V280" s="115"/>
    </row>
    <row r="281" ht="15.75" customHeight="1">
      <c r="A281" s="3"/>
      <c r="B281" s="3"/>
      <c r="C281" s="49"/>
      <c r="D281" s="10"/>
      <c r="E281" s="61"/>
      <c r="F281" s="115"/>
      <c r="G281" s="115"/>
      <c r="H281" s="115"/>
      <c r="I281" s="115"/>
      <c r="J281" s="115"/>
      <c r="K281" s="115"/>
      <c r="L281" s="115"/>
      <c r="M281" s="115"/>
      <c r="N281" s="115"/>
      <c r="O281" s="115"/>
      <c r="P281" s="115"/>
      <c r="Q281" s="115"/>
      <c r="R281" s="115"/>
      <c r="S281" s="115"/>
      <c r="T281" s="115"/>
      <c r="U281" s="115"/>
      <c r="V281" s="115"/>
    </row>
    <row r="282" ht="15.75" customHeight="1">
      <c r="A282" s="3"/>
      <c r="B282" s="3"/>
      <c r="C282" s="49"/>
      <c r="D282" s="10"/>
      <c r="E282" s="61"/>
      <c r="F282" s="115"/>
      <c r="G282" s="115"/>
      <c r="H282" s="115"/>
      <c r="I282" s="115"/>
      <c r="J282" s="115"/>
      <c r="K282" s="115"/>
      <c r="L282" s="115"/>
      <c r="M282" s="115"/>
      <c r="N282" s="115"/>
      <c r="O282" s="115"/>
      <c r="P282" s="115"/>
      <c r="Q282" s="115"/>
      <c r="R282" s="115"/>
      <c r="S282" s="115"/>
      <c r="T282" s="115"/>
      <c r="U282" s="115"/>
      <c r="V282" s="115"/>
    </row>
    <row r="283" ht="15.75" customHeight="1">
      <c r="A283" s="3"/>
      <c r="B283" s="3"/>
      <c r="C283" s="49"/>
      <c r="D283" s="10"/>
      <c r="E283" s="61"/>
      <c r="F283" s="115"/>
      <c r="G283" s="115"/>
      <c r="H283" s="115"/>
      <c r="I283" s="115"/>
      <c r="J283" s="115"/>
      <c r="K283" s="115"/>
      <c r="L283" s="115"/>
      <c r="M283" s="115"/>
      <c r="N283" s="115"/>
      <c r="O283" s="115"/>
      <c r="P283" s="115"/>
      <c r="Q283" s="115"/>
      <c r="R283" s="115"/>
      <c r="S283" s="115"/>
      <c r="T283" s="115"/>
      <c r="U283" s="115"/>
      <c r="V283" s="115"/>
    </row>
    <row r="284" ht="15.75" customHeight="1">
      <c r="A284" s="3"/>
      <c r="B284" s="3"/>
      <c r="C284" s="49"/>
      <c r="D284" s="10"/>
      <c r="E284" s="61"/>
      <c r="F284" s="115"/>
      <c r="G284" s="115"/>
      <c r="H284" s="115"/>
      <c r="I284" s="115"/>
      <c r="J284" s="115"/>
      <c r="K284" s="115"/>
      <c r="L284" s="115"/>
      <c r="M284" s="115"/>
      <c r="N284" s="115"/>
      <c r="O284" s="115"/>
      <c r="P284" s="115"/>
      <c r="Q284" s="115"/>
      <c r="R284" s="115"/>
      <c r="S284" s="115"/>
      <c r="T284" s="115"/>
      <c r="U284" s="115"/>
      <c r="V284" s="115"/>
    </row>
    <row r="285" ht="15.75" customHeight="1">
      <c r="A285" s="3"/>
      <c r="B285" s="3"/>
      <c r="C285" s="49"/>
      <c r="D285" s="10"/>
      <c r="E285" s="61"/>
      <c r="F285" s="115"/>
      <c r="G285" s="115"/>
      <c r="H285" s="115"/>
      <c r="I285" s="115"/>
      <c r="J285" s="115"/>
      <c r="K285" s="115"/>
      <c r="L285" s="115"/>
      <c r="M285" s="115"/>
      <c r="N285" s="115"/>
      <c r="O285" s="115"/>
      <c r="P285" s="115"/>
      <c r="Q285" s="115"/>
      <c r="R285" s="115"/>
      <c r="S285" s="115"/>
      <c r="T285" s="115"/>
      <c r="U285" s="115"/>
      <c r="V285" s="115"/>
    </row>
    <row r="286" ht="15.75" customHeight="1">
      <c r="A286" s="3"/>
      <c r="B286" s="3"/>
      <c r="C286" s="49"/>
      <c r="D286" s="10"/>
      <c r="E286" s="61"/>
      <c r="F286" s="115"/>
      <c r="G286" s="115"/>
      <c r="H286" s="115"/>
      <c r="I286" s="115"/>
      <c r="J286" s="115"/>
      <c r="K286" s="115"/>
      <c r="L286" s="115"/>
      <c r="M286" s="115"/>
      <c r="N286" s="115"/>
      <c r="O286" s="115"/>
      <c r="P286" s="115"/>
      <c r="Q286" s="115"/>
      <c r="R286" s="115"/>
      <c r="S286" s="115"/>
      <c r="T286" s="115"/>
      <c r="U286" s="115"/>
      <c r="V286" s="115"/>
    </row>
    <row r="287" ht="15.75" customHeight="1">
      <c r="A287" s="3"/>
      <c r="B287" s="3"/>
      <c r="C287" s="49"/>
      <c r="D287" s="10"/>
      <c r="E287" s="61"/>
      <c r="F287" s="115"/>
      <c r="G287" s="115"/>
      <c r="H287" s="115"/>
      <c r="I287" s="115"/>
      <c r="J287" s="115"/>
      <c r="K287" s="115"/>
      <c r="L287" s="115"/>
      <c r="M287" s="115"/>
      <c r="N287" s="115"/>
      <c r="O287" s="115"/>
      <c r="P287" s="115"/>
      <c r="Q287" s="115"/>
      <c r="R287" s="115"/>
      <c r="S287" s="115"/>
      <c r="T287" s="115"/>
      <c r="U287" s="115"/>
      <c r="V287" s="115"/>
    </row>
    <row r="288" ht="15.75" customHeight="1">
      <c r="A288" s="3"/>
      <c r="B288" s="3"/>
      <c r="C288" s="49"/>
      <c r="D288" s="10"/>
      <c r="E288" s="61"/>
      <c r="F288" s="115"/>
      <c r="G288" s="115"/>
      <c r="H288" s="115"/>
      <c r="I288" s="115"/>
      <c r="J288" s="115"/>
      <c r="K288" s="115"/>
      <c r="L288" s="115"/>
      <c r="M288" s="115"/>
      <c r="N288" s="115"/>
      <c r="O288" s="115"/>
      <c r="P288" s="115"/>
      <c r="Q288" s="115"/>
      <c r="R288" s="115"/>
      <c r="S288" s="115"/>
      <c r="T288" s="115"/>
      <c r="U288" s="115"/>
      <c r="V288" s="115"/>
    </row>
    <row r="289" ht="15.75" customHeight="1">
      <c r="A289" s="3"/>
      <c r="B289" s="3"/>
      <c r="C289" s="49"/>
      <c r="D289" s="10"/>
      <c r="E289" s="61"/>
      <c r="F289" s="115"/>
      <c r="G289" s="115"/>
      <c r="H289" s="115"/>
      <c r="I289" s="115"/>
      <c r="J289" s="115"/>
      <c r="K289" s="115"/>
      <c r="L289" s="115"/>
      <c r="M289" s="115"/>
      <c r="N289" s="115"/>
      <c r="O289" s="115"/>
      <c r="P289" s="115"/>
      <c r="Q289" s="115"/>
      <c r="R289" s="115"/>
      <c r="S289" s="115"/>
      <c r="T289" s="115"/>
      <c r="U289" s="115"/>
      <c r="V289" s="115"/>
    </row>
    <row r="290" ht="15.75" customHeight="1">
      <c r="A290" s="3"/>
      <c r="B290" s="3"/>
      <c r="C290" s="49"/>
      <c r="D290" s="10"/>
      <c r="E290" s="61"/>
      <c r="F290" s="115"/>
      <c r="G290" s="115"/>
      <c r="H290" s="115"/>
      <c r="I290" s="115"/>
      <c r="J290" s="115"/>
      <c r="K290" s="115"/>
      <c r="L290" s="115"/>
      <c r="M290" s="115"/>
      <c r="N290" s="115"/>
      <c r="O290" s="115"/>
      <c r="P290" s="115"/>
      <c r="Q290" s="115"/>
      <c r="R290" s="115"/>
      <c r="S290" s="115"/>
      <c r="T290" s="115"/>
      <c r="U290" s="115"/>
      <c r="V290" s="115"/>
    </row>
    <row r="291" ht="15.75" customHeight="1">
      <c r="A291" s="3"/>
      <c r="B291" s="3"/>
      <c r="C291" s="49"/>
      <c r="D291" s="10"/>
      <c r="E291" s="61"/>
      <c r="F291" s="115"/>
      <c r="G291" s="115"/>
      <c r="H291" s="115"/>
      <c r="I291" s="115"/>
      <c r="J291" s="115"/>
      <c r="K291" s="115"/>
      <c r="L291" s="115"/>
      <c r="M291" s="115"/>
      <c r="N291" s="115"/>
      <c r="O291" s="115"/>
      <c r="P291" s="115"/>
      <c r="Q291" s="115"/>
      <c r="R291" s="115"/>
      <c r="S291" s="115"/>
      <c r="T291" s="115"/>
      <c r="U291" s="115"/>
      <c r="V291" s="115"/>
    </row>
    <row r="292" ht="15.75" customHeight="1">
      <c r="A292" s="3"/>
      <c r="B292" s="3"/>
      <c r="C292" s="49"/>
      <c r="D292" s="10"/>
      <c r="E292" s="61"/>
      <c r="F292" s="115"/>
      <c r="G292" s="115"/>
      <c r="H292" s="115"/>
      <c r="I292" s="115"/>
      <c r="J292" s="115"/>
      <c r="K292" s="115"/>
      <c r="L292" s="115"/>
      <c r="M292" s="115"/>
      <c r="N292" s="115"/>
      <c r="O292" s="115"/>
      <c r="P292" s="115"/>
      <c r="Q292" s="115"/>
      <c r="R292" s="115"/>
      <c r="S292" s="115"/>
      <c r="T292" s="115"/>
      <c r="U292" s="115"/>
      <c r="V292" s="115"/>
    </row>
    <row r="293" ht="15.75" customHeight="1">
      <c r="A293" s="3"/>
      <c r="B293" s="3"/>
      <c r="C293" s="49"/>
      <c r="D293" s="10"/>
      <c r="E293" s="61"/>
      <c r="F293" s="115"/>
      <c r="G293" s="115"/>
      <c r="H293" s="115"/>
      <c r="I293" s="115"/>
      <c r="J293" s="115"/>
      <c r="K293" s="115"/>
      <c r="L293" s="115"/>
      <c r="M293" s="115"/>
      <c r="N293" s="115"/>
      <c r="O293" s="115"/>
      <c r="P293" s="115"/>
      <c r="Q293" s="115"/>
      <c r="R293" s="115"/>
      <c r="S293" s="115"/>
      <c r="T293" s="115"/>
      <c r="U293" s="115"/>
      <c r="V293" s="115"/>
    </row>
    <row r="294" ht="15.75" customHeight="1">
      <c r="A294" s="3"/>
      <c r="B294" s="3"/>
      <c r="C294" s="49"/>
      <c r="D294" s="10"/>
      <c r="E294" s="61"/>
      <c r="F294" s="115"/>
      <c r="G294" s="115"/>
      <c r="H294" s="115"/>
      <c r="I294" s="115"/>
      <c r="J294" s="115"/>
      <c r="K294" s="115"/>
      <c r="L294" s="115"/>
      <c r="M294" s="115"/>
      <c r="N294" s="115"/>
      <c r="O294" s="115"/>
      <c r="P294" s="115"/>
      <c r="Q294" s="115"/>
      <c r="R294" s="115"/>
      <c r="S294" s="115"/>
      <c r="T294" s="115"/>
      <c r="U294" s="115"/>
      <c r="V294" s="115"/>
    </row>
    <row r="295" ht="15.75" customHeight="1">
      <c r="A295" s="3"/>
      <c r="B295" s="3"/>
      <c r="C295" s="49"/>
      <c r="D295" s="10"/>
      <c r="E295" s="61"/>
      <c r="F295" s="115"/>
      <c r="G295" s="115"/>
      <c r="H295" s="115"/>
      <c r="I295" s="115"/>
      <c r="J295" s="115"/>
      <c r="K295" s="115"/>
      <c r="L295" s="115"/>
      <c r="M295" s="115"/>
      <c r="N295" s="115"/>
      <c r="O295" s="115"/>
      <c r="P295" s="115"/>
      <c r="Q295" s="115"/>
      <c r="R295" s="115"/>
      <c r="S295" s="115"/>
      <c r="T295" s="115"/>
      <c r="U295" s="115"/>
      <c r="V295" s="115"/>
    </row>
    <row r="296" ht="15.75" customHeight="1">
      <c r="A296" s="3"/>
      <c r="B296" s="3"/>
      <c r="C296" s="49"/>
      <c r="D296" s="10"/>
      <c r="E296" s="61"/>
      <c r="F296" s="115"/>
      <c r="G296" s="115"/>
      <c r="H296" s="115"/>
      <c r="I296" s="115"/>
      <c r="J296" s="115"/>
      <c r="K296" s="115"/>
      <c r="L296" s="115"/>
      <c r="M296" s="115"/>
      <c r="N296" s="115"/>
      <c r="O296" s="115"/>
      <c r="P296" s="115"/>
      <c r="Q296" s="115"/>
      <c r="R296" s="115"/>
      <c r="S296" s="115"/>
      <c r="T296" s="115"/>
      <c r="U296" s="115"/>
      <c r="V296" s="115"/>
    </row>
    <row r="297" ht="15.75" customHeight="1">
      <c r="A297" s="3"/>
      <c r="B297" s="3"/>
      <c r="C297" s="49"/>
      <c r="D297" s="10"/>
      <c r="E297" s="61"/>
      <c r="F297" s="115"/>
      <c r="G297" s="115"/>
      <c r="H297" s="115"/>
      <c r="I297" s="115"/>
      <c r="J297" s="115"/>
      <c r="K297" s="115"/>
      <c r="L297" s="115"/>
      <c r="M297" s="115"/>
      <c r="N297" s="115"/>
      <c r="O297" s="115"/>
      <c r="P297" s="115"/>
      <c r="Q297" s="115"/>
      <c r="R297" s="115"/>
      <c r="S297" s="115"/>
      <c r="T297" s="115"/>
      <c r="U297" s="115"/>
      <c r="V297" s="115"/>
    </row>
    <row r="298" ht="15.75" customHeight="1">
      <c r="A298" s="3"/>
      <c r="B298" s="3"/>
      <c r="C298" s="49"/>
      <c r="D298" s="10"/>
      <c r="E298" s="61"/>
      <c r="F298" s="115"/>
      <c r="G298" s="115"/>
      <c r="H298" s="115"/>
      <c r="I298" s="115"/>
      <c r="J298" s="115"/>
      <c r="K298" s="115"/>
      <c r="L298" s="115"/>
      <c r="M298" s="115"/>
      <c r="N298" s="115"/>
      <c r="O298" s="115"/>
      <c r="P298" s="115"/>
      <c r="Q298" s="115"/>
      <c r="R298" s="115"/>
      <c r="S298" s="115"/>
      <c r="T298" s="115"/>
      <c r="U298" s="115"/>
      <c r="V298" s="115"/>
    </row>
    <row r="299" ht="15.75" customHeight="1">
      <c r="A299" s="3"/>
      <c r="B299" s="3"/>
      <c r="C299" s="49"/>
      <c r="D299" s="10"/>
      <c r="E299" s="61"/>
      <c r="F299" s="115"/>
      <c r="G299" s="115"/>
      <c r="H299" s="115"/>
      <c r="I299" s="115"/>
      <c r="J299" s="115"/>
      <c r="K299" s="115"/>
      <c r="L299" s="115"/>
      <c r="M299" s="115"/>
      <c r="N299" s="115"/>
      <c r="O299" s="115"/>
      <c r="P299" s="115"/>
      <c r="Q299" s="115"/>
      <c r="R299" s="115"/>
      <c r="S299" s="115"/>
      <c r="T299" s="115"/>
      <c r="U299" s="115"/>
      <c r="V299" s="115"/>
    </row>
    <row r="300" ht="15.75" customHeight="1">
      <c r="A300" s="3"/>
      <c r="B300" s="3"/>
      <c r="C300" s="49"/>
      <c r="D300" s="10"/>
      <c r="E300" s="61"/>
      <c r="F300" s="115"/>
      <c r="G300" s="115"/>
      <c r="H300" s="115"/>
      <c r="I300" s="115"/>
      <c r="J300" s="115"/>
      <c r="K300" s="115"/>
      <c r="L300" s="115"/>
      <c r="M300" s="115"/>
      <c r="N300" s="115"/>
      <c r="O300" s="115"/>
      <c r="P300" s="115"/>
      <c r="Q300" s="115"/>
      <c r="R300" s="115"/>
      <c r="S300" s="115"/>
      <c r="T300" s="115"/>
      <c r="U300" s="115"/>
      <c r="V300" s="115"/>
    </row>
    <row r="301" ht="15.75" customHeight="1">
      <c r="A301" s="3"/>
      <c r="B301" s="3"/>
      <c r="C301" s="49"/>
      <c r="D301" s="10"/>
      <c r="E301" s="61"/>
      <c r="F301" s="115"/>
      <c r="G301" s="115"/>
      <c r="H301" s="115"/>
      <c r="I301" s="115"/>
      <c r="J301" s="115"/>
      <c r="K301" s="115"/>
      <c r="L301" s="115"/>
      <c r="M301" s="115"/>
      <c r="N301" s="115"/>
      <c r="O301" s="115"/>
      <c r="P301" s="115"/>
      <c r="Q301" s="115"/>
      <c r="R301" s="115"/>
      <c r="S301" s="115"/>
      <c r="T301" s="115"/>
      <c r="U301" s="115"/>
      <c r="V301" s="115"/>
    </row>
    <row r="302" ht="15.75" customHeight="1">
      <c r="A302" s="3"/>
      <c r="B302" s="3"/>
      <c r="C302" s="49"/>
      <c r="D302" s="10"/>
      <c r="E302" s="61"/>
      <c r="F302" s="115"/>
      <c r="G302" s="115"/>
      <c r="H302" s="115"/>
      <c r="I302" s="115"/>
      <c r="J302" s="115"/>
      <c r="K302" s="115"/>
      <c r="L302" s="115"/>
      <c r="M302" s="115"/>
      <c r="N302" s="115"/>
      <c r="O302" s="115"/>
      <c r="P302" s="115"/>
      <c r="Q302" s="115"/>
      <c r="R302" s="115"/>
      <c r="S302" s="115"/>
      <c r="T302" s="115"/>
      <c r="U302" s="115"/>
      <c r="V302" s="115"/>
    </row>
    <row r="303" ht="15.75" customHeight="1">
      <c r="A303" s="3"/>
      <c r="B303" s="3"/>
      <c r="C303" s="49"/>
      <c r="D303" s="10"/>
      <c r="E303" s="61"/>
      <c r="F303" s="115"/>
      <c r="G303" s="115"/>
      <c r="H303" s="115"/>
      <c r="I303" s="115"/>
      <c r="J303" s="115"/>
      <c r="K303" s="115"/>
      <c r="L303" s="115"/>
      <c r="M303" s="115"/>
      <c r="N303" s="115"/>
      <c r="O303" s="115"/>
      <c r="P303" s="115"/>
      <c r="Q303" s="115"/>
      <c r="R303" s="115"/>
      <c r="S303" s="115"/>
      <c r="T303" s="115"/>
      <c r="U303" s="115"/>
      <c r="V303" s="115"/>
    </row>
    <row r="304" ht="15.75" customHeight="1">
      <c r="A304" s="3"/>
      <c r="B304" s="3"/>
      <c r="C304" s="49"/>
      <c r="D304" s="10"/>
      <c r="E304" s="61"/>
      <c r="F304" s="115"/>
      <c r="G304" s="115"/>
      <c r="H304" s="115"/>
      <c r="I304" s="115"/>
      <c r="J304" s="115"/>
      <c r="K304" s="115"/>
      <c r="L304" s="115"/>
      <c r="M304" s="115"/>
      <c r="N304" s="115"/>
      <c r="O304" s="115"/>
      <c r="P304" s="115"/>
      <c r="Q304" s="115"/>
      <c r="R304" s="115"/>
      <c r="S304" s="115"/>
      <c r="T304" s="115"/>
      <c r="U304" s="115"/>
      <c r="V304" s="115"/>
    </row>
    <row r="305" ht="15.75" customHeight="1">
      <c r="A305" s="3"/>
      <c r="B305" s="3"/>
      <c r="C305" s="49"/>
      <c r="D305" s="10"/>
      <c r="E305" s="61"/>
      <c r="F305" s="115"/>
      <c r="G305" s="115"/>
      <c r="H305" s="115"/>
      <c r="I305" s="115"/>
      <c r="J305" s="115"/>
      <c r="K305" s="115"/>
      <c r="L305" s="115"/>
      <c r="M305" s="115"/>
      <c r="N305" s="115"/>
      <c r="O305" s="115"/>
      <c r="P305" s="115"/>
      <c r="Q305" s="115"/>
      <c r="R305" s="115"/>
      <c r="S305" s="115"/>
      <c r="T305" s="115"/>
      <c r="U305" s="115"/>
      <c r="V305" s="115"/>
    </row>
    <row r="306" ht="15.75" customHeight="1">
      <c r="A306" s="3"/>
      <c r="B306" s="3"/>
      <c r="C306" s="49"/>
      <c r="D306" s="10"/>
      <c r="E306" s="61"/>
      <c r="F306" s="115"/>
      <c r="G306" s="115"/>
      <c r="H306" s="115"/>
      <c r="I306" s="115"/>
      <c r="J306" s="115"/>
      <c r="K306" s="115"/>
      <c r="L306" s="115"/>
      <c r="M306" s="115"/>
      <c r="N306" s="115"/>
      <c r="O306" s="115"/>
      <c r="P306" s="115"/>
      <c r="Q306" s="115"/>
      <c r="R306" s="115"/>
      <c r="S306" s="115"/>
      <c r="T306" s="115"/>
      <c r="U306" s="115"/>
      <c r="V306" s="115"/>
    </row>
    <row r="307" ht="15.75" customHeight="1">
      <c r="A307" s="3"/>
      <c r="B307" s="3"/>
      <c r="C307" s="49"/>
      <c r="D307" s="10"/>
      <c r="E307" s="61"/>
      <c r="F307" s="115"/>
      <c r="G307" s="115"/>
      <c r="H307" s="115"/>
      <c r="I307" s="115"/>
      <c r="J307" s="115"/>
      <c r="K307" s="115"/>
      <c r="L307" s="115"/>
      <c r="M307" s="115"/>
      <c r="N307" s="115"/>
      <c r="O307" s="115"/>
      <c r="P307" s="115"/>
      <c r="Q307" s="115"/>
      <c r="R307" s="115"/>
      <c r="S307" s="115"/>
      <c r="T307" s="115"/>
      <c r="U307" s="115"/>
      <c r="V307" s="115"/>
    </row>
    <row r="308" ht="15.75" customHeight="1">
      <c r="A308" s="3"/>
      <c r="B308" s="3"/>
      <c r="C308" s="49"/>
      <c r="D308" s="10"/>
      <c r="E308" s="61"/>
      <c r="F308" s="115"/>
      <c r="G308" s="115"/>
      <c r="H308" s="115"/>
      <c r="I308" s="115"/>
      <c r="J308" s="115"/>
      <c r="K308" s="115"/>
      <c r="L308" s="115"/>
      <c r="M308" s="115"/>
      <c r="N308" s="115"/>
      <c r="O308" s="115"/>
      <c r="P308" s="115"/>
      <c r="Q308" s="115"/>
      <c r="R308" s="115"/>
      <c r="S308" s="115"/>
      <c r="T308" s="115"/>
      <c r="U308" s="115"/>
      <c r="V308" s="115"/>
    </row>
    <row r="309" ht="15.75" customHeight="1">
      <c r="A309" s="3"/>
      <c r="B309" s="3"/>
      <c r="C309" s="49"/>
      <c r="D309" s="10"/>
      <c r="E309" s="61"/>
      <c r="F309" s="115"/>
      <c r="G309" s="115"/>
      <c r="H309" s="115"/>
      <c r="I309" s="115"/>
      <c r="J309" s="115"/>
      <c r="K309" s="115"/>
      <c r="L309" s="115"/>
      <c r="M309" s="115"/>
      <c r="N309" s="115"/>
      <c r="O309" s="115"/>
      <c r="P309" s="115"/>
      <c r="Q309" s="115"/>
      <c r="R309" s="115"/>
      <c r="S309" s="115"/>
      <c r="T309" s="115"/>
      <c r="U309" s="115"/>
      <c r="V309" s="115"/>
    </row>
    <row r="310" ht="15.75" customHeight="1">
      <c r="A310" s="3"/>
      <c r="B310" s="3"/>
      <c r="C310" s="49"/>
      <c r="D310" s="10"/>
      <c r="E310" s="61"/>
      <c r="F310" s="115"/>
      <c r="G310" s="115"/>
      <c r="H310" s="115"/>
      <c r="I310" s="115"/>
      <c r="J310" s="115"/>
      <c r="K310" s="115"/>
      <c r="L310" s="115"/>
      <c r="M310" s="115"/>
      <c r="N310" s="115"/>
      <c r="O310" s="115"/>
      <c r="P310" s="115"/>
      <c r="Q310" s="115"/>
      <c r="R310" s="115"/>
      <c r="S310" s="115"/>
      <c r="T310" s="115"/>
      <c r="U310" s="115"/>
      <c r="V310" s="115"/>
    </row>
    <row r="311" ht="15.75" customHeight="1">
      <c r="A311" s="3"/>
      <c r="B311" s="3"/>
      <c r="C311" s="49"/>
      <c r="D311" s="10"/>
      <c r="E311" s="61"/>
      <c r="F311" s="115"/>
      <c r="G311" s="115"/>
      <c r="H311" s="115"/>
      <c r="I311" s="115"/>
      <c r="J311" s="115"/>
      <c r="K311" s="115"/>
      <c r="L311" s="115"/>
      <c r="M311" s="115"/>
      <c r="N311" s="115"/>
      <c r="O311" s="115"/>
      <c r="P311" s="115"/>
      <c r="Q311" s="115"/>
      <c r="R311" s="115"/>
      <c r="S311" s="115"/>
      <c r="T311" s="115"/>
      <c r="U311" s="115"/>
      <c r="V311" s="115"/>
    </row>
    <row r="312" ht="15.75" customHeight="1">
      <c r="A312" s="3"/>
      <c r="B312" s="3"/>
      <c r="C312" s="49"/>
      <c r="D312" s="10"/>
      <c r="E312" s="61"/>
      <c r="F312" s="115"/>
      <c r="G312" s="115"/>
      <c r="H312" s="115"/>
      <c r="I312" s="115"/>
      <c r="J312" s="115"/>
      <c r="K312" s="115"/>
      <c r="L312" s="115"/>
      <c r="M312" s="115"/>
      <c r="N312" s="115"/>
      <c r="O312" s="115"/>
      <c r="P312" s="115"/>
      <c r="Q312" s="115"/>
      <c r="R312" s="115"/>
      <c r="S312" s="115"/>
      <c r="T312" s="115"/>
      <c r="U312" s="115"/>
      <c r="V312" s="115"/>
    </row>
    <row r="313" ht="15.75" customHeight="1">
      <c r="A313" s="3"/>
      <c r="B313" s="3"/>
      <c r="C313" s="49"/>
      <c r="D313" s="10"/>
      <c r="E313" s="61"/>
      <c r="F313" s="115"/>
      <c r="G313" s="115"/>
      <c r="H313" s="115"/>
      <c r="I313" s="115"/>
      <c r="J313" s="115"/>
      <c r="K313" s="115"/>
      <c r="L313" s="115"/>
      <c r="M313" s="115"/>
      <c r="N313" s="115"/>
      <c r="O313" s="115"/>
      <c r="P313" s="115"/>
      <c r="Q313" s="115"/>
      <c r="R313" s="115"/>
      <c r="S313" s="115"/>
      <c r="T313" s="115"/>
      <c r="U313" s="115"/>
      <c r="V313" s="115"/>
    </row>
    <row r="314" ht="15.75" customHeight="1">
      <c r="A314" s="3"/>
      <c r="B314" s="3"/>
      <c r="C314" s="49"/>
      <c r="D314" s="10"/>
      <c r="E314" s="61"/>
      <c r="F314" s="115"/>
      <c r="G314" s="115"/>
      <c r="H314" s="115"/>
      <c r="I314" s="115"/>
      <c r="J314" s="115"/>
      <c r="K314" s="115"/>
      <c r="L314" s="115"/>
      <c r="M314" s="115"/>
      <c r="N314" s="115"/>
      <c r="O314" s="115"/>
      <c r="P314" s="115"/>
      <c r="Q314" s="115"/>
      <c r="R314" s="115"/>
      <c r="S314" s="115"/>
      <c r="T314" s="115"/>
      <c r="U314" s="115"/>
      <c r="V314" s="115"/>
    </row>
    <row r="315" ht="15.75" customHeight="1">
      <c r="A315" s="3"/>
      <c r="B315" s="3"/>
      <c r="C315" s="49"/>
      <c r="D315" s="10"/>
      <c r="E315" s="61"/>
      <c r="F315" s="115"/>
      <c r="G315" s="115"/>
      <c r="H315" s="115"/>
      <c r="I315" s="115"/>
      <c r="J315" s="115"/>
      <c r="K315" s="115"/>
      <c r="L315" s="115"/>
      <c r="M315" s="115"/>
      <c r="N315" s="115"/>
      <c r="O315" s="115"/>
      <c r="P315" s="115"/>
      <c r="Q315" s="115"/>
      <c r="R315" s="115"/>
      <c r="S315" s="115"/>
      <c r="T315" s="115"/>
      <c r="U315" s="115"/>
      <c r="V315" s="115"/>
    </row>
    <row r="316" ht="15.75" customHeight="1">
      <c r="A316" s="3"/>
      <c r="B316" s="3"/>
      <c r="C316" s="49"/>
      <c r="D316" s="10"/>
      <c r="E316" s="61"/>
      <c r="F316" s="115"/>
      <c r="G316" s="115"/>
      <c r="H316" s="115"/>
      <c r="I316" s="115"/>
      <c r="J316" s="115"/>
      <c r="K316" s="115"/>
      <c r="L316" s="115"/>
      <c r="M316" s="115"/>
      <c r="N316" s="115"/>
      <c r="O316" s="115"/>
      <c r="P316" s="115"/>
      <c r="Q316" s="115"/>
      <c r="R316" s="115"/>
      <c r="S316" s="115"/>
      <c r="T316" s="115"/>
      <c r="U316" s="115"/>
      <c r="V316" s="115"/>
    </row>
    <row r="317" ht="15.75" customHeight="1">
      <c r="A317" s="3"/>
      <c r="B317" s="3"/>
      <c r="C317" s="49"/>
      <c r="D317" s="10"/>
      <c r="E317" s="61"/>
      <c r="F317" s="115"/>
      <c r="G317" s="115"/>
      <c r="H317" s="115"/>
      <c r="I317" s="115"/>
      <c r="J317" s="115"/>
      <c r="K317" s="115"/>
      <c r="L317" s="115"/>
      <c r="M317" s="115"/>
      <c r="N317" s="115"/>
      <c r="O317" s="115"/>
      <c r="P317" s="115"/>
      <c r="Q317" s="115"/>
      <c r="R317" s="115"/>
      <c r="S317" s="115"/>
      <c r="T317" s="115"/>
      <c r="U317" s="115"/>
      <c r="V317" s="115"/>
    </row>
    <row r="318" ht="15.75" customHeight="1">
      <c r="A318" s="3"/>
      <c r="B318" s="3"/>
      <c r="C318" s="49"/>
      <c r="D318" s="10"/>
      <c r="E318" s="61"/>
      <c r="F318" s="115"/>
      <c r="G318" s="115"/>
      <c r="H318" s="115"/>
      <c r="I318" s="115"/>
      <c r="J318" s="115"/>
      <c r="K318" s="115"/>
      <c r="L318" s="115"/>
      <c r="M318" s="115"/>
      <c r="N318" s="115"/>
      <c r="O318" s="115"/>
      <c r="P318" s="115"/>
      <c r="Q318" s="115"/>
      <c r="R318" s="115"/>
      <c r="S318" s="115"/>
      <c r="T318" s="115"/>
      <c r="U318" s="115"/>
      <c r="V318" s="115"/>
    </row>
    <row r="319" ht="15.75" customHeight="1">
      <c r="A319" s="3"/>
      <c r="B319" s="3"/>
      <c r="C319" s="49"/>
      <c r="D319" s="10"/>
      <c r="E319" s="61"/>
      <c r="F319" s="115"/>
      <c r="G319" s="115"/>
      <c r="H319" s="115"/>
      <c r="I319" s="115"/>
      <c r="J319" s="115"/>
      <c r="K319" s="115"/>
      <c r="L319" s="115"/>
      <c r="M319" s="115"/>
      <c r="N319" s="115"/>
      <c r="O319" s="115"/>
      <c r="P319" s="115"/>
      <c r="Q319" s="115"/>
      <c r="R319" s="115"/>
      <c r="S319" s="115"/>
      <c r="T319" s="115"/>
      <c r="U319" s="115"/>
      <c r="V319" s="115"/>
    </row>
    <row r="320" ht="15.75" customHeight="1">
      <c r="A320" s="3"/>
      <c r="B320" s="3"/>
      <c r="C320" s="49"/>
      <c r="D320" s="10"/>
      <c r="E320" s="61"/>
      <c r="F320" s="115"/>
      <c r="G320" s="115"/>
      <c r="H320" s="115"/>
      <c r="I320" s="115"/>
      <c r="J320" s="115"/>
      <c r="K320" s="115"/>
      <c r="L320" s="115"/>
      <c r="M320" s="115"/>
      <c r="N320" s="115"/>
      <c r="O320" s="115"/>
      <c r="P320" s="115"/>
      <c r="Q320" s="115"/>
      <c r="R320" s="115"/>
      <c r="S320" s="115"/>
      <c r="T320" s="115"/>
      <c r="U320" s="115"/>
      <c r="V320" s="115"/>
    </row>
    <row r="321" ht="15.75" customHeight="1">
      <c r="A321" s="3"/>
      <c r="B321" s="3"/>
      <c r="C321" s="49"/>
      <c r="D321" s="10"/>
      <c r="E321" s="61"/>
      <c r="F321" s="115"/>
      <c r="G321" s="115"/>
      <c r="H321" s="115"/>
      <c r="I321" s="115"/>
      <c r="J321" s="115"/>
      <c r="K321" s="115"/>
      <c r="L321" s="115"/>
      <c r="M321" s="115"/>
      <c r="N321" s="115"/>
      <c r="O321" s="115"/>
      <c r="P321" s="115"/>
      <c r="Q321" s="115"/>
      <c r="R321" s="115"/>
      <c r="S321" s="115"/>
      <c r="T321" s="115"/>
      <c r="U321" s="115"/>
      <c r="V321" s="115"/>
    </row>
    <row r="322" ht="15.75" customHeight="1">
      <c r="A322" s="3"/>
      <c r="B322" s="3"/>
      <c r="C322" s="49"/>
      <c r="D322" s="10"/>
      <c r="E322" s="61"/>
      <c r="F322" s="115"/>
      <c r="G322" s="115"/>
      <c r="H322" s="115"/>
      <c r="I322" s="115"/>
      <c r="J322" s="115"/>
      <c r="K322" s="115"/>
      <c r="L322" s="115"/>
      <c r="M322" s="115"/>
      <c r="N322" s="115"/>
      <c r="O322" s="115"/>
      <c r="P322" s="115"/>
      <c r="Q322" s="115"/>
      <c r="R322" s="115"/>
      <c r="S322" s="115"/>
      <c r="T322" s="115"/>
      <c r="U322" s="115"/>
      <c r="V322" s="115"/>
    </row>
    <row r="323" ht="15.75" customHeight="1">
      <c r="A323" s="3"/>
      <c r="B323" s="3"/>
      <c r="C323" s="49"/>
      <c r="D323" s="10"/>
      <c r="E323" s="61"/>
      <c r="F323" s="115"/>
      <c r="G323" s="115"/>
      <c r="H323" s="115"/>
      <c r="I323" s="115"/>
      <c r="J323" s="115"/>
      <c r="K323" s="115"/>
      <c r="L323" s="115"/>
      <c r="M323" s="115"/>
      <c r="N323" s="115"/>
      <c r="O323" s="115"/>
      <c r="P323" s="115"/>
      <c r="Q323" s="115"/>
      <c r="R323" s="115"/>
      <c r="S323" s="115"/>
      <c r="T323" s="115"/>
      <c r="U323" s="115"/>
      <c r="V323" s="115"/>
    </row>
    <row r="324" ht="15.75" customHeight="1">
      <c r="A324" s="3"/>
      <c r="B324" s="3"/>
      <c r="C324" s="49"/>
      <c r="D324" s="10"/>
      <c r="E324" s="61"/>
      <c r="F324" s="115"/>
      <c r="G324" s="115"/>
      <c r="H324" s="115"/>
      <c r="I324" s="115"/>
      <c r="J324" s="115"/>
      <c r="K324" s="115"/>
      <c r="L324" s="115"/>
      <c r="M324" s="115"/>
      <c r="N324" s="115"/>
      <c r="O324" s="115"/>
      <c r="P324" s="115"/>
      <c r="Q324" s="115"/>
      <c r="R324" s="115"/>
      <c r="S324" s="115"/>
      <c r="T324" s="115"/>
      <c r="U324" s="115"/>
      <c r="V324" s="115"/>
    </row>
    <row r="325" ht="15.75" customHeight="1">
      <c r="A325" s="3"/>
      <c r="B325" s="3"/>
      <c r="C325" s="49"/>
      <c r="D325" s="10"/>
      <c r="E325" s="61"/>
      <c r="F325" s="115"/>
      <c r="G325" s="115"/>
      <c r="H325" s="115"/>
      <c r="I325" s="115"/>
      <c r="J325" s="115"/>
      <c r="K325" s="115"/>
      <c r="L325" s="115"/>
      <c r="M325" s="115"/>
      <c r="N325" s="115"/>
      <c r="O325" s="115"/>
      <c r="P325" s="115"/>
      <c r="Q325" s="115"/>
      <c r="R325" s="115"/>
      <c r="S325" s="115"/>
      <c r="T325" s="115"/>
      <c r="U325" s="115"/>
      <c r="V325" s="115"/>
    </row>
    <row r="326" ht="15.75" customHeight="1">
      <c r="A326" s="3"/>
      <c r="B326" s="3"/>
      <c r="C326" s="49"/>
      <c r="D326" s="10"/>
      <c r="E326" s="61"/>
      <c r="F326" s="115"/>
      <c r="G326" s="115"/>
      <c r="H326" s="115"/>
      <c r="I326" s="115"/>
      <c r="J326" s="115"/>
      <c r="K326" s="115"/>
      <c r="L326" s="115"/>
      <c r="M326" s="115"/>
      <c r="N326" s="115"/>
      <c r="O326" s="115"/>
      <c r="P326" s="115"/>
      <c r="Q326" s="115"/>
      <c r="R326" s="115"/>
      <c r="S326" s="115"/>
      <c r="T326" s="115"/>
      <c r="U326" s="115"/>
      <c r="V326" s="115"/>
    </row>
    <row r="327" ht="15.75" customHeight="1">
      <c r="A327" s="3"/>
      <c r="B327" s="3"/>
      <c r="C327" s="49"/>
      <c r="D327" s="10"/>
      <c r="E327" s="61"/>
      <c r="F327" s="115"/>
      <c r="G327" s="115"/>
      <c r="H327" s="115"/>
      <c r="I327" s="115"/>
      <c r="J327" s="115"/>
      <c r="K327" s="115"/>
      <c r="L327" s="115"/>
      <c r="M327" s="115"/>
      <c r="N327" s="115"/>
      <c r="O327" s="115"/>
      <c r="P327" s="115"/>
      <c r="Q327" s="115"/>
      <c r="R327" s="115"/>
      <c r="S327" s="115"/>
      <c r="T327" s="115"/>
      <c r="U327" s="115"/>
      <c r="V327" s="115"/>
    </row>
    <row r="328" ht="15.75" customHeight="1">
      <c r="A328" s="3"/>
      <c r="B328" s="3"/>
      <c r="C328" s="49"/>
      <c r="D328" s="10"/>
      <c r="E328" s="61"/>
      <c r="F328" s="115"/>
      <c r="G328" s="115"/>
      <c r="H328" s="115"/>
      <c r="I328" s="115"/>
      <c r="J328" s="115"/>
      <c r="K328" s="115"/>
      <c r="L328" s="115"/>
      <c r="M328" s="115"/>
      <c r="N328" s="115"/>
      <c r="O328" s="115"/>
      <c r="P328" s="115"/>
      <c r="Q328" s="115"/>
      <c r="R328" s="115"/>
      <c r="S328" s="115"/>
      <c r="T328" s="115"/>
      <c r="U328" s="115"/>
      <c r="V328" s="115"/>
    </row>
    <row r="329" ht="15.75" customHeight="1">
      <c r="A329" s="3"/>
      <c r="B329" s="3"/>
      <c r="C329" s="49"/>
      <c r="D329" s="10"/>
      <c r="E329" s="61"/>
      <c r="F329" s="115"/>
      <c r="G329" s="115"/>
      <c r="H329" s="115"/>
      <c r="I329" s="115"/>
      <c r="J329" s="115"/>
      <c r="K329" s="115"/>
      <c r="L329" s="115"/>
      <c r="M329" s="115"/>
      <c r="N329" s="115"/>
      <c r="O329" s="115"/>
      <c r="P329" s="115"/>
      <c r="Q329" s="115"/>
      <c r="R329" s="115"/>
      <c r="S329" s="115"/>
      <c r="T329" s="115"/>
      <c r="U329" s="115"/>
      <c r="V329" s="115"/>
    </row>
    <row r="330" ht="15.75" customHeight="1">
      <c r="A330" s="3"/>
      <c r="B330" s="3"/>
      <c r="C330" s="49"/>
      <c r="D330" s="10"/>
      <c r="E330" s="61"/>
      <c r="F330" s="115"/>
      <c r="G330" s="115"/>
      <c r="H330" s="115"/>
      <c r="I330" s="115"/>
      <c r="J330" s="115"/>
      <c r="K330" s="115"/>
      <c r="L330" s="115"/>
      <c r="M330" s="115"/>
      <c r="N330" s="115"/>
      <c r="O330" s="115"/>
      <c r="P330" s="115"/>
      <c r="Q330" s="115"/>
      <c r="R330" s="115"/>
      <c r="S330" s="115"/>
      <c r="T330" s="115"/>
      <c r="U330" s="115"/>
      <c r="V330" s="115"/>
    </row>
    <row r="331" ht="15.75" customHeight="1">
      <c r="A331" s="3"/>
      <c r="B331" s="3"/>
      <c r="C331" s="49"/>
      <c r="D331" s="10"/>
      <c r="E331" s="61"/>
      <c r="F331" s="115"/>
      <c r="G331" s="115"/>
      <c r="H331" s="115"/>
      <c r="I331" s="115"/>
      <c r="J331" s="115"/>
      <c r="K331" s="115"/>
      <c r="L331" s="115"/>
      <c r="M331" s="115"/>
      <c r="N331" s="115"/>
      <c r="O331" s="115"/>
      <c r="P331" s="115"/>
      <c r="Q331" s="115"/>
      <c r="R331" s="115"/>
      <c r="S331" s="115"/>
      <c r="T331" s="115"/>
      <c r="U331" s="115"/>
      <c r="V331" s="115"/>
    </row>
    <row r="332" ht="15.75" customHeight="1">
      <c r="A332" s="3"/>
      <c r="B332" s="3"/>
      <c r="C332" s="49"/>
      <c r="D332" s="10"/>
      <c r="E332" s="61"/>
      <c r="F332" s="115"/>
      <c r="G332" s="115"/>
      <c r="H332" s="115"/>
      <c r="I332" s="115"/>
      <c r="J332" s="115"/>
      <c r="K332" s="115"/>
      <c r="L332" s="115"/>
      <c r="M332" s="115"/>
      <c r="N332" s="115"/>
      <c r="O332" s="115"/>
      <c r="P332" s="115"/>
      <c r="Q332" s="115"/>
      <c r="R332" s="115"/>
      <c r="S332" s="115"/>
      <c r="T332" s="115"/>
      <c r="U332" s="115"/>
      <c r="V332" s="115"/>
    </row>
    <row r="333" ht="15.75" customHeight="1">
      <c r="A333" s="3"/>
      <c r="B333" s="3"/>
      <c r="C333" s="49"/>
      <c r="D333" s="10"/>
      <c r="E333" s="61"/>
      <c r="F333" s="115"/>
      <c r="G333" s="115"/>
      <c r="H333" s="115"/>
      <c r="I333" s="115"/>
      <c r="J333" s="115"/>
      <c r="K333" s="115"/>
      <c r="L333" s="115"/>
      <c r="M333" s="115"/>
      <c r="N333" s="115"/>
      <c r="O333" s="115"/>
      <c r="P333" s="115"/>
      <c r="Q333" s="115"/>
      <c r="R333" s="115"/>
      <c r="S333" s="115"/>
      <c r="T333" s="115"/>
      <c r="U333" s="115"/>
      <c r="V333" s="115"/>
    </row>
    <row r="334" ht="15.75" customHeight="1">
      <c r="A334" s="3"/>
      <c r="B334" s="3"/>
      <c r="C334" s="49"/>
      <c r="D334" s="10"/>
      <c r="E334" s="61"/>
      <c r="F334" s="115"/>
      <c r="G334" s="115"/>
      <c r="H334" s="115"/>
      <c r="I334" s="115"/>
      <c r="J334" s="115"/>
      <c r="K334" s="115"/>
      <c r="L334" s="115"/>
      <c r="M334" s="115"/>
      <c r="N334" s="115"/>
      <c r="O334" s="115"/>
      <c r="P334" s="115"/>
      <c r="Q334" s="115"/>
      <c r="R334" s="115"/>
      <c r="S334" s="115"/>
      <c r="T334" s="115"/>
      <c r="U334" s="115"/>
      <c r="V334" s="115"/>
    </row>
    <row r="335" ht="15.75" customHeight="1">
      <c r="A335" s="3"/>
      <c r="B335" s="3"/>
      <c r="C335" s="49"/>
      <c r="D335" s="10"/>
      <c r="E335" s="61"/>
      <c r="F335" s="115"/>
      <c r="G335" s="115"/>
      <c r="H335" s="115"/>
      <c r="I335" s="115"/>
      <c r="J335" s="115"/>
      <c r="K335" s="115"/>
      <c r="L335" s="115"/>
      <c r="M335" s="115"/>
      <c r="N335" s="115"/>
      <c r="O335" s="115"/>
      <c r="P335" s="115"/>
      <c r="Q335" s="115"/>
      <c r="R335" s="115"/>
      <c r="S335" s="115"/>
      <c r="T335" s="115"/>
      <c r="U335" s="115"/>
      <c r="V335" s="115"/>
    </row>
    <row r="336" ht="15.75" customHeight="1">
      <c r="A336" s="3"/>
      <c r="B336" s="3"/>
      <c r="C336" s="49"/>
      <c r="D336" s="10"/>
      <c r="E336" s="61"/>
      <c r="F336" s="115"/>
      <c r="G336" s="115"/>
      <c r="H336" s="115"/>
      <c r="I336" s="115"/>
      <c r="J336" s="115"/>
      <c r="K336" s="115"/>
      <c r="L336" s="115"/>
      <c r="M336" s="115"/>
      <c r="N336" s="115"/>
      <c r="O336" s="115"/>
      <c r="P336" s="115"/>
      <c r="Q336" s="115"/>
      <c r="R336" s="115"/>
      <c r="S336" s="115"/>
      <c r="T336" s="115"/>
      <c r="U336" s="115"/>
      <c r="V336" s="115"/>
    </row>
    <row r="337" ht="15.75" customHeight="1">
      <c r="A337" s="3"/>
      <c r="B337" s="3"/>
      <c r="C337" s="49"/>
      <c r="D337" s="10"/>
      <c r="E337" s="61"/>
      <c r="F337" s="115"/>
      <c r="G337" s="115"/>
      <c r="H337" s="115"/>
      <c r="I337" s="115"/>
      <c r="J337" s="115"/>
      <c r="K337" s="115"/>
      <c r="L337" s="115"/>
      <c r="M337" s="115"/>
      <c r="N337" s="115"/>
      <c r="O337" s="115"/>
      <c r="P337" s="115"/>
      <c r="Q337" s="115"/>
      <c r="R337" s="115"/>
      <c r="S337" s="115"/>
      <c r="T337" s="115"/>
      <c r="U337" s="115"/>
      <c r="V337" s="115"/>
    </row>
    <row r="338" ht="15.75" customHeight="1">
      <c r="A338" s="3"/>
      <c r="B338" s="3"/>
      <c r="C338" s="49"/>
      <c r="D338" s="10"/>
      <c r="E338" s="61"/>
      <c r="F338" s="115"/>
      <c r="G338" s="115"/>
      <c r="H338" s="115"/>
      <c r="I338" s="115"/>
      <c r="J338" s="115"/>
      <c r="K338" s="115"/>
      <c r="L338" s="115"/>
      <c r="M338" s="115"/>
      <c r="N338" s="115"/>
      <c r="O338" s="115"/>
      <c r="P338" s="115"/>
      <c r="Q338" s="115"/>
      <c r="R338" s="115"/>
      <c r="S338" s="115"/>
      <c r="T338" s="115"/>
      <c r="U338" s="115"/>
      <c r="V338" s="115"/>
    </row>
    <row r="339" ht="15.75" customHeight="1">
      <c r="A339" s="3"/>
      <c r="B339" s="3"/>
      <c r="C339" s="49"/>
      <c r="D339" s="10"/>
      <c r="E339" s="61"/>
      <c r="F339" s="115"/>
      <c r="G339" s="115"/>
      <c r="H339" s="115"/>
      <c r="I339" s="115"/>
      <c r="J339" s="115"/>
      <c r="K339" s="115"/>
      <c r="L339" s="115"/>
      <c r="M339" s="115"/>
      <c r="N339" s="115"/>
      <c r="O339" s="115"/>
      <c r="P339" s="115"/>
      <c r="Q339" s="115"/>
      <c r="R339" s="115"/>
      <c r="S339" s="115"/>
      <c r="T339" s="115"/>
      <c r="U339" s="115"/>
      <c r="V339" s="115"/>
    </row>
    <row r="340" ht="15.75" customHeight="1">
      <c r="A340" s="3"/>
      <c r="B340" s="3"/>
      <c r="C340" s="49"/>
      <c r="D340" s="10"/>
      <c r="E340" s="61"/>
      <c r="F340" s="115"/>
      <c r="G340" s="115"/>
      <c r="H340" s="115"/>
      <c r="I340" s="115"/>
      <c r="J340" s="115"/>
      <c r="K340" s="115"/>
      <c r="L340" s="115"/>
      <c r="M340" s="115"/>
      <c r="N340" s="115"/>
      <c r="O340" s="115"/>
      <c r="P340" s="115"/>
      <c r="Q340" s="115"/>
      <c r="R340" s="115"/>
      <c r="S340" s="115"/>
      <c r="T340" s="115"/>
      <c r="U340" s="115"/>
      <c r="V340" s="115"/>
    </row>
    <row r="341" ht="15.75" customHeight="1">
      <c r="A341" s="3"/>
      <c r="B341" s="3"/>
      <c r="C341" s="49"/>
      <c r="D341" s="10"/>
      <c r="E341" s="61"/>
      <c r="F341" s="115"/>
      <c r="G341" s="115"/>
      <c r="H341" s="115"/>
      <c r="I341" s="115"/>
      <c r="J341" s="115"/>
      <c r="K341" s="115"/>
      <c r="L341" s="115"/>
      <c r="M341" s="115"/>
      <c r="N341" s="115"/>
      <c r="O341" s="115"/>
      <c r="P341" s="115"/>
      <c r="Q341" s="115"/>
      <c r="R341" s="115"/>
      <c r="S341" s="115"/>
      <c r="T341" s="115"/>
      <c r="U341" s="115"/>
      <c r="V341" s="115"/>
    </row>
    <row r="342" ht="15.75" customHeight="1">
      <c r="A342" s="3"/>
      <c r="B342" s="3"/>
      <c r="C342" s="49"/>
      <c r="D342" s="10"/>
      <c r="E342" s="61"/>
      <c r="F342" s="115"/>
      <c r="G342" s="115"/>
      <c r="H342" s="115"/>
      <c r="I342" s="115"/>
      <c r="J342" s="115"/>
      <c r="K342" s="115"/>
      <c r="L342" s="115"/>
      <c r="M342" s="115"/>
      <c r="N342" s="115"/>
      <c r="O342" s="115"/>
      <c r="P342" s="115"/>
      <c r="Q342" s="115"/>
      <c r="R342" s="115"/>
      <c r="S342" s="115"/>
      <c r="T342" s="115"/>
      <c r="U342" s="115"/>
      <c r="V342" s="115"/>
    </row>
    <row r="343" ht="15.75" customHeight="1">
      <c r="A343" s="3"/>
      <c r="B343" s="3"/>
      <c r="C343" s="49"/>
      <c r="D343" s="10"/>
      <c r="E343" s="61"/>
      <c r="F343" s="115"/>
      <c r="G343" s="115"/>
      <c r="H343" s="115"/>
      <c r="I343" s="115"/>
      <c r="J343" s="115"/>
      <c r="K343" s="115"/>
      <c r="L343" s="115"/>
      <c r="M343" s="115"/>
      <c r="N343" s="115"/>
      <c r="O343" s="115"/>
      <c r="P343" s="115"/>
      <c r="Q343" s="115"/>
      <c r="R343" s="115"/>
      <c r="S343" s="115"/>
      <c r="T343" s="115"/>
      <c r="U343" s="115"/>
      <c r="V343" s="115"/>
    </row>
    <row r="344" ht="15.75" customHeight="1">
      <c r="A344" s="3"/>
      <c r="B344" s="3"/>
      <c r="C344" s="49"/>
      <c r="D344" s="10"/>
      <c r="E344" s="61"/>
      <c r="F344" s="115"/>
      <c r="G344" s="115"/>
      <c r="H344" s="115"/>
      <c r="I344" s="115"/>
      <c r="J344" s="115"/>
      <c r="K344" s="115"/>
      <c r="L344" s="115"/>
      <c r="M344" s="115"/>
      <c r="N344" s="115"/>
      <c r="O344" s="115"/>
      <c r="P344" s="115"/>
      <c r="Q344" s="115"/>
      <c r="R344" s="115"/>
      <c r="S344" s="115"/>
      <c r="T344" s="115"/>
      <c r="U344" s="115"/>
      <c r="V344" s="115"/>
    </row>
    <row r="345" ht="15.75" customHeight="1">
      <c r="A345" s="3"/>
      <c r="B345" s="3"/>
      <c r="C345" s="49"/>
      <c r="D345" s="10"/>
      <c r="E345" s="61"/>
      <c r="F345" s="115"/>
      <c r="G345" s="115"/>
      <c r="H345" s="115"/>
      <c r="I345" s="115"/>
      <c r="J345" s="115"/>
      <c r="K345" s="115"/>
      <c r="L345" s="115"/>
      <c r="M345" s="115"/>
      <c r="N345" s="115"/>
      <c r="O345" s="115"/>
      <c r="P345" s="115"/>
      <c r="Q345" s="115"/>
      <c r="R345" s="115"/>
      <c r="S345" s="115"/>
      <c r="T345" s="115"/>
      <c r="U345" s="115"/>
      <c r="V345" s="115"/>
    </row>
    <row r="346" ht="15.75" customHeight="1">
      <c r="A346" s="3"/>
      <c r="B346" s="3"/>
      <c r="C346" s="49"/>
      <c r="D346" s="10"/>
      <c r="E346" s="61"/>
      <c r="F346" s="115"/>
      <c r="G346" s="115"/>
      <c r="H346" s="115"/>
      <c r="I346" s="115"/>
      <c r="J346" s="115"/>
      <c r="K346" s="115"/>
      <c r="L346" s="115"/>
      <c r="M346" s="115"/>
      <c r="N346" s="115"/>
      <c r="O346" s="115"/>
      <c r="P346" s="115"/>
      <c r="Q346" s="115"/>
      <c r="R346" s="115"/>
      <c r="S346" s="115"/>
      <c r="T346" s="115"/>
      <c r="U346" s="115"/>
      <c r="V346" s="115"/>
    </row>
    <row r="347" ht="15.75" customHeight="1">
      <c r="A347" s="3"/>
      <c r="B347" s="3"/>
      <c r="C347" s="49"/>
      <c r="D347" s="10"/>
      <c r="E347" s="61"/>
      <c r="F347" s="115"/>
      <c r="G347" s="115"/>
      <c r="H347" s="115"/>
      <c r="I347" s="115"/>
      <c r="J347" s="115"/>
      <c r="K347" s="115"/>
      <c r="L347" s="115"/>
      <c r="M347" s="115"/>
      <c r="N347" s="115"/>
      <c r="O347" s="115"/>
      <c r="P347" s="115"/>
      <c r="Q347" s="115"/>
      <c r="R347" s="115"/>
      <c r="S347" s="115"/>
      <c r="T347" s="115"/>
      <c r="U347" s="115"/>
      <c r="V347" s="115"/>
    </row>
    <row r="348" ht="15.75" customHeight="1">
      <c r="A348" s="3"/>
      <c r="B348" s="3"/>
      <c r="C348" s="49"/>
      <c r="D348" s="10"/>
      <c r="E348" s="61"/>
      <c r="F348" s="115"/>
      <c r="G348" s="115"/>
      <c r="H348" s="115"/>
      <c r="I348" s="115"/>
      <c r="J348" s="115"/>
      <c r="K348" s="115"/>
      <c r="L348" s="115"/>
      <c r="M348" s="115"/>
      <c r="N348" s="115"/>
      <c r="O348" s="115"/>
      <c r="P348" s="115"/>
      <c r="Q348" s="115"/>
      <c r="R348" s="115"/>
      <c r="S348" s="115"/>
      <c r="T348" s="115"/>
      <c r="U348" s="115"/>
      <c r="V348" s="115"/>
    </row>
    <row r="349" ht="15.75" customHeight="1">
      <c r="A349" s="3"/>
      <c r="B349" s="3"/>
      <c r="C349" s="49"/>
      <c r="D349" s="10"/>
      <c r="E349" s="61"/>
      <c r="F349" s="115"/>
      <c r="G349" s="115"/>
      <c r="H349" s="115"/>
      <c r="I349" s="115"/>
      <c r="J349" s="115"/>
      <c r="K349" s="115"/>
      <c r="L349" s="115"/>
      <c r="M349" s="115"/>
      <c r="N349" s="115"/>
      <c r="O349" s="115"/>
      <c r="P349" s="115"/>
      <c r="Q349" s="115"/>
      <c r="R349" s="115"/>
      <c r="S349" s="115"/>
      <c r="T349" s="115"/>
      <c r="U349" s="115"/>
      <c r="V349" s="115"/>
    </row>
    <row r="350" ht="15.75" customHeight="1">
      <c r="A350" s="3"/>
      <c r="B350" s="3"/>
      <c r="C350" s="49"/>
      <c r="D350" s="10"/>
      <c r="E350" s="61"/>
      <c r="F350" s="115"/>
      <c r="G350" s="115"/>
      <c r="H350" s="115"/>
      <c r="I350" s="115"/>
      <c r="J350" s="115"/>
      <c r="K350" s="115"/>
      <c r="L350" s="115"/>
      <c r="M350" s="115"/>
      <c r="N350" s="115"/>
      <c r="O350" s="115"/>
      <c r="P350" s="115"/>
      <c r="Q350" s="115"/>
      <c r="R350" s="115"/>
      <c r="S350" s="115"/>
      <c r="T350" s="115"/>
      <c r="U350" s="115"/>
      <c r="V350" s="115"/>
    </row>
    <row r="351" ht="15.75" customHeight="1">
      <c r="A351" s="3"/>
      <c r="B351" s="3"/>
      <c r="C351" s="49"/>
      <c r="D351" s="10"/>
      <c r="E351" s="61"/>
      <c r="F351" s="115"/>
      <c r="G351" s="115"/>
      <c r="H351" s="115"/>
      <c r="I351" s="115"/>
      <c r="J351" s="115"/>
      <c r="K351" s="115"/>
      <c r="L351" s="115"/>
      <c r="M351" s="115"/>
      <c r="N351" s="115"/>
      <c r="O351" s="115"/>
      <c r="P351" s="115"/>
      <c r="Q351" s="115"/>
      <c r="R351" s="115"/>
      <c r="S351" s="115"/>
      <c r="T351" s="115"/>
      <c r="U351" s="115"/>
      <c r="V351" s="115"/>
    </row>
    <row r="352" ht="15.75" customHeight="1">
      <c r="A352" s="3"/>
      <c r="B352" s="3"/>
      <c r="C352" s="49"/>
      <c r="D352" s="10"/>
      <c r="E352" s="61"/>
      <c r="F352" s="115"/>
      <c r="G352" s="115"/>
      <c r="H352" s="115"/>
      <c r="I352" s="115"/>
      <c r="J352" s="115"/>
      <c r="K352" s="115"/>
      <c r="L352" s="115"/>
      <c r="M352" s="115"/>
      <c r="N352" s="115"/>
      <c r="O352" s="115"/>
      <c r="P352" s="115"/>
      <c r="Q352" s="115"/>
      <c r="R352" s="115"/>
      <c r="S352" s="115"/>
      <c r="T352" s="115"/>
      <c r="U352" s="115"/>
      <c r="V352" s="115"/>
    </row>
    <row r="353" ht="15.75" customHeight="1">
      <c r="A353" s="3"/>
      <c r="B353" s="3"/>
      <c r="C353" s="49"/>
      <c r="D353" s="10"/>
      <c r="E353" s="61"/>
      <c r="F353" s="115"/>
      <c r="G353" s="115"/>
      <c r="H353" s="115"/>
      <c r="I353" s="115"/>
      <c r="J353" s="115"/>
      <c r="K353" s="115"/>
      <c r="L353" s="115"/>
      <c r="M353" s="115"/>
      <c r="N353" s="115"/>
      <c r="O353" s="115"/>
      <c r="P353" s="115"/>
      <c r="Q353" s="115"/>
      <c r="R353" s="115"/>
      <c r="S353" s="115"/>
      <c r="T353" s="115"/>
      <c r="U353" s="115"/>
      <c r="V353" s="115"/>
    </row>
    <row r="354" ht="15.75" customHeight="1">
      <c r="A354" s="3"/>
      <c r="B354" s="3"/>
      <c r="C354" s="49"/>
      <c r="D354" s="10"/>
      <c r="E354" s="61"/>
      <c r="F354" s="115"/>
      <c r="G354" s="115"/>
      <c r="H354" s="115"/>
      <c r="I354" s="115"/>
      <c r="J354" s="115"/>
      <c r="K354" s="115"/>
      <c r="L354" s="115"/>
      <c r="M354" s="115"/>
      <c r="N354" s="115"/>
      <c r="O354" s="115"/>
      <c r="P354" s="115"/>
      <c r="Q354" s="115"/>
      <c r="R354" s="115"/>
      <c r="S354" s="115"/>
      <c r="T354" s="115"/>
      <c r="U354" s="115"/>
      <c r="V354" s="115"/>
    </row>
    <row r="355" ht="15.75" customHeight="1">
      <c r="A355" s="3"/>
      <c r="B355" s="3"/>
      <c r="C355" s="49"/>
      <c r="D355" s="10"/>
      <c r="E355" s="61"/>
      <c r="F355" s="115"/>
      <c r="G355" s="115"/>
      <c r="H355" s="115"/>
      <c r="I355" s="115"/>
      <c r="J355" s="115"/>
      <c r="K355" s="115"/>
      <c r="L355" s="115"/>
      <c r="M355" s="115"/>
      <c r="N355" s="115"/>
      <c r="O355" s="115"/>
      <c r="P355" s="115"/>
      <c r="Q355" s="115"/>
      <c r="R355" s="115"/>
      <c r="S355" s="115"/>
      <c r="T355" s="115"/>
      <c r="U355" s="115"/>
      <c r="V355" s="115"/>
    </row>
    <row r="356" ht="15.75" customHeight="1">
      <c r="A356" s="3"/>
      <c r="B356" s="3"/>
      <c r="C356" s="49"/>
      <c r="D356" s="10"/>
      <c r="E356" s="61"/>
      <c r="F356" s="115"/>
      <c r="G356" s="115"/>
      <c r="H356" s="115"/>
      <c r="I356" s="115"/>
      <c r="J356" s="115"/>
      <c r="K356" s="115"/>
      <c r="L356" s="115"/>
      <c r="M356" s="115"/>
      <c r="N356" s="115"/>
      <c r="O356" s="115"/>
      <c r="P356" s="115"/>
      <c r="Q356" s="115"/>
      <c r="R356" s="115"/>
      <c r="S356" s="115"/>
      <c r="T356" s="115"/>
      <c r="U356" s="115"/>
      <c r="V356" s="115"/>
    </row>
    <row r="357" ht="15.75" customHeight="1">
      <c r="A357" s="3"/>
      <c r="B357" s="3"/>
      <c r="C357" s="49"/>
      <c r="D357" s="10"/>
      <c r="E357" s="61"/>
      <c r="F357" s="115"/>
      <c r="G357" s="115"/>
      <c r="H357" s="115"/>
      <c r="I357" s="115"/>
      <c r="J357" s="115"/>
      <c r="K357" s="115"/>
      <c r="L357" s="115"/>
      <c r="M357" s="115"/>
      <c r="N357" s="115"/>
      <c r="O357" s="115"/>
      <c r="P357" s="115"/>
      <c r="Q357" s="115"/>
      <c r="R357" s="115"/>
      <c r="S357" s="115"/>
      <c r="T357" s="115"/>
      <c r="U357" s="115"/>
      <c r="V357" s="115"/>
    </row>
    <row r="358" ht="15.75" customHeight="1">
      <c r="A358" s="3"/>
      <c r="B358" s="3"/>
      <c r="C358" s="49"/>
      <c r="D358" s="10"/>
      <c r="E358" s="61"/>
      <c r="F358" s="115"/>
      <c r="G358" s="115"/>
      <c r="H358" s="115"/>
      <c r="I358" s="115"/>
      <c r="J358" s="115"/>
      <c r="K358" s="115"/>
      <c r="L358" s="115"/>
      <c r="M358" s="115"/>
      <c r="N358" s="115"/>
      <c r="O358" s="115"/>
      <c r="P358" s="115"/>
      <c r="Q358" s="115"/>
      <c r="R358" s="115"/>
      <c r="S358" s="115"/>
      <c r="T358" s="115"/>
      <c r="U358" s="115"/>
      <c r="V358" s="115"/>
    </row>
    <row r="359" ht="15.75" customHeight="1">
      <c r="A359" s="3"/>
      <c r="B359" s="3"/>
      <c r="C359" s="49"/>
      <c r="D359" s="10"/>
      <c r="E359" s="61"/>
      <c r="F359" s="115"/>
      <c r="G359" s="115"/>
      <c r="H359" s="115"/>
      <c r="I359" s="115"/>
      <c r="J359" s="115"/>
      <c r="K359" s="115"/>
      <c r="L359" s="115"/>
      <c r="M359" s="115"/>
      <c r="N359" s="115"/>
      <c r="O359" s="115"/>
      <c r="P359" s="115"/>
      <c r="Q359" s="115"/>
      <c r="R359" s="115"/>
      <c r="S359" s="115"/>
      <c r="T359" s="115"/>
      <c r="U359" s="115"/>
      <c r="V359" s="115"/>
    </row>
    <row r="360" ht="15.75" customHeight="1">
      <c r="A360" s="3"/>
      <c r="B360" s="3"/>
      <c r="C360" s="49"/>
      <c r="D360" s="10"/>
      <c r="E360" s="61"/>
      <c r="F360" s="115"/>
      <c r="G360" s="115"/>
      <c r="H360" s="115"/>
      <c r="I360" s="115"/>
      <c r="J360" s="115"/>
      <c r="K360" s="115"/>
      <c r="L360" s="115"/>
      <c r="M360" s="115"/>
      <c r="N360" s="115"/>
      <c r="O360" s="115"/>
      <c r="P360" s="115"/>
      <c r="Q360" s="115"/>
      <c r="R360" s="115"/>
      <c r="S360" s="115"/>
      <c r="T360" s="115"/>
      <c r="U360" s="115"/>
      <c r="V360" s="115"/>
    </row>
    <row r="361" ht="15.75" customHeight="1">
      <c r="A361" s="3"/>
      <c r="B361" s="3"/>
      <c r="C361" s="49"/>
      <c r="D361" s="10"/>
      <c r="E361" s="61"/>
      <c r="F361" s="115"/>
      <c r="G361" s="115"/>
      <c r="H361" s="115"/>
      <c r="I361" s="115"/>
      <c r="J361" s="115"/>
      <c r="K361" s="115"/>
      <c r="L361" s="115"/>
      <c r="M361" s="115"/>
      <c r="N361" s="115"/>
      <c r="O361" s="115"/>
      <c r="P361" s="115"/>
      <c r="Q361" s="115"/>
      <c r="R361" s="115"/>
      <c r="S361" s="115"/>
      <c r="T361" s="115"/>
      <c r="U361" s="115"/>
      <c r="V361" s="115"/>
    </row>
    <row r="362" ht="15.75" customHeight="1">
      <c r="A362" s="3"/>
      <c r="B362" s="3"/>
      <c r="C362" s="49"/>
      <c r="D362" s="10"/>
      <c r="E362" s="61"/>
      <c r="F362" s="115"/>
      <c r="G362" s="115"/>
      <c r="H362" s="115"/>
      <c r="I362" s="115"/>
      <c r="J362" s="115"/>
      <c r="K362" s="115"/>
      <c r="L362" s="115"/>
      <c r="M362" s="115"/>
      <c r="N362" s="115"/>
      <c r="O362" s="115"/>
      <c r="P362" s="115"/>
      <c r="Q362" s="115"/>
      <c r="R362" s="115"/>
      <c r="S362" s="115"/>
      <c r="T362" s="115"/>
      <c r="U362" s="115"/>
      <c r="V362" s="115"/>
    </row>
    <row r="363" ht="15.75" customHeight="1">
      <c r="A363" s="3"/>
      <c r="B363" s="3"/>
      <c r="C363" s="49"/>
      <c r="D363" s="10"/>
      <c r="E363" s="61"/>
      <c r="F363" s="115"/>
      <c r="G363" s="115"/>
      <c r="H363" s="115"/>
      <c r="I363" s="115"/>
      <c r="J363" s="115"/>
      <c r="K363" s="115"/>
      <c r="L363" s="115"/>
      <c r="M363" s="115"/>
      <c r="N363" s="115"/>
      <c r="O363" s="115"/>
      <c r="P363" s="115"/>
      <c r="Q363" s="115"/>
      <c r="R363" s="115"/>
      <c r="S363" s="115"/>
      <c r="T363" s="115"/>
      <c r="U363" s="115"/>
      <c r="V363" s="115"/>
    </row>
    <row r="364" ht="15.75" customHeight="1">
      <c r="A364" s="3"/>
      <c r="B364" s="3"/>
      <c r="C364" s="49"/>
      <c r="D364" s="10"/>
      <c r="E364" s="61"/>
      <c r="F364" s="115"/>
      <c r="G364" s="115"/>
      <c r="H364" s="115"/>
      <c r="I364" s="115"/>
      <c r="J364" s="115"/>
      <c r="K364" s="115"/>
      <c r="L364" s="115"/>
      <c r="M364" s="115"/>
      <c r="N364" s="115"/>
      <c r="O364" s="115"/>
      <c r="P364" s="115"/>
      <c r="Q364" s="115"/>
      <c r="R364" s="115"/>
      <c r="S364" s="115"/>
      <c r="T364" s="115"/>
      <c r="U364" s="115"/>
      <c r="V364" s="115"/>
    </row>
    <row r="365" ht="15.75" customHeight="1">
      <c r="A365" s="3"/>
      <c r="B365" s="3"/>
      <c r="C365" s="49"/>
      <c r="D365" s="10"/>
      <c r="E365" s="61"/>
      <c r="F365" s="115"/>
      <c r="G365" s="115"/>
      <c r="H365" s="115"/>
      <c r="I365" s="115"/>
      <c r="J365" s="115"/>
      <c r="K365" s="115"/>
      <c r="L365" s="115"/>
      <c r="M365" s="115"/>
      <c r="N365" s="115"/>
      <c r="O365" s="115"/>
      <c r="P365" s="115"/>
      <c r="Q365" s="115"/>
      <c r="R365" s="115"/>
      <c r="S365" s="115"/>
      <c r="T365" s="115"/>
      <c r="U365" s="115"/>
      <c r="V365" s="115"/>
    </row>
    <row r="366" ht="15.75" customHeight="1">
      <c r="A366" s="3"/>
      <c r="B366" s="3"/>
      <c r="C366" s="49"/>
      <c r="D366" s="10"/>
      <c r="E366" s="61"/>
      <c r="F366" s="115"/>
      <c r="G366" s="115"/>
      <c r="H366" s="115"/>
      <c r="I366" s="115"/>
      <c r="J366" s="115"/>
      <c r="K366" s="115"/>
      <c r="L366" s="115"/>
      <c r="M366" s="115"/>
      <c r="N366" s="115"/>
      <c r="O366" s="115"/>
      <c r="P366" s="115"/>
      <c r="Q366" s="115"/>
      <c r="R366" s="115"/>
      <c r="S366" s="115"/>
      <c r="T366" s="115"/>
      <c r="U366" s="115"/>
      <c r="V366" s="115"/>
    </row>
    <row r="367" ht="15.75" customHeight="1">
      <c r="A367" s="3"/>
      <c r="B367" s="3"/>
      <c r="C367" s="49"/>
      <c r="D367" s="10"/>
      <c r="E367" s="61"/>
      <c r="F367" s="115"/>
      <c r="G367" s="115"/>
      <c r="H367" s="115"/>
      <c r="I367" s="115"/>
      <c r="J367" s="115"/>
      <c r="K367" s="115"/>
      <c r="L367" s="115"/>
      <c r="M367" s="115"/>
      <c r="N367" s="115"/>
      <c r="O367" s="115"/>
      <c r="P367" s="115"/>
      <c r="Q367" s="115"/>
      <c r="R367" s="115"/>
      <c r="S367" s="115"/>
      <c r="T367" s="115"/>
      <c r="U367" s="115"/>
      <c r="V367" s="115"/>
    </row>
    <row r="368" ht="15.75" customHeight="1">
      <c r="A368" s="3"/>
      <c r="B368" s="3"/>
      <c r="C368" s="49"/>
      <c r="D368" s="10"/>
      <c r="E368" s="61"/>
      <c r="F368" s="115"/>
      <c r="G368" s="115"/>
      <c r="H368" s="115"/>
      <c r="I368" s="115"/>
      <c r="J368" s="115"/>
      <c r="K368" s="115"/>
      <c r="L368" s="115"/>
      <c r="M368" s="115"/>
      <c r="N368" s="115"/>
      <c r="O368" s="115"/>
      <c r="P368" s="115"/>
      <c r="Q368" s="115"/>
      <c r="R368" s="115"/>
      <c r="S368" s="115"/>
      <c r="T368" s="115"/>
      <c r="U368" s="115"/>
      <c r="V368" s="115"/>
    </row>
    <row r="369" ht="15.75" customHeight="1">
      <c r="A369" s="3"/>
      <c r="B369" s="3"/>
      <c r="C369" s="49"/>
      <c r="D369" s="10"/>
      <c r="E369" s="61"/>
      <c r="F369" s="115"/>
      <c r="G369" s="115"/>
      <c r="H369" s="115"/>
      <c r="I369" s="115"/>
      <c r="J369" s="115"/>
      <c r="K369" s="115"/>
      <c r="L369" s="115"/>
      <c r="M369" s="115"/>
      <c r="N369" s="115"/>
      <c r="O369" s="115"/>
      <c r="P369" s="115"/>
      <c r="Q369" s="115"/>
      <c r="R369" s="115"/>
      <c r="S369" s="115"/>
      <c r="T369" s="115"/>
      <c r="U369" s="115"/>
      <c r="V369" s="115"/>
    </row>
    <row r="370" ht="15.75" customHeight="1">
      <c r="A370" s="3"/>
      <c r="B370" s="3"/>
      <c r="C370" s="49"/>
      <c r="D370" s="10"/>
      <c r="E370" s="61"/>
      <c r="F370" s="115"/>
      <c r="G370" s="115"/>
      <c r="H370" s="115"/>
      <c r="I370" s="115"/>
      <c r="J370" s="115"/>
      <c r="K370" s="115"/>
      <c r="L370" s="115"/>
      <c r="M370" s="115"/>
      <c r="N370" s="115"/>
      <c r="O370" s="115"/>
      <c r="P370" s="115"/>
      <c r="Q370" s="115"/>
      <c r="R370" s="115"/>
      <c r="S370" s="115"/>
      <c r="T370" s="115"/>
      <c r="U370" s="115"/>
      <c r="V370" s="115"/>
    </row>
    <row r="371" ht="15.75" customHeight="1">
      <c r="A371" s="3"/>
      <c r="B371" s="3"/>
      <c r="C371" s="49"/>
      <c r="D371" s="10"/>
      <c r="E371" s="61"/>
      <c r="F371" s="115"/>
      <c r="G371" s="115"/>
      <c r="H371" s="115"/>
      <c r="I371" s="115"/>
      <c r="J371" s="115"/>
      <c r="K371" s="115"/>
      <c r="L371" s="115"/>
      <c r="M371" s="115"/>
      <c r="N371" s="115"/>
      <c r="O371" s="115"/>
      <c r="P371" s="115"/>
      <c r="Q371" s="115"/>
      <c r="R371" s="115"/>
      <c r="S371" s="115"/>
      <c r="T371" s="115"/>
      <c r="U371" s="115"/>
      <c r="V371" s="115"/>
    </row>
    <row r="372" ht="15.75" customHeight="1">
      <c r="A372" s="3"/>
      <c r="B372" s="3"/>
      <c r="C372" s="49"/>
      <c r="D372" s="10"/>
      <c r="E372" s="61"/>
      <c r="F372" s="115"/>
      <c r="G372" s="115"/>
      <c r="H372" s="115"/>
      <c r="I372" s="115"/>
      <c r="J372" s="115"/>
      <c r="K372" s="115"/>
      <c r="L372" s="115"/>
      <c r="M372" s="115"/>
      <c r="N372" s="115"/>
      <c r="O372" s="115"/>
      <c r="P372" s="115"/>
      <c r="Q372" s="115"/>
      <c r="R372" s="115"/>
      <c r="S372" s="115"/>
      <c r="T372" s="115"/>
      <c r="U372" s="115"/>
      <c r="V372" s="115"/>
    </row>
    <row r="373" ht="15.75" customHeight="1">
      <c r="A373" s="3"/>
      <c r="B373" s="3"/>
      <c r="C373" s="49"/>
      <c r="D373" s="10"/>
      <c r="E373" s="61"/>
      <c r="F373" s="115"/>
      <c r="G373" s="115"/>
      <c r="H373" s="115"/>
      <c r="I373" s="115"/>
      <c r="J373" s="115"/>
      <c r="K373" s="115"/>
      <c r="L373" s="115"/>
      <c r="M373" s="115"/>
      <c r="N373" s="115"/>
      <c r="O373" s="115"/>
      <c r="P373" s="115"/>
      <c r="Q373" s="115"/>
      <c r="R373" s="115"/>
      <c r="S373" s="115"/>
      <c r="T373" s="115"/>
      <c r="U373" s="115"/>
      <c r="V373" s="115"/>
    </row>
    <row r="374" ht="15.75" customHeight="1">
      <c r="A374" s="3"/>
      <c r="B374" s="3"/>
      <c r="C374" s="49"/>
      <c r="D374" s="10"/>
      <c r="E374" s="61"/>
      <c r="F374" s="115"/>
      <c r="G374" s="115"/>
      <c r="H374" s="115"/>
      <c r="I374" s="115"/>
      <c r="J374" s="115"/>
      <c r="K374" s="115"/>
      <c r="L374" s="115"/>
      <c r="M374" s="115"/>
      <c r="N374" s="115"/>
      <c r="O374" s="115"/>
      <c r="P374" s="115"/>
      <c r="Q374" s="115"/>
      <c r="R374" s="115"/>
      <c r="S374" s="115"/>
      <c r="T374" s="115"/>
      <c r="U374" s="115"/>
      <c r="V374" s="115"/>
    </row>
    <row r="375" ht="15.75" customHeight="1">
      <c r="A375" s="3"/>
      <c r="B375" s="3"/>
      <c r="C375" s="49"/>
      <c r="D375" s="10"/>
      <c r="E375" s="61"/>
      <c r="F375" s="115"/>
      <c r="G375" s="115"/>
      <c r="H375" s="115"/>
      <c r="I375" s="115"/>
      <c r="J375" s="115"/>
      <c r="K375" s="115"/>
      <c r="L375" s="115"/>
      <c r="M375" s="115"/>
      <c r="N375" s="115"/>
      <c r="O375" s="115"/>
      <c r="P375" s="115"/>
      <c r="Q375" s="115"/>
      <c r="R375" s="115"/>
      <c r="S375" s="115"/>
      <c r="T375" s="115"/>
      <c r="U375" s="115"/>
      <c r="V375" s="115"/>
    </row>
    <row r="376" ht="15.75" customHeight="1">
      <c r="A376" s="3"/>
      <c r="B376" s="3"/>
      <c r="C376" s="49"/>
      <c r="D376" s="10"/>
      <c r="E376" s="61"/>
      <c r="F376" s="115"/>
      <c r="G376" s="115"/>
      <c r="H376" s="115"/>
      <c r="I376" s="115"/>
      <c r="J376" s="115"/>
      <c r="K376" s="115"/>
      <c r="L376" s="115"/>
      <c r="M376" s="115"/>
      <c r="N376" s="115"/>
      <c r="O376" s="115"/>
      <c r="P376" s="115"/>
      <c r="Q376" s="115"/>
      <c r="R376" s="115"/>
      <c r="S376" s="115"/>
      <c r="T376" s="115"/>
      <c r="U376" s="115"/>
      <c r="V376" s="115"/>
    </row>
    <row r="377" ht="15.75" customHeight="1">
      <c r="A377" s="3"/>
      <c r="B377" s="3"/>
      <c r="C377" s="49"/>
      <c r="D377" s="10"/>
      <c r="E377" s="61"/>
      <c r="F377" s="115"/>
      <c r="G377" s="115"/>
      <c r="H377" s="115"/>
      <c r="I377" s="115"/>
      <c r="J377" s="115"/>
      <c r="K377" s="115"/>
      <c r="L377" s="115"/>
      <c r="M377" s="115"/>
      <c r="N377" s="115"/>
      <c r="O377" s="115"/>
      <c r="P377" s="115"/>
      <c r="Q377" s="115"/>
      <c r="R377" s="115"/>
      <c r="S377" s="115"/>
      <c r="T377" s="115"/>
      <c r="U377" s="115"/>
      <c r="V377" s="115"/>
    </row>
    <row r="378" ht="15.75" customHeight="1">
      <c r="A378" s="3"/>
      <c r="B378" s="3"/>
      <c r="C378" s="49"/>
      <c r="D378" s="10"/>
      <c r="E378" s="61"/>
      <c r="F378" s="115"/>
      <c r="G378" s="115"/>
      <c r="H378" s="115"/>
      <c r="I378" s="115"/>
      <c r="J378" s="115"/>
      <c r="K378" s="115"/>
      <c r="L378" s="115"/>
      <c r="M378" s="115"/>
      <c r="N378" s="115"/>
      <c r="O378" s="115"/>
      <c r="P378" s="115"/>
      <c r="Q378" s="115"/>
      <c r="R378" s="115"/>
      <c r="S378" s="115"/>
      <c r="T378" s="115"/>
      <c r="U378" s="115"/>
      <c r="V378" s="115"/>
    </row>
    <row r="379" ht="15.75" customHeight="1">
      <c r="A379" s="3"/>
      <c r="B379" s="3"/>
      <c r="C379" s="49"/>
      <c r="D379" s="10"/>
      <c r="E379" s="61"/>
      <c r="F379" s="115"/>
      <c r="G379" s="115"/>
      <c r="H379" s="115"/>
      <c r="I379" s="115"/>
      <c r="J379" s="115"/>
      <c r="K379" s="115"/>
      <c r="L379" s="115"/>
      <c r="M379" s="115"/>
      <c r="N379" s="115"/>
      <c r="O379" s="115"/>
      <c r="P379" s="115"/>
      <c r="Q379" s="115"/>
      <c r="R379" s="115"/>
      <c r="S379" s="115"/>
      <c r="T379" s="115"/>
      <c r="U379" s="115"/>
      <c r="V379" s="115"/>
    </row>
    <row r="380" ht="15.75" customHeight="1">
      <c r="A380" s="3"/>
      <c r="B380" s="3"/>
      <c r="C380" s="49"/>
      <c r="D380" s="10"/>
      <c r="E380" s="61"/>
      <c r="F380" s="115"/>
      <c r="G380" s="115"/>
      <c r="H380" s="115"/>
      <c r="I380" s="115"/>
      <c r="J380" s="115"/>
      <c r="K380" s="115"/>
      <c r="L380" s="115"/>
      <c r="M380" s="115"/>
      <c r="N380" s="115"/>
      <c r="O380" s="115"/>
      <c r="P380" s="115"/>
      <c r="Q380" s="115"/>
      <c r="R380" s="115"/>
      <c r="S380" s="115"/>
      <c r="T380" s="115"/>
      <c r="U380" s="115"/>
      <c r="V380" s="115"/>
    </row>
    <row r="381" ht="15.75" customHeight="1">
      <c r="A381" s="3"/>
      <c r="B381" s="3"/>
      <c r="C381" s="49"/>
      <c r="D381" s="10"/>
      <c r="E381" s="61"/>
      <c r="F381" s="115"/>
      <c r="G381" s="115"/>
      <c r="H381" s="115"/>
      <c r="I381" s="115"/>
      <c r="J381" s="115"/>
      <c r="K381" s="115"/>
      <c r="L381" s="115"/>
      <c r="M381" s="115"/>
      <c r="N381" s="115"/>
      <c r="O381" s="115"/>
      <c r="P381" s="115"/>
      <c r="Q381" s="115"/>
      <c r="R381" s="115"/>
      <c r="S381" s="115"/>
      <c r="T381" s="115"/>
      <c r="U381" s="115"/>
      <c r="V381" s="115"/>
    </row>
    <row r="382" ht="15.75" customHeight="1">
      <c r="A382" s="3"/>
      <c r="B382" s="3"/>
      <c r="C382" s="49"/>
      <c r="D382" s="10"/>
      <c r="E382" s="61"/>
      <c r="F382" s="115"/>
      <c r="G382" s="115"/>
      <c r="H382" s="115"/>
      <c r="I382" s="115"/>
      <c r="J382" s="115"/>
      <c r="K382" s="115"/>
      <c r="L382" s="115"/>
      <c r="M382" s="115"/>
      <c r="N382" s="115"/>
      <c r="O382" s="115"/>
      <c r="P382" s="115"/>
      <c r="Q382" s="115"/>
      <c r="R382" s="115"/>
      <c r="S382" s="115"/>
      <c r="T382" s="115"/>
      <c r="U382" s="115"/>
      <c r="V382" s="115"/>
    </row>
    <row r="383" ht="15.75" customHeight="1">
      <c r="A383" s="3"/>
      <c r="B383" s="3"/>
      <c r="C383" s="49"/>
      <c r="D383" s="10"/>
      <c r="E383" s="61"/>
      <c r="F383" s="115"/>
      <c r="G383" s="115"/>
      <c r="H383" s="115"/>
      <c r="I383" s="115"/>
      <c r="J383" s="115"/>
      <c r="K383" s="115"/>
      <c r="L383" s="115"/>
      <c r="M383" s="115"/>
      <c r="N383" s="115"/>
      <c r="O383" s="115"/>
      <c r="P383" s="115"/>
      <c r="Q383" s="115"/>
      <c r="R383" s="115"/>
      <c r="S383" s="115"/>
      <c r="T383" s="115"/>
      <c r="U383" s="115"/>
      <c r="V383" s="115"/>
    </row>
    <row r="384" ht="15.75" customHeight="1">
      <c r="A384" s="3"/>
      <c r="B384" s="3"/>
      <c r="C384" s="49"/>
      <c r="D384" s="10"/>
      <c r="E384" s="61"/>
      <c r="F384" s="115"/>
      <c r="G384" s="115"/>
      <c r="H384" s="115"/>
      <c r="I384" s="115"/>
      <c r="J384" s="115"/>
      <c r="K384" s="115"/>
      <c r="L384" s="115"/>
      <c r="M384" s="115"/>
      <c r="N384" s="115"/>
      <c r="O384" s="115"/>
      <c r="P384" s="115"/>
      <c r="Q384" s="115"/>
      <c r="R384" s="115"/>
      <c r="S384" s="115"/>
      <c r="T384" s="115"/>
      <c r="U384" s="115"/>
      <c r="V384" s="115"/>
    </row>
    <row r="385" ht="15.75" customHeight="1">
      <c r="A385" s="3"/>
      <c r="B385" s="3"/>
      <c r="C385" s="49"/>
      <c r="D385" s="10"/>
      <c r="E385" s="61"/>
      <c r="F385" s="115"/>
      <c r="G385" s="115"/>
      <c r="H385" s="115"/>
      <c r="I385" s="115"/>
      <c r="J385" s="115"/>
      <c r="K385" s="115"/>
      <c r="L385" s="115"/>
      <c r="M385" s="115"/>
      <c r="N385" s="115"/>
      <c r="O385" s="115"/>
      <c r="P385" s="115"/>
      <c r="Q385" s="115"/>
      <c r="R385" s="115"/>
      <c r="S385" s="115"/>
      <c r="T385" s="115"/>
      <c r="U385" s="115"/>
      <c r="V385" s="115"/>
    </row>
    <row r="386" ht="15.75" customHeight="1">
      <c r="A386" s="3"/>
      <c r="B386" s="3"/>
      <c r="C386" s="49"/>
      <c r="D386" s="10"/>
      <c r="E386" s="61"/>
      <c r="F386" s="115"/>
      <c r="G386" s="115"/>
      <c r="H386" s="115"/>
      <c r="I386" s="115"/>
      <c r="J386" s="115"/>
      <c r="K386" s="115"/>
      <c r="L386" s="115"/>
      <c r="M386" s="115"/>
      <c r="N386" s="115"/>
      <c r="O386" s="115"/>
      <c r="P386" s="115"/>
      <c r="Q386" s="115"/>
      <c r="R386" s="115"/>
      <c r="S386" s="115"/>
      <c r="T386" s="115"/>
      <c r="U386" s="115"/>
      <c r="V386" s="115"/>
    </row>
    <row r="387" ht="15.75" customHeight="1">
      <c r="A387" s="3"/>
      <c r="B387" s="3"/>
      <c r="C387" s="49"/>
      <c r="D387" s="10"/>
      <c r="E387" s="61"/>
      <c r="F387" s="115"/>
      <c r="G387" s="115"/>
      <c r="H387" s="115"/>
      <c r="I387" s="115"/>
      <c r="J387" s="115"/>
      <c r="K387" s="115"/>
      <c r="L387" s="115"/>
      <c r="M387" s="115"/>
      <c r="N387" s="115"/>
      <c r="O387" s="115"/>
      <c r="P387" s="115"/>
      <c r="Q387" s="115"/>
      <c r="R387" s="115"/>
      <c r="S387" s="115"/>
      <c r="T387" s="115"/>
      <c r="U387" s="115"/>
      <c r="V387" s="115"/>
    </row>
    <row r="388" ht="15.75" customHeight="1">
      <c r="A388" s="3"/>
      <c r="B388" s="3"/>
      <c r="C388" s="49"/>
      <c r="D388" s="10"/>
      <c r="E388" s="61"/>
      <c r="F388" s="115"/>
      <c r="G388" s="115"/>
      <c r="H388" s="115"/>
      <c r="I388" s="115"/>
      <c r="J388" s="115"/>
      <c r="K388" s="115"/>
      <c r="L388" s="115"/>
      <c r="M388" s="115"/>
      <c r="N388" s="115"/>
      <c r="O388" s="115"/>
      <c r="P388" s="115"/>
      <c r="Q388" s="115"/>
      <c r="R388" s="115"/>
      <c r="S388" s="115"/>
      <c r="T388" s="115"/>
      <c r="U388" s="115"/>
      <c r="V388" s="115"/>
    </row>
    <row r="389" ht="15.75" customHeight="1">
      <c r="A389" s="3"/>
      <c r="B389" s="3"/>
      <c r="C389" s="49"/>
      <c r="D389" s="10"/>
      <c r="E389" s="61"/>
      <c r="F389" s="115"/>
      <c r="G389" s="115"/>
      <c r="H389" s="115"/>
      <c r="I389" s="115"/>
      <c r="J389" s="115"/>
      <c r="K389" s="115"/>
      <c r="L389" s="115"/>
      <c r="M389" s="115"/>
      <c r="N389" s="115"/>
      <c r="O389" s="115"/>
      <c r="P389" s="115"/>
      <c r="Q389" s="115"/>
      <c r="R389" s="115"/>
      <c r="S389" s="115"/>
      <c r="T389" s="115"/>
      <c r="U389" s="115"/>
      <c r="V389" s="115"/>
    </row>
    <row r="390" ht="15.75" customHeight="1">
      <c r="A390" s="3"/>
      <c r="B390" s="3"/>
      <c r="C390" s="49"/>
      <c r="D390" s="10"/>
      <c r="E390" s="61"/>
      <c r="F390" s="115"/>
      <c r="G390" s="115"/>
      <c r="H390" s="115"/>
      <c r="I390" s="115"/>
      <c r="J390" s="115"/>
      <c r="K390" s="115"/>
      <c r="L390" s="115"/>
      <c r="M390" s="115"/>
      <c r="N390" s="115"/>
      <c r="O390" s="115"/>
      <c r="P390" s="115"/>
      <c r="Q390" s="115"/>
      <c r="R390" s="115"/>
      <c r="S390" s="115"/>
      <c r="T390" s="115"/>
      <c r="U390" s="115"/>
      <c r="V390" s="115"/>
    </row>
    <row r="391" ht="15.75" customHeight="1">
      <c r="A391" s="3"/>
      <c r="B391" s="3"/>
      <c r="C391" s="49"/>
      <c r="D391" s="10"/>
      <c r="E391" s="61"/>
      <c r="F391" s="115"/>
      <c r="G391" s="115"/>
      <c r="H391" s="115"/>
      <c r="I391" s="115"/>
      <c r="J391" s="115"/>
      <c r="K391" s="115"/>
      <c r="L391" s="115"/>
      <c r="M391" s="115"/>
      <c r="N391" s="115"/>
      <c r="O391" s="115"/>
      <c r="P391" s="115"/>
      <c r="Q391" s="115"/>
      <c r="R391" s="115"/>
      <c r="S391" s="115"/>
      <c r="T391" s="115"/>
      <c r="U391" s="115"/>
      <c r="V391" s="115"/>
    </row>
    <row r="392" ht="15.75" customHeight="1">
      <c r="A392" s="3"/>
      <c r="B392" s="3"/>
      <c r="C392" s="49"/>
      <c r="D392" s="10"/>
      <c r="E392" s="61"/>
      <c r="F392" s="115"/>
      <c r="G392" s="115"/>
      <c r="H392" s="115"/>
      <c r="I392" s="115"/>
      <c r="J392" s="115"/>
      <c r="K392" s="115"/>
      <c r="L392" s="115"/>
      <c r="M392" s="115"/>
      <c r="N392" s="115"/>
      <c r="O392" s="115"/>
      <c r="P392" s="115"/>
      <c r="Q392" s="115"/>
      <c r="R392" s="115"/>
      <c r="S392" s="115"/>
      <c r="T392" s="115"/>
      <c r="U392" s="115"/>
      <c r="V392" s="115"/>
    </row>
    <row r="393" ht="15.75" customHeight="1">
      <c r="A393" s="3"/>
      <c r="B393" s="3"/>
      <c r="C393" s="49"/>
      <c r="D393" s="10"/>
      <c r="E393" s="61"/>
      <c r="F393" s="115"/>
      <c r="G393" s="115"/>
      <c r="H393" s="115"/>
      <c r="I393" s="115"/>
      <c r="J393" s="115"/>
      <c r="K393" s="115"/>
      <c r="L393" s="115"/>
      <c r="M393" s="115"/>
      <c r="N393" s="115"/>
      <c r="O393" s="115"/>
      <c r="P393" s="115"/>
      <c r="Q393" s="115"/>
      <c r="R393" s="115"/>
      <c r="S393" s="115"/>
      <c r="T393" s="115"/>
      <c r="U393" s="115"/>
      <c r="V393" s="115"/>
    </row>
    <row r="394" ht="15.75" customHeight="1">
      <c r="A394" s="3"/>
      <c r="B394" s="3"/>
      <c r="C394" s="49"/>
      <c r="D394" s="10"/>
      <c r="E394" s="61"/>
      <c r="F394" s="115"/>
      <c r="G394" s="115"/>
      <c r="H394" s="115"/>
      <c r="I394" s="115"/>
      <c r="J394" s="115"/>
      <c r="K394" s="115"/>
      <c r="L394" s="115"/>
      <c r="M394" s="115"/>
      <c r="N394" s="115"/>
      <c r="O394" s="115"/>
      <c r="P394" s="115"/>
      <c r="Q394" s="115"/>
      <c r="R394" s="115"/>
      <c r="S394" s="115"/>
      <c r="T394" s="115"/>
      <c r="U394" s="115"/>
      <c r="V394" s="115"/>
    </row>
    <row r="395" ht="15.75" customHeight="1">
      <c r="A395" s="3"/>
      <c r="B395" s="3"/>
      <c r="C395" s="49"/>
      <c r="D395" s="10"/>
      <c r="E395" s="61"/>
      <c r="F395" s="115"/>
      <c r="G395" s="115"/>
      <c r="H395" s="115"/>
      <c r="I395" s="115"/>
      <c r="J395" s="115"/>
      <c r="K395" s="115"/>
      <c r="L395" s="115"/>
      <c r="M395" s="115"/>
      <c r="N395" s="115"/>
      <c r="O395" s="115"/>
      <c r="P395" s="115"/>
      <c r="Q395" s="115"/>
      <c r="R395" s="115"/>
      <c r="S395" s="115"/>
      <c r="T395" s="115"/>
      <c r="U395" s="115"/>
      <c r="V395" s="115"/>
    </row>
    <row r="396" ht="15.75" customHeight="1">
      <c r="A396" s="3"/>
      <c r="B396" s="3"/>
      <c r="C396" s="49"/>
      <c r="D396" s="10"/>
      <c r="E396" s="61"/>
      <c r="F396" s="115"/>
      <c r="G396" s="115"/>
      <c r="H396" s="115"/>
      <c r="I396" s="115"/>
      <c r="J396" s="115"/>
      <c r="K396" s="115"/>
      <c r="L396" s="115"/>
      <c r="M396" s="115"/>
      <c r="N396" s="115"/>
      <c r="O396" s="115"/>
      <c r="P396" s="115"/>
      <c r="Q396" s="115"/>
      <c r="R396" s="115"/>
      <c r="S396" s="115"/>
      <c r="T396" s="115"/>
      <c r="U396" s="115"/>
      <c r="V396" s="115"/>
    </row>
    <row r="397" ht="15.75" customHeight="1">
      <c r="A397" s="3"/>
      <c r="B397" s="3"/>
      <c r="C397" s="49"/>
      <c r="D397" s="10"/>
      <c r="E397" s="61"/>
      <c r="F397" s="115"/>
      <c r="G397" s="115"/>
      <c r="H397" s="115"/>
      <c r="I397" s="115"/>
      <c r="J397" s="115"/>
      <c r="K397" s="115"/>
      <c r="L397" s="115"/>
      <c r="M397" s="115"/>
      <c r="N397" s="115"/>
      <c r="O397" s="115"/>
      <c r="P397" s="115"/>
      <c r="Q397" s="115"/>
      <c r="R397" s="115"/>
      <c r="S397" s="115"/>
      <c r="T397" s="115"/>
      <c r="U397" s="115"/>
      <c r="V397" s="115"/>
    </row>
    <row r="398" ht="15.75" customHeight="1">
      <c r="A398" s="3"/>
      <c r="B398" s="3"/>
      <c r="C398" s="49"/>
      <c r="D398" s="10"/>
      <c r="E398" s="61"/>
      <c r="F398" s="115"/>
      <c r="G398" s="115"/>
      <c r="H398" s="115"/>
      <c r="I398" s="115"/>
      <c r="J398" s="115"/>
      <c r="K398" s="115"/>
      <c r="L398" s="115"/>
      <c r="M398" s="115"/>
      <c r="N398" s="115"/>
      <c r="O398" s="115"/>
      <c r="P398" s="115"/>
      <c r="Q398" s="115"/>
      <c r="R398" s="115"/>
      <c r="S398" s="115"/>
      <c r="T398" s="115"/>
      <c r="U398" s="115"/>
      <c r="V398" s="115"/>
    </row>
    <row r="399" ht="15.75" customHeight="1">
      <c r="A399" s="3"/>
      <c r="B399" s="3"/>
      <c r="C399" s="49"/>
      <c r="D399" s="10"/>
      <c r="E399" s="61"/>
      <c r="F399" s="115"/>
      <c r="G399" s="115"/>
      <c r="H399" s="115"/>
      <c r="I399" s="115"/>
      <c r="J399" s="115"/>
      <c r="K399" s="115"/>
      <c r="L399" s="115"/>
      <c r="M399" s="115"/>
      <c r="N399" s="115"/>
      <c r="O399" s="115"/>
      <c r="P399" s="115"/>
      <c r="Q399" s="115"/>
      <c r="R399" s="115"/>
      <c r="S399" s="115"/>
      <c r="T399" s="115"/>
      <c r="U399" s="115"/>
      <c r="V399" s="115"/>
    </row>
    <row r="400" ht="15.75" customHeight="1">
      <c r="A400" s="3"/>
      <c r="B400" s="3"/>
      <c r="C400" s="49"/>
      <c r="D400" s="10"/>
      <c r="E400" s="61"/>
      <c r="F400" s="115"/>
      <c r="G400" s="115"/>
      <c r="H400" s="115"/>
      <c r="I400" s="115"/>
      <c r="J400" s="115"/>
      <c r="K400" s="115"/>
      <c r="L400" s="115"/>
      <c r="M400" s="115"/>
      <c r="N400" s="115"/>
      <c r="O400" s="115"/>
      <c r="P400" s="115"/>
      <c r="Q400" s="115"/>
      <c r="R400" s="115"/>
      <c r="S400" s="115"/>
      <c r="T400" s="115"/>
      <c r="U400" s="115"/>
      <c r="V400" s="115"/>
    </row>
    <row r="401" ht="15.75" customHeight="1">
      <c r="A401" s="3"/>
      <c r="B401" s="3"/>
      <c r="C401" s="49"/>
      <c r="D401" s="10"/>
      <c r="E401" s="61"/>
      <c r="F401" s="115"/>
      <c r="G401" s="115"/>
      <c r="H401" s="115"/>
      <c r="I401" s="115"/>
      <c r="J401" s="115"/>
      <c r="K401" s="115"/>
      <c r="L401" s="115"/>
      <c r="M401" s="115"/>
      <c r="N401" s="115"/>
      <c r="O401" s="115"/>
      <c r="P401" s="115"/>
      <c r="Q401" s="115"/>
      <c r="R401" s="115"/>
      <c r="S401" s="115"/>
      <c r="T401" s="115"/>
      <c r="U401" s="115"/>
      <c r="V401" s="115"/>
    </row>
    <row r="402" ht="15.75" customHeight="1">
      <c r="A402" s="3"/>
      <c r="B402" s="3"/>
      <c r="C402" s="49"/>
      <c r="D402" s="10"/>
      <c r="E402" s="61"/>
      <c r="F402" s="115"/>
      <c r="G402" s="115"/>
      <c r="H402" s="115"/>
      <c r="I402" s="115"/>
      <c r="J402" s="115"/>
      <c r="K402" s="115"/>
      <c r="L402" s="115"/>
      <c r="M402" s="115"/>
      <c r="N402" s="115"/>
      <c r="O402" s="115"/>
      <c r="P402" s="115"/>
      <c r="Q402" s="115"/>
      <c r="R402" s="115"/>
      <c r="S402" s="115"/>
      <c r="T402" s="115"/>
      <c r="U402" s="115"/>
      <c r="V402" s="115"/>
    </row>
    <row r="403" ht="15.75" customHeight="1">
      <c r="A403" s="3"/>
      <c r="B403" s="3"/>
      <c r="C403" s="49"/>
      <c r="D403" s="10"/>
      <c r="E403" s="61"/>
      <c r="F403" s="115"/>
      <c r="G403" s="115"/>
      <c r="H403" s="115"/>
      <c r="I403" s="115"/>
      <c r="J403" s="115"/>
      <c r="K403" s="115"/>
      <c r="L403" s="115"/>
      <c r="M403" s="115"/>
      <c r="N403" s="115"/>
      <c r="O403" s="115"/>
      <c r="P403" s="115"/>
      <c r="Q403" s="115"/>
      <c r="R403" s="115"/>
      <c r="S403" s="115"/>
      <c r="T403" s="115"/>
      <c r="U403" s="115"/>
      <c r="V403" s="115"/>
    </row>
    <row r="404" ht="15.75" customHeight="1">
      <c r="A404" s="3"/>
      <c r="B404" s="3"/>
      <c r="C404" s="49"/>
      <c r="D404" s="10"/>
      <c r="E404" s="61"/>
      <c r="F404" s="115"/>
      <c r="G404" s="115"/>
      <c r="H404" s="115"/>
      <c r="I404" s="115"/>
      <c r="J404" s="115"/>
      <c r="K404" s="115"/>
      <c r="L404" s="115"/>
      <c r="M404" s="115"/>
      <c r="N404" s="115"/>
      <c r="O404" s="115"/>
      <c r="P404" s="115"/>
      <c r="Q404" s="115"/>
      <c r="R404" s="115"/>
      <c r="S404" s="115"/>
      <c r="T404" s="115"/>
      <c r="U404" s="115"/>
      <c r="V404" s="115"/>
    </row>
    <row r="405" ht="15.75" customHeight="1">
      <c r="A405" s="3"/>
      <c r="B405" s="3"/>
      <c r="C405" s="49"/>
      <c r="D405" s="10"/>
      <c r="E405" s="61"/>
      <c r="F405" s="115"/>
      <c r="G405" s="115"/>
      <c r="H405" s="115"/>
      <c r="I405" s="115"/>
      <c r="J405" s="115"/>
      <c r="K405" s="115"/>
      <c r="L405" s="115"/>
      <c r="M405" s="115"/>
      <c r="N405" s="115"/>
      <c r="O405" s="115"/>
      <c r="P405" s="115"/>
      <c r="Q405" s="115"/>
      <c r="R405" s="115"/>
      <c r="S405" s="115"/>
      <c r="T405" s="115"/>
      <c r="U405" s="115"/>
      <c r="V405" s="115"/>
    </row>
    <row r="406" ht="15.75" customHeight="1">
      <c r="A406" s="3"/>
      <c r="B406" s="3"/>
      <c r="C406" s="49"/>
      <c r="D406" s="10"/>
      <c r="E406" s="61"/>
      <c r="F406" s="115"/>
      <c r="G406" s="115"/>
      <c r="H406" s="115"/>
      <c r="I406" s="115"/>
      <c r="J406" s="115"/>
      <c r="K406" s="115"/>
      <c r="L406" s="115"/>
      <c r="M406" s="115"/>
      <c r="N406" s="115"/>
      <c r="O406" s="115"/>
      <c r="P406" s="115"/>
      <c r="Q406" s="115"/>
      <c r="R406" s="115"/>
      <c r="S406" s="115"/>
      <c r="T406" s="115"/>
      <c r="U406" s="115"/>
      <c r="V406" s="115"/>
    </row>
    <row r="407" ht="15.75" customHeight="1">
      <c r="A407" s="3"/>
      <c r="B407" s="3"/>
      <c r="C407" s="49"/>
      <c r="D407" s="10"/>
      <c r="E407" s="61"/>
      <c r="F407" s="115"/>
      <c r="G407" s="115"/>
      <c r="H407" s="115"/>
      <c r="I407" s="115"/>
      <c r="J407" s="115"/>
      <c r="K407" s="115"/>
      <c r="L407" s="115"/>
      <c r="M407" s="115"/>
      <c r="N407" s="115"/>
      <c r="O407" s="115"/>
      <c r="P407" s="115"/>
      <c r="Q407" s="115"/>
      <c r="R407" s="115"/>
      <c r="S407" s="115"/>
      <c r="T407" s="115"/>
      <c r="U407" s="115"/>
      <c r="V407" s="115"/>
    </row>
    <row r="408" ht="15.75" customHeight="1">
      <c r="A408" s="3"/>
      <c r="B408" s="3"/>
      <c r="C408" s="49"/>
      <c r="D408" s="10"/>
      <c r="E408" s="61"/>
      <c r="F408" s="115"/>
      <c r="G408" s="115"/>
      <c r="H408" s="115"/>
      <c r="I408" s="115"/>
      <c r="J408" s="115"/>
      <c r="K408" s="115"/>
      <c r="L408" s="115"/>
      <c r="M408" s="115"/>
      <c r="N408" s="115"/>
      <c r="O408" s="115"/>
      <c r="P408" s="115"/>
      <c r="Q408" s="115"/>
      <c r="R408" s="115"/>
      <c r="S408" s="115"/>
      <c r="T408" s="115"/>
      <c r="U408" s="115"/>
      <c r="V408" s="115"/>
    </row>
    <row r="409" ht="15.75" customHeight="1">
      <c r="A409" s="3"/>
      <c r="B409" s="3"/>
      <c r="C409" s="49"/>
      <c r="D409" s="10"/>
      <c r="E409" s="61"/>
      <c r="F409" s="115"/>
      <c r="G409" s="115"/>
      <c r="H409" s="115"/>
      <c r="I409" s="115"/>
      <c r="J409" s="115"/>
      <c r="K409" s="115"/>
      <c r="L409" s="115"/>
      <c r="M409" s="115"/>
      <c r="N409" s="115"/>
      <c r="O409" s="115"/>
      <c r="P409" s="115"/>
      <c r="Q409" s="115"/>
      <c r="R409" s="115"/>
      <c r="S409" s="115"/>
      <c r="T409" s="115"/>
      <c r="U409" s="115"/>
      <c r="V409" s="115"/>
    </row>
    <row r="410" ht="15.75" customHeight="1">
      <c r="A410" s="3"/>
      <c r="B410" s="3"/>
      <c r="C410" s="49"/>
      <c r="D410" s="10"/>
      <c r="E410" s="61"/>
      <c r="F410" s="115"/>
      <c r="G410" s="115"/>
      <c r="H410" s="115"/>
      <c r="I410" s="115"/>
      <c r="J410" s="115"/>
      <c r="K410" s="115"/>
      <c r="L410" s="115"/>
      <c r="M410" s="115"/>
      <c r="N410" s="115"/>
      <c r="O410" s="115"/>
      <c r="P410" s="115"/>
      <c r="Q410" s="115"/>
      <c r="R410" s="115"/>
      <c r="S410" s="115"/>
      <c r="T410" s="115"/>
      <c r="U410" s="115"/>
      <c r="V410" s="115"/>
    </row>
    <row r="411" ht="15.75" customHeight="1">
      <c r="A411" s="3"/>
      <c r="B411" s="3"/>
      <c r="C411" s="49"/>
      <c r="D411" s="10"/>
      <c r="E411" s="61"/>
      <c r="F411" s="115"/>
      <c r="G411" s="115"/>
      <c r="H411" s="115"/>
      <c r="I411" s="115"/>
      <c r="J411" s="115"/>
      <c r="K411" s="115"/>
      <c r="L411" s="115"/>
      <c r="M411" s="115"/>
      <c r="N411" s="115"/>
      <c r="O411" s="115"/>
      <c r="P411" s="115"/>
      <c r="Q411" s="115"/>
      <c r="R411" s="115"/>
      <c r="S411" s="115"/>
      <c r="T411" s="115"/>
      <c r="U411" s="115"/>
      <c r="V411" s="115"/>
    </row>
    <row r="412" ht="15.75" customHeight="1">
      <c r="A412" s="3"/>
      <c r="B412" s="3"/>
      <c r="C412" s="49"/>
      <c r="D412" s="10"/>
      <c r="E412" s="61"/>
      <c r="F412" s="115"/>
      <c r="G412" s="115"/>
      <c r="H412" s="115"/>
      <c r="I412" s="115"/>
      <c r="J412" s="115"/>
      <c r="K412" s="115"/>
      <c r="L412" s="115"/>
      <c r="M412" s="115"/>
      <c r="N412" s="115"/>
      <c r="O412" s="115"/>
      <c r="P412" s="115"/>
      <c r="Q412" s="115"/>
      <c r="R412" s="115"/>
      <c r="S412" s="115"/>
      <c r="T412" s="115"/>
      <c r="U412" s="115"/>
      <c r="V412" s="115"/>
    </row>
    <row r="413" ht="15.75" customHeight="1">
      <c r="A413" s="3"/>
      <c r="B413" s="3"/>
      <c r="C413" s="49"/>
      <c r="D413" s="10"/>
      <c r="E413" s="61"/>
      <c r="F413" s="115"/>
      <c r="G413" s="115"/>
      <c r="H413" s="115"/>
      <c r="I413" s="115"/>
      <c r="J413" s="115"/>
      <c r="K413" s="115"/>
      <c r="L413" s="115"/>
      <c r="M413" s="115"/>
      <c r="N413" s="115"/>
      <c r="O413" s="115"/>
      <c r="P413" s="115"/>
      <c r="Q413" s="115"/>
      <c r="R413" s="115"/>
      <c r="S413" s="115"/>
      <c r="T413" s="115"/>
      <c r="U413" s="115"/>
      <c r="V413" s="115"/>
    </row>
    <row r="414" ht="15.75" customHeight="1">
      <c r="A414" s="3"/>
      <c r="B414" s="3"/>
      <c r="C414" s="49"/>
      <c r="D414" s="10"/>
      <c r="E414" s="61"/>
      <c r="F414" s="115"/>
      <c r="G414" s="115"/>
      <c r="H414" s="115"/>
      <c r="I414" s="115"/>
      <c r="J414" s="115"/>
      <c r="K414" s="115"/>
      <c r="L414" s="115"/>
      <c r="M414" s="115"/>
      <c r="N414" s="115"/>
      <c r="O414" s="115"/>
      <c r="P414" s="115"/>
      <c r="Q414" s="115"/>
      <c r="R414" s="115"/>
      <c r="S414" s="115"/>
      <c r="T414" s="115"/>
      <c r="U414" s="115"/>
      <c r="V414" s="115"/>
    </row>
    <row r="415" ht="15.75" customHeight="1">
      <c r="A415" s="3"/>
      <c r="B415" s="3"/>
      <c r="C415" s="49"/>
      <c r="D415" s="10"/>
      <c r="E415" s="61"/>
      <c r="F415" s="115"/>
      <c r="G415" s="115"/>
      <c r="H415" s="115"/>
      <c r="I415" s="115"/>
      <c r="J415" s="115"/>
      <c r="K415" s="115"/>
      <c r="L415" s="115"/>
      <c r="M415" s="115"/>
      <c r="N415" s="115"/>
      <c r="O415" s="115"/>
      <c r="P415" s="115"/>
      <c r="Q415" s="115"/>
      <c r="R415" s="115"/>
      <c r="S415" s="115"/>
      <c r="T415" s="115"/>
      <c r="U415" s="115"/>
      <c r="V415" s="115"/>
    </row>
    <row r="416" ht="15.75" customHeight="1">
      <c r="A416" s="3"/>
      <c r="B416" s="3"/>
      <c r="C416" s="49"/>
      <c r="D416" s="10"/>
      <c r="E416" s="61"/>
      <c r="F416" s="115"/>
      <c r="G416" s="115"/>
      <c r="H416" s="115"/>
      <c r="I416" s="115"/>
      <c r="J416" s="115"/>
      <c r="K416" s="115"/>
      <c r="L416" s="115"/>
      <c r="M416" s="115"/>
      <c r="N416" s="115"/>
      <c r="O416" s="115"/>
      <c r="P416" s="115"/>
      <c r="Q416" s="115"/>
      <c r="R416" s="115"/>
      <c r="S416" s="115"/>
      <c r="T416" s="115"/>
      <c r="U416" s="115"/>
      <c r="V416" s="115"/>
    </row>
    <row r="417" ht="15.75" customHeight="1">
      <c r="A417" s="3"/>
      <c r="B417" s="3"/>
      <c r="C417" s="49"/>
      <c r="D417" s="10"/>
      <c r="E417" s="61"/>
      <c r="F417" s="115"/>
      <c r="G417" s="115"/>
      <c r="H417" s="115"/>
      <c r="I417" s="115"/>
      <c r="J417" s="115"/>
      <c r="K417" s="115"/>
      <c r="L417" s="115"/>
      <c r="M417" s="115"/>
      <c r="N417" s="115"/>
      <c r="O417" s="115"/>
      <c r="P417" s="115"/>
      <c r="Q417" s="115"/>
      <c r="R417" s="115"/>
      <c r="S417" s="115"/>
      <c r="T417" s="115"/>
      <c r="U417" s="115"/>
      <c r="V417" s="115"/>
    </row>
    <row r="418" ht="15.75" customHeight="1">
      <c r="A418" s="3"/>
      <c r="B418" s="3"/>
      <c r="C418" s="49"/>
      <c r="D418" s="10"/>
      <c r="E418" s="61"/>
      <c r="F418" s="115"/>
      <c r="G418" s="115"/>
      <c r="H418" s="115"/>
      <c r="I418" s="115"/>
      <c r="J418" s="115"/>
      <c r="K418" s="115"/>
      <c r="L418" s="115"/>
      <c r="M418" s="115"/>
      <c r="N418" s="115"/>
      <c r="O418" s="115"/>
      <c r="P418" s="115"/>
      <c r="Q418" s="115"/>
      <c r="R418" s="115"/>
      <c r="S418" s="115"/>
      <c r="T418" s="115"/>
      <c r="U418" s="115"/>
      <c r="V418" s="115"/>
    </row>
    <row r="419" ht="15.75" customHeight="1">
      <c r="A419" s="3"/>
      <c r="B419" s="3"/>
      <c r="C419" s="49"/>
      <c r="D419" s="10"/>
      <c r="E419" s="61"/>
      <c r="F419" s="115"/>
      <c r="G419" s="115"/>
      <c r="H419" s="115"/>
      <c r="I419" s="115"/>
      <c r="J419" s="115"/>
      <c r="K419" s="115"/>
      <c r="L419" s="115"/>
      <c r="M419" s="115"/>
      <c r="N419" s="115"/>
      <c r="O419" s="115"/>
      <c r="P419" s="115"/>
      <c r="Q419" s="115"/>
      <c r="R419" s="115"/>
      <c r="S419" s="115"/>
      <c r="T419" s="115"/>
      <c r="U419" s="115"/>
      <c r="V419" s="115"/>
    </row>
    <row r="420" ht="15.75" customHeight="1">
      <c r="A420" s="3"/>
      <c r="B420" s="3"/>
      <c r="C420" s="49"/>
      <c r="D420" s="10"/>
      <c r="E420" s="61"/>
      <c r="F420" s="115"/>
      <c r="G420" s="115"/>
      <c r="H420" s="115"/>
      <c r="I420" s="115"/>
      <c r="J420" s="115"/>
      <c r="K420" s="115"/>
      <c r="L420" s="115"/>
      <c r="M420" s="115"/>
      <c r="N420" s="115"/>
      <c r="O420" s="115"/>
      <c r="P420" s="115"/>
      <c r="Q420" s="115"/>
      <c r="R420" s="115"/>
      <c r="S420" s="115"/>
      <c r="T420" s="115"/>
      <c r="U420" s="115"/>
      <c r="V420" s="115"/>
    </row>
    <row r="421" ht="15.75" customHeight="1">
      <c r="A421" s="3"/>
      <c r="B421" s="3"/>
      <c r="C421" s="49"/>
      <c r="D421" s="10"/>
      <c r="E421" s="61"/>
      <c r="F421" s="115"/>
      <c r="G421" s="115"/>
      <c r="H421" s="115"/>
      <c r="I421" s="115"/>
      <c r="J421" s="115"/>
      <c r="K421" s="115"/>
      <c r="L421" s="115"/>
      <c r="M421" s="115"/>
      <c r="N421" s="115"/>
      <c r="O421" s="115"/>
      <c r="P421" s="115"/>
      <c r="Q421" s="115"/>
      <c r="R421" s="115"/>
      <c r="S421" s="115"/>
      <c r="T421" s="115"/>
      <c r="U421" s="115"/>
      <c r="V421" s="115"/>
    </row>
    <row r="422" ht="15.75" customHeight="1">
      <c r="A422" s="3"/>
      <c r="B422" s="3"/>
      <c r="C422" s="49"/>
      <c r="D422" s="10"/>
      <c r="E422" s="61"/>
      <c r="F422" s="115"/>
      <c r="G422" s="115"/>
      <c r="H422" s="115"/>
      <c r="I422" s="115"/>
      <c r="J422" s="115"/>
      <c r="K422" s="115"/>
      <c r="L422" s="115"/>
      <c r="M422" s="115"/>
      <c r="N422" s="115"/>
      <c r="O422" s="115"/>
      <c r="P422" s="115"/>
      <c r="Q422" s="115"/>
      <c r="R422" s="115"/>
      <c r="S422" s="115"/>
      <c r="T422" s="115"/>
      <c r="U422" s="115"/>
      <c r="V422" s="115"/>
    </row>
    <row r="423" ht="15.75" customHeight="1">
      <c r="A423" s="3"/>
      <c r="B423" s="3"/>
      <c r="C423" s="49"/>
      <c r="D423" s="10"/>
      <c r="E423" s="61"/>
      <c r="F423" s="115"/>
      <c r="G423" s="115"/>
      <c r="H423" s="115"/>
      <c r="I423" s="115"/>
      <c r="J423" s="115"/>
      <c r="K423" s="115"/>
      <c r="L423" s="115"/>
      <c r="M423" s="115"/>
      <c r="N423" s="115"/>
      <c r="O423" s="115"/>
      <c r="P423" s="115"/>
      <c r="Q423" s="115"/>
      <c r="R423" s="115"/>
      <c r="S423" s="115"/>
      <c r="T423" s="115"/>
      <c r="U423" s="115"/>
      <c r="V423" s="115"/>
    </row>
    <row r="424" ht="15.75" customHeight="1">
      <c r="A424" s="3"/>
      <c r="B424" s="3"/>
      <c r="C424" s="49"/>
      <c r="D424" s="10"/>
      <c r="E424" s="61"/>
      <c r="F424" s="115"/>
      <c r="G424" s="115"/>
      <c r="H424" s="115"/>
      <c r="I424" s="115"/>
      <c r="J424" s="115"/>
      <c r="K424" s="115"/>
      <c r="L424" s="115"/>
      <c r="M424" s="115"/>
      <c r="N424" s="115"/>
      <c r="O424" s="115"/>
      <c r="P424" s="115"/>
      <c r="Q424" s="115"/>
      <c r="R424" s="115"/>
      <c r="S424" s="115"/>
      <c r="T424" s="115"/>
      <c r="U424" s="115"/>
      <c r="V424" s="115"/>
    </row>
    <row r="425" ht="15.75" customHeight="1">
      <c r="A425" s="3"/>
      <c r="B425" s="3"/>
      <c r="C425" s="49"/>
      <c r="D425" s="10"/>
      <c r="E425" s="61"/>
      <c r="F425" s="115"/>
      <c r="G425" s="115"/>
      <c r="H425" s="115"/>
      <c r="I425" s="115"/>
      <c r="J425" s="115"/>
      <c r="K425" s="115"/>
      <c r="L425" s="115"/>
      <c r="M425" s="115"/>
      <c r="N425" s="115"/>
      <c r="O425" s="115"/>
      <c r="P425" s="115"/>
      <c r="Q425" s="115"/>
      <c r="R425" s="115"/>
      <c r="S425" s="115"/>
      <c r="T425" s="115"/>
      <c r="U425" s="115"/>
      <c r="V425" s="115"/>
    </row>
    <row r="426" ht="15.75" customHeight="1">
      <c r="A426" s="3"/>
      <c r="B426" s="3"/>
      <c r="C426" s="49"/>
      <c r="D426" s="10"/>
      <c r="E426" s="61"/>
      <c r="F426" s="115"/>
      <c r="G426" s="115"/>
      <c r="H426" s="115"/>
      <c r="I426" s="115"/>
      <c r="J426" s="115"/>
      <c r="K426" s="115"/>
      <c r="L426" s="115"/>
      <c r="M426" s="115"/>
      <c r="N426" s="115"/>
      <c r="O426" s="115"/>
      <c r="P426" s="115"/>
      <c r="Q426" s="115"/>
      <c r="R426" s="115"/>
      <c r="S426" s="115"/>
      <c r="T426" s="115"/>
      <c r="U426" s="115"/>
      <c r="V426" s="115"/>
    </row>
    <row r="427" ht="15.75" customHeight="1">
      <c r="A427" s="3"/>
      <c r="B427" s="3"/>
      <c r="C427" s="49"/>
      <c r="D427" s="10"/>
      <c r="E427" s="61"/>
      <c r="F427" s="115"/>
      <c r="G427" s="115"/>
      <c r="H427" s="115"/>
      <c r="I427" s="115"/>
      <c r="J427" s="115"/>
      <c r="K427" s="115"/>
      <c r="L427" s="115"/>
      <c r="M427" s="115"/>
      <c r="N427" s="115"/>
      <c r="O427" s="115"/>
      <c r="P427" s="115"/>
      <c r="Q427" s="115"/>
      <c r="R427" s="115"/>
      <c r="S427" s="115"/>
      <c r="T427" s="115"/>
      <c r="U427" s="115"/>
      <c r="V427" s="115"/>
    </row>
    <row r="428" ht="15.75" customHeight="1">
      <c r="A428" s="3"/>
      <c r="B428" s="3"/>
      <c r="C428" s="49"/>
      <c r="D428" s="10"/>
      <c r="E428" s="61"/>
      <c r="F428" s="115"/>
      <c r="G428" s="115"/>
      <c r="H428" s="115"/>
      <c r="I428" s="115"/>
      <c r="J428" s="115"/>
      <c r="K428" s="115"/>
      <c r="L428" s="115"/>
      <c r="M428" s="115"/>
      <c r="N428" s="115"/>
      <c r="O428" s="115"/>
      <c r="P428" s="115"/>
      <c r="Q428" s="115"/>
      <c r="R428" s="115"/>
      <c r="S428" s="115"/>
      <c r="T428" s="115"/>
      <c r="U428" s="115"/>
      <c r="V428" s="115"/>
    </row>
    <row r="429" ht="15.75" customHeight="1">
      <c r="A429" s="3"/>
      <c r="B429" s="3"/>
      <c r="C429" s="49"/>
      <c r="D429" s="10"/>
      <c r="E429" s="61"/>
      <c r="F429" s="115"/>
      <c r="G429" s="115"/>
      <c r="H429" s="115"/>
      <c r="I429" s="115"/>
      <c r="J429" s="115"/>
      <c r="K429" s="115"/>
      <c r="L429" s="115"/>
      <c r="M429" s="115"/>
      <c r="N429" s="115"/>
      <c r="O429" s="115"/>
      <c r="P429" s="115"/>
      <c r="Q429" s="115"/>
      <c r="R429" s="115"/>
      <c r="S429" s="115"/>
      <c r="T429" s="115"/>
      <c r="U429" s="115"/>
      <c r="V429" s="115"/>
    </row>
    <row r="430" ht="15.75" customHeight="1">
      <c r="A430" s="3"/>
      <c r="B430" s="3"/>
      <c r="C430" s="49"/>
      <c r="D430" s="10"/>
      <c r="E430" s="61"/>
      <c r="F430" s="115"/>
      <c r="G430" s="115"/>
      <c r="H430" s="115"/>
      <c r="I430" s="115"/>
      <c r="J430" s="115"/>
      <c r="K430" s="115"/>
      <c r="L430" s="115"/>
      <c r="M430" s="115"/>
      <c r="N430" s="115"/>
      <c r="O430" s="115"/>
      <c r="P430" s="115"/>
      <c r="Q430" s="115"/>
      <c r="R430" s="115"/>
      <c r="S430" s="115"/>
      <c r="T430" s="115"/>
      <c r="U430" s="115"/>
      <c r="V430" s="115"/>
    </row>
    <row r="431" ht="15.75" customHeight="1">
      <c r="A431" s="3"/>
      <c r="B431" s="3"/>
      <c r="C431" s="49"/>
      <c r="D431" s="10"/>
      <c r="E431" s="61"/>
      <c r="F431" s="115"/>
      <c r="G431" s="115"/>
      <c r="H431" s="115"/>
      <c r="I431" s="115"/>
      <c r="J431" s="115"/>
      <c r="K431" s="115"/>
      <c r="L431" s="115"/>
      <c r="M431" s="115"/>
      <c r="N431" s="115"/>
      <c r="O431" s="115"/>
      <c r="P431" s="115"/>
      <c r="Q431" s="115"/>
      <c r="R431" s="115"/>
      <c r="S431" s="115"/>
      <c r="T431" s="115"/>
      <c r="U431" s="115"/>
      <c r="V431" s="115"/>
    </row>
    <row r="432" ht="15.75" customHeight="1">
      <c r="A432" s="3"/>
      <c r="B432" s="3"/>
      <c r="C432" s="49"/>
      <c r="D432" s="10"/>
      <c r="E432" s="61"/>
      <c r="F432" s="115"/>
      <c r="G432" s="115"/>
      <c r="H432" s="115"/>
      <c r="I432" s="115"/>
      <c r="J432" s="115"/>
      <c r="K432" s="115"/>
      <c r="L432" s="115"/>
      <c r="M432" s="115"/>
      <c r="N432" s="115"/>
      <c r="O432" s="115"/>
      <c r="P432" s="115"/>
      <c r="Q432" s="115"/>
      <c r="R432" s="115"/>
      <c r="S432" s="115"/>
      <c r="T432" s="115"/>
      <c r="U432" s="115"/>
      <c r="V432" s="115"/>
    </row>
    <row r="433" ht="15.75" customHeight="1">
      <c r="A433" s="3"/>
      <c r="B433" s="3"/>
      <c r="C433" s="49"/>
      <c r="D433" s="10"/>
      <c r="E433" s="61"/>
      <c r="F433" s="115"/>
      <c r="G433" s="115"/>
      <c r="H433" s="115"/>
      <c r="I433" s="115"/>
      <c r="J433" s="115"/>
      <c r="K433" s="115"/>
      <c r="L433" s="115"/>
      <c r="M433" s="115"/>
      <c r="N433" s="115"/>
      <c r="O433" s="115"/>
      <c r="P433" s="115"/>
      <c r="Q433" s="115"/>
      <c r="R433" s="115"/>
      <c r="S433" s="115"/>
      <c r="T433" s="115"/>
      <c r="U433" s="115"/>
      <c r="V433" s="115"/>
    </row>
    <row r="434" ht="15.75" customHeight="1">
      <c r="A434" s="3"/>
      <c r="B434" s="3"/>
      <c r="C434" s="49"/>
      <c r="D434" s="10"/>
      <c r="E434" s="61"/>
      <c r="F434" s="115"/>
      <c r="G434" s="115"/>
      <c r="H434" s="115"/>
      <c r="I434" s="115"/>
      <c r="J434" s="115"/>
      <c r="K434" s="115"/>
      <c r="L434" s="115"/>
      <c r="M434" s="115"/>
      <c r="N434" s="115"/>
      <c r="O434" s="115"/>
      <c r="P434" s="115"/>
      <c r="Q434" s="115"/>
      <c r="R434" s="115"/>
      <c r="S434" s="115"/>
      <c r="T434" s="115"/>
      <c r="U434" s="115"/>
      <c r="V434" s="115"/>
    </row>
    <row r="435" ht="15.75" customHeight="1">
      <c r="A435" s="3"/>
      <c r="B435" s="3"/>
      <c r="C435" s="49"/>
      <c r="D435" s="10"/>
      <c r="E435" s="61"/>
      <c r="F435" s="115"/>
      <c r="G435" s="115"/>
      <c r="H435" s="115"/>
      <c r="I435" s="115"/>
      <c r="J435" s="115"/>
      <c r="K435" s="115"/>
      <c r="L435" s="115"/>
      <c r="M435" s="115"/>
      <c r="N435" s="115"/>
      <c r="O435" s="115"/>
      <c r="P435" s="115"/>
      <c r="Q435" s="115"/>
      <c r="R435" s="115"/>
      <c r="S435" s="115"/>
      <c r="T435" s="115"/>
      <c r="U435" s="115"/>
      <c r="V435" s="115"/>
    </row>
    <row r="436" ht="15.75" customHeight="1">
      <c r="A436" s="3"/>
      <c r="B436" s="3"/>
      <c r="C436" s="49"/>
      <c r="D436" s="10"/>
      <c r="E436" s="61"/>
      <c r="F436" s="115"/>
      <c r="G436" s="115"/>
      <c r="H436" s="115"/>
      <c r="I436" s="115"/>
      <c r="J436" s="115"/>
      <c r="K436" s="115"/>
      <c r="L436" s="115"/>
      <c r="M436" s="115"/>
      <c r="N436" s="115"/>
      <c r="O436" s="115"/>
      <c r="P436" s="115"/>
      <c r="Q436" s="115"/>
      <c r="R436" s="115"/>
      <c r="S436" s="115"/>
      <c r="T436" s="115"/>
      <c r="U436" s="115"/>
      <c r="V436" s="115"/>
    </row>
    <row r="437" ht="15.75" customHeight="1">
      <c r="A437" s="3"/>
      <c r="B437" s="3"/>
      <c r="C437" s="49"/>
      <c r="D437" s="10"/>
      <c r="E437" s="61"/>
      <c r="F437" s="115"/>
      <c r="G437" s="115"/>
      <c r="H437" s="115"/>
      <c r="I437" s="115"/>
      <c r="J437" s="115"/>
      <c r="K437" s="115"/>
      <c r="L437" s="115"/>
      <c r="M437" s="115"/>
      <c r="N437" s="115"/>
      <c r="O437" s="115"/>
      <c r="P437" s="115"/>
      <c r="Q437" s="115"/>
      <c r="R437" s="115"/>
      <c r="S437" s="115"/>
      <c r="T437" s="115"/>
      <c r="U437" s="115"/>
      <c r="V437" s="115"/>
    </row>
    <row r="438" ht="15.75" customHeight="1">
      <c r="A438" s="3"/>
      <c r="B438" s="3"/>
      <c r="C438" s="49"/>
      <c r="D438" s="10"/>
      <c r="E438" s="61"/>
      <c r="F438" s="115"/>
      <c r="G438" s="115"/>
      <c r="H438" s="115"/>
      <c r="I438" s="115"/>
      <c r="J438" s="115"/>
      <c r="K438" s="115"/>
      <c r="L438" s="115"/>
      <c r="M438" s="115"/>
      <c r="N438" s="115"/>
      <c r="O438" s="115"/>
      <c r="P438" s="115"/>
      <c r="Q438" s="115"/>
      <c r="R438" s="115"/>
      <c r="S438" s="115"/>
      <c r="T438" s="115"/>
      <c r="U438" s="115"/>
      <c r="V438" s="115"/>
    </row>
    <row r="439" ht="15.75" customHeight="1">
      <c r="A439" s="3"/>
      <c r="B439" s="3"/>
      <c r="C439" s="49"/>
      <c r="D439" s="10"/>
      <c r="E439" s="61"/>
      <c r="F439" s="115"/>
      <c r="G439" s="115"/>
      <c r="H439" s="115"/>
      <c r="I439" s="115"/>
      <c r="J439" s="115"/>
      <c r="K439" s="115"/>
      <c r="L439" s="115"/>
      <c r="M439" s="115"/>
      <c r="N439" s="115"/>
      <c r="O439" s="115"/>
      <c r="P439" s="115"/>
      <c r="Q439" s="115"/>
      <c r="R439" s="115"/>
      <c r="S439" s="115"/>
      <c r="T439" s="115"/>
      <c r="U439" s="115"/>
      <c r="V439" s="115"/>
    </row>
    <row r="440" ht="15.75" customHeight="1">
      <c r="A440" s="3"/>
      <c r="B440" s="3"/>
      <c r="C440" s="49"/>
      <c r="D440" s="10"/>
      <c r="E440" s="61"/>
      <c r="F440" s="115"/>
      <c r="G440" s="115"/>
      <c r="H440" s="115"/>
      <c r="I440" s="115"/>
      <c r="J440" s="115"/>
      <c r="K440" s="115"/>
      <c r="L440" s="115"/>
      <c r="M440" s="115"/>
      <c r="N440" s="115"/>
      <c r="O440" s="115"/>
      <c r="P440" s="115"/>
      <c r="Q440" s="115"/>
      <c r="R440" s="115"/>
      <c r="S440" s="115"/>
      <c r="T440" s="115"/>
      <c r="U440" s="115"/>
      <c r="V440" s="115"/>
    </row>
    <row r="441" ht="15.75" customHeight="1">
      <c r="A441" s="3"/>
      <c r="B441" s="3"/>
      <c r="C441" s="49"/>
      <c r="D441" s="10"/>
      <c r="E441" s="61"/>
      <c r="F441" s="115"/>
      <c r="G441" s="115"/>
      <c r="H441" s="115"/>
      <c r="I441" s="115"/>
      <c r="J441" s="115"/>
      <c r="K441" s="115"/>
      <c r="L441" s="115"/>
      <c r="M441" s="115"/>
      <c r="N441" s="115"/>
      <c r="O441" s="115"/>
      <c r="P441" s="115"/>
      <c r="Q441" s="115"/>
      <c r="R441" s="115"/>
      <c r="S441" s="115"/>
      <c r="T441" s="115"/>
      <c r="U441" s="115"/>
      <c r="V441" s="115"/>
    </row>
    <row r="442" ht="15.75" customHeight="1">
      <c r="A442" s="3"/>
      <c r="B442" s="3"/>
      <c r="C442" s="49"/>
      <c r="D442" s="10"/>
      <c r="E442" s="61"/>
      <c r="F442" s="115"/>
      <c r="G442" s="115"/>
      <c r="H442" s="115"/>
      <c r="I442" s="115"/>
      <c r="J442" s="115"/>
      <c r="K442" s="115"/>
      <c r="L442" s="115"/>
      <c r="M442" s="115"/>
      <c r="N442" s="115"/>
      <c r="O442" s="115"/>
      <c r="P442" s="115"/>
      <c r="Q442" s="115"/>
      <c r="R442" s="115"/>
      <c r="S442" s="115"/>
      <c r="T442" s="115"/>
      <c r="U442" s="115"/>
      <c r="V442" s="115"/>
    </row>
    <row r="443" ht="15.75" customHeight="1">
      <c r="A443" s="3"/>
      <c r="B443" s="3"/>
      <c r="C443" s="49"/>
      <c r="D443" s="10"/>
      <c r="E443" s="61"/>
      <c r="F443" s="115"/>
      <c r="G443" s="115"/>
      <c r="H443" s="115"/>
      <c r="I443" s="115"/>
      <c r="J443" s="115"/>
      <c r="K443" s="115"/>
      <c r="L443" s="115"/>
      <c r="M443" s="115"/>
      <c r="N443" s="115"/>
      <c r="O443" s="115"/>
      <c r="P443" s="115"/>
      <c r="Q443" s="115"/>
      <c r="R443" s="115"/>
      <c r="S443" s="115"/>
      <c r="T443" s="115"/>
      <c r="U443" s="115"/>
      <c r="V443" s="115"/>
    </row>
    <row r="444" ht="15.75" customHeight="1">
      <c r="A444" s="3"/>
      <c r="B444" s="3"/>
      <c r="C444" s="49"/>
      <c r="D444" s="10"/>
      <c r="E444" s="61"/>
      <c r="F444" s="115"/>
      <c r="G444" s="115"/>
      <c r="H444" s="115"/>
      <c r="I444" s="115"/>
      <c r="J444" s="115"/>
      <c r="K444" s="115"/>
      <c r="L444" s="115"/>
      <c r="M444" s="115"/>
      <c r="N444" s="115"/>
      <c r="O444" s="115"/>
      <c r="P444" s="115"/>
      <c r="Q444" s="115"/>
      <c r="R444" s="115"/>
      <c r="S444" s="115"/>
      <c r="T444" s="115"/>
      <c r="U444" s="115"/>
      <c r="V444" s="115"/>
    </row>
    <row r="445" ht="15.75" customHeight="1">
      <c r="A445" s="3"/>
      <c r="B445" s="3"/>
      <c r="C445" s="49"/>
      <c r="D445" s="10"/>
      <c r="E445" s="61"/>
      <c r="F445" s="115"/>
      <c r="G445" s="115"/>
      <c r="H445" s="115"/>
      <c r="I445" s="115"/>
      <c r="J445" s="115"/>
      <c r="K445" s="115"/>
      <c r="L445" s="115"/>
      <c r="M445" s="115"/>
      <c r="N445" s="115"/>
      <c r="O445" s="115"/>
      <c r="P445" s="115"/>
      <c r="Q445" s="115"/>
      <c r="R445" s="115"/>
      <c r="S445" s="115"/>
      <c r="T445" s="115"/>
      <c r="U445" s="115"/>
      <c r="V445" s="115"/>
    </row>
    <row r="446" ht="15.75" customHeight="1">
      <c r="A446" s="3"/>
      <c r="B446" s="3"/>
      <c r="C446" s="49"/>
      <c r="D446" s="10"/>
      <c r="E446" s="61"/>
      <c r="F446" s="115"/>
      <c r="G446" s="115"/>
      <c r="H446" s="115"/>
      <c r="I446" s="115"/>
      <c r="J446" s="115"/>
      <c r="K446" s="115"/>
      <c r="L446" s="115"/>
      <c r="M446" s="115"/>
      <c r="N446" s="115"/>
      <c r="O446" s="115"/>
      <c r="P446" s="115"/>
      <c r="Q446" s="115"/>
      <c r="R446" s="115"/>
      <c r="S446" s="115"/>
      <c r="T446" s="115"/>
      <c r="U446" s="115"/>
      <c r="V446" s="115"/>
    </row>
    <row r="447" ht="15.75" customHeight="1">
      <c r="A447" s="3"/>
      <c r="B447" s="3"/>
      <c r="C447" s="49"/>
      <c r="D447" s="10"/>
      <c r="E447" s="61"/>
      <c r="F447" s="115"/>
      <c r="G447" s="115"/>
      <c r="H447" s="115"/>
      <c r="I447" s="115"/>
      <c r="J447" s="115"/>
      <c r="K447" s="115"/>
      <c r="L447" s="115"/>
      <c r="M447" s="115"/>
      <c r="N447" s="115"/>
      <c r="O447" s="115"/>
      <c r="P447" s="115"/>
      <c r="Q447" s="115"/>
      <c r="R447" s="115"/>
      <c r="S447" s="115"/>
      <c r="T447" s="115"/>
      <c r="U447" s="115"/>
      <c r="V447" s="115"/>
    </row>
    <row r="448" ht="15.75" customHeight="1">
      <c r="A448" s="3"/>
      <c r="B448" s="3"/>
      <c r="C448" s="49"/>
      <c r="D448" s="10"/>
      <c r="E448" s="61"/>
      <c r="F448" s="115"/>
      <c r="G448" s="115"/>
      <c r="H448" s="115"/>
      <c r="I448" s="115"/>
      <c r="J448" s="115"/>
      <c r="K448" s="115"/>
      <c r="L448" s="115"/>
      <c r="M448" s="115"/>
      <c r="N448" s="115"/>
      <c r="O448" s="115"/>
      <c r="P448" s="115"/>
      <c r="Q448" s="115"/>
      <c r="R448" s="115"/>
      <c r="S448" s="115"/>
      <c r="T448" s="115"/>
      <c r="U448" s="115"/>
      <c r="V448" s="115"/>
    </row>
    <row r="449" ht="15.75" customHeight="1">
      <c r="A449" s="3"/>
      <c r="B449" s="3"/>
      <c r="C449" s="49"/>
      <c r="D449" s="10"/>
      <c r="E449" s="61"/>
      <c r="F449" s="115"/>
      <c r="G449" s="115"/>
      <c r="H449" s="115"/>
      <c r="I449" s="115"/>
      <c r="J449" s="115"/>
      <c r="K449" s="115"/>
      <c r="L449" s="115"/>
      <c r="M449" s="115"/>
      <c r="N449" s="115"/>
      <c r="O449" s="115"/>
      <c r="P449" s="115"/>
      <c r="Q449" s="115"/>
      <c r="R449" s="115"/>
      <c r="S449" s="115"/>
      <c r="T449" s="115"/>
      <c r="U449" s="115"/>
      <c r="V449" s="115"/>
    </row>
    <row r="450" ht="15.75" customHeight="1">
      <c r="A450" s="3"/>
      <c r="B450" s="3"/>
      <c r="C450" s="49"/>
      <c r="D450" s="10"/>
      <c r="E450" s="61"/>
      <c r="F450" s="115"/>
      <c r="G450" s="115"/>
      <c r="H450" s="115"/>
      <c r="I450" s="115"/>
      <c r="J450" s="115"/>
      <c r="K450" s="115"/>
      <c r="L450" s="115"/>
      <c r="M450" s="115"/>
      <c r="N450" s="115"/>
      <c r="O450" s="115"/>
      <c r="P450" s="115"/>
      <c r="Q450" s="115"/>
      <c r="R450" s="115"/>
      <c r="S450" s="115"/>
      <c r="T450" s="115"/>
      <c r="U450" s="115"/>
      <c r="V450" s="115"/>
    </row>
    <row r="451" ht="15.75" customHeight="1">
      <c r="A451" s="3"/>
      <c r="B451" s="3"/>
      <c r="C451" s="49"/>
      <c r="D451" s="10"/>
      <c r="E451" s="61"/>
      <c r="F451" s="115"/>
      <c r="G451" s="115"/>
      <c r="H451" s="115"/>
      <c r="I451" s="115"/>
      <c r="J451" s="115"/>
      <c r="K451" s="115"/>
      <c r="L451" s="115"/>
      <c r="M451" s="115"/>
      <c r="N451" s="115"/>
      <c r="O451" s="115"/>
      <c r="P451" s="115"/>
      <c r="Q451" s="115"/>
      <c r="R451" s="115"/>
      <c r="S451" s="115"/>
      <c r="T451" s="115"/>
      <c r="U451" s="115"/>
      <c r="V451" s="115"/>
    </row>
    <row r="452" ht="15.75" customHeight="1">
      <c r="A452" s="3"/>
      <c r="B452" s="3"/>
      <c r="C452" s="49"/>
      <c r="D452" s="10"/>
      <c r="E452" s="61"/>
      <c r="F452" s="115"/>
      <c r="G452" s="115"/>
      <c r="H452" s="115"/>
      <c r="I452" s="115"/>
      <c r="J452" s="115"/>
      <c r="K452" s="115"/>
      <c r="L452" s="115"/>
      <c r="M452" s="115"/>
      <c r="N452" s="115"/>
      <c r="O452" s="115"/>
      <c r="P452" s="115"/>
      <c r="Q452" s="115"/>
      <c r="R452" s="115"/>
      <c r="S452" s="115"/>
      <c r="T452" s="115"/>
      <c r="U452" s="115"/>
      <c r="V452" s="115"/>
    </row>
    <row r="453" ht="15.75" customHeight="1">
      <c r="A453" s="3"/>
      <c r="B453" s="3"/>
      <c r="C453" s="49"/>
      <c r="D453" s="10"/>
      <c r="E453" s="61"/>
      <c r="F453" s="115"/>
      <c r="G453" s="115"/>
      <c r="H453" s="115"/>
      <c r="I453" s="115"/>
      <c r="J453" s="115"/>
      <c r="K453" s="115"/>
      <c r="L453" s="115"/>
      <c r="M453" s="115"/>
      <c r="N453" s="115"/>
      <c r="O453" s="115"/>
      <c r="P453" s="115"/>
      <c r="Q453" s="115"/>
      <c r="R453" s="115"/>
      <c r="S453" s="115"/>
      <c r="T453" s="115"/>
      <c r="U453" s="115"/>
      <c r="V453" s="115"/>
    </row>
    <row r="454" ht="15.75" customHeight="1">
      <c r="A454" s="3"/>
      <c r="B454" s="3"/>
      <c r="C454" s="49"/>
      <c r="D454" s="10"/>
      <c r="E454" s="61"/>
      <c r="F454" s="115"/>
      <c r="G454" s="115"/>
      <c r="H454" s="115"/>
      <c r="I454" s="115"/>
      <c r="J454" s="115"/>
      <c r="K454" s="115"/>
      <c r="L454" s="115"/>
      <c r="M454" s="115"/>
      <c r="N454" s="115"/>
      <c r="O454" s="115"/>
      <c r="P454" s="115"/>
      <c r="Q454" s="115"/>
      <c r="R454" s="115"/>
      <c r="S454" s="115"/>
      <c r="T454" s="115"/>
      <c r="U454" s="115"/>
      <c r="V454" s="115"/>
    </row>
    <row r="455" ht="15.75" customHeight="1">
      <c r="A455" s="3"/>
      <c r="B455" s="3"/>
      <c r="C455" s="49"/>
      <c r="D455" s="10"/>
      <c r="E455" s="61"/>
      <c r="F455" s="115"/>
      <c r="G455" s="115"/>
      <c r="H455" s="115"/>
      <c r="I455" s="115"/>
      <c r="J455" s="115"/>
      <c r="K455" s="115"/>
      <c r="L455" s="115"/>
      <c r="M455" s="115"/>
      <c r="N455" s="115"/>
      <c r="O455" s="115"/>
      <c r="P455" s="115"/>
      <c r="Q455" s="115"/>
      <c r="R455" s="115"/>
      <c r="S455" s="115"/>
      <c r="T455" s="115"/>
      <c r="U455" s="115"/>
      <c r="V455" s="115"/>
    </row>
    <row r="456" ht="15.75" customHeight="1">
      <c r="A456" s="3"/>
      <c r="B456" s="3"/>
      <c r="C456" s="49"/>
      <c r="D456" s="10"/>
      <c r="E456" s="61"/>
      <c r="F456" s="115"/>
      <c r="G456" s="115"/>
      <c r="H456" s="115"/>
      <c r="I456" s="115"/>
      <c r="J456" s="115"/>
      <c r="K456" s="115"/>
      <c r="L456" s="115"/>
      <c r="M456" s="115"/>
      <c r="N456" s="115"/>
      <c r="O456" s="115"/>
      <c r="P456" s="115"/>
      <c r="Q456" s="115"/>
      <c r="R456" s="115"/>
      <c r="S456" s="115"/>
      <c r="T456" s="115"/>
      <c r="U456" s="115"/>
      <c r="V456" s="115"/>
    </row>
    <row r="457" ht="15.75" customHeight="1">
      <c r="A457" s="3"/>
      <c r="B457" s="3"/>
      <c r="C457" s="49"/>
      <c r="D457" s="10"/>
      <c r="E457" s="61"/>
      <c r="F457" s="115"/>
      <c r="G457" s="115"/>
      <c r="H457" s="115"/>
      <c r="I457" s="115"/>
      <c r="J457" s="115"/>
      <c r="K457" s="115"/>
      <c r="L457" s="115"/>
      <c r="M457" s="115"/>
      <c r="N457" s="115"/>
      <c r="O457" s="115"/>
      <c r="P457" s="115"/>
      <c r="Q457" s="115"/>
      <c r="R457" s="115"/>
      <c r="S457" s="115"/>
      <c r="T457" s="115"/>
      <c r="U457" s="115"/>
      <c r="V457" s="115"/>
    </row>
    <row r="458" ht="15.75" customHeight="1">
      <c r="A458" s="3"/>
      <c r="B458" s="3"/>
      <c r="C458" s="49"/>
      <c r="D458" s="10"/>
      <c r="E458" s="61"/>
      <c r="F458" s="115"/>
      <c r="G458" s="115"/>
      <c r="H458" s="115"/>
      <c r="I458" s="115"/>
      <c r="J458" s="115"/>
      <c r="K458" s="115"/>
      <c r="L458" s="115"/>
      <c r="M458" s="115"/>
      <c r="N458" s="115"/>
      <c r="O458" s="115"/>
      <c r="P458" s="115"/>
      <c r="Q458" s="115"/>
      <c r="R458" s="115"/>
      <c r="S458" s="115"/>
      <c r="T458" s="115"/>
      <c r="U458" s="115"/>
      <c r="V458" s="115"/>
    </row>
    <row r="459" ht="15.75" customHeight="1">
      <c r="A459" s="3"/>
      <c r="B459" s="3"/>
      <c r="C459" s="49"/>
      <c r="D459" s="10"/>
      <c r="E459" s="61"/>
      <c r="F459" s="115"/>
      <c r="G459" s="115"/>
      <c r="H459" s="115"/>
      <c r="I459" s="115"/>
      <c r="J459" s="115"/>
      <c r="K459" s="115"/>
      <c r="L459" s="115"/>
      <c r="M459" s="115"/>
      <c r="N459" s="115"/>
      <c r="O459" s="115"/>
      <c r="P459" s="115"/>
      <c r="Q459" s="115"/>
      <c r="R459" s="115"/>
      <c r="S459" s="115"/>
      <c r="T459" s="115"/>
      <c r="U459" s="115"/>
      <c r="V459" s="115"/>
    </row>
    <row r="460" ht="15.75" customHeight="1">
      <c r="A460" s="3"/>
      <c r="B460" s="3"/>
      <c r="C460" s="49"/>
      <c r="D460" s="10"/>
      <c r="E460" s="61"/>
      <c r="F460" s="115"/>
      <c r="G460" s="115"/>
      <c r="H460" s="115"/>
      <c r="I460" s="115"/>
      <c r="J460" s="115"/>
      <c r="K460" s="115"/>
      <c r="L460" s="115"/>
      <c r="M460" s="115"/>
      <c r="N460" s="115"/>
      <c r="O460" s="115"/>
      <c r="P460" s="115"/>
      <c r="Q460" s="115"/>
      <c r="R460" s="115"/>
      <c r="S460" s="115"/>
      <c r="T460" s="115"/>
      <c r="U460" s="115"/>
      <c r="V460" s="115"/>
    </row>
    <row r="461" ht="15.75" customHeight="1">
      <c r="A461" s="3"/>
      <c r="B461" s="3"/>
      <c r="C461" s="49"/>
      <c r="D461" s="10"/>
      <c r="E461" s="61"/>
      <c r="F461" s="115"/>
      <c r="G461" s="115"/>
      <c r="H461" s="115"/>
      <c r="I461" s="115"/>
      <c r="J461" s="115"/>
      <c r="K461" s="115"/>
      <c r="L461" s="115"/>
      <c r="M461" s="115"/>
      <c r="N461" s="115"/>
      <c r="O461" s="115"/>
      <c r="P461" s="115"/>
      <c r="Q461" s="115"/>
      <c r="R461" s="115"/>
      <c r="S461" s="115"/>
      <c r="T461" s="115"/>
      <c r="U461" s="115"/>
      <c r="V461" s="115"/>
    </row>
    <row r="462" ht="15.75" customHeight="1">
      <c r="A462" s="3"/>
      <c r="B462" s="3"/>
      <c r="C462" s="49"/>
      <c r="D462" s="10"/>
      <c r="E462" s="61"/>
      <c r="F462" s="115"/>
      <c r="G462" s="115"/>
      <c r="H462" s="115"/>
      <c r="I462" s="115"/>
      <c r="J462" s="115"/>
      <c r="K462" s="115"/>
      <c r="L462" s="115"/>
      <c r="M462" s="115"/>
      <c r="N462" s="115"/>
      <c r="O462" s="115"/>
      <c r="P462" s="115"/>
      <c r="Q462" s="115"/>
      <c r="R462" s="115"/>
      <c r="S462" s="115"/>
      <c r="T462" s="115"/>
      <c r="U462" s="115"/>
      <c r="V462" s="115"/>
    </row>
    <row r="463" ht="15.75" customHeight="1">
      <c r="A463" s="3"/>
      <c r="B463" s="3"/>
      <c r="C463" s="49"/>
      <c r="D463" s="10"/>
      <c r="E463" s="61"/>
      <c r="F463" s="115"/>
      <c r="G463" s="115"/>
      <c r="H463" s="115"/>
      <c r="I463" s="115"/>
      <c r="J463" s="115"/>
      <c r="K463" s="115"/>
      <c r="L463" s="115"/>
      <c r="M463" s="115"/>
      <c r="N463" s="115"/>
      <c r="O463" s="115"/>
      <c r="P463" s="115"/>
      <c r="Q463" s="115"/>
      <c r="R463" s="115"/>
      <c r="S463" s="115"/>
      <c r="T463" s="115"/>
      <c r="U463" s="115"/>
      <c r="V463" s="115"/>
    </row>
    <row r="464" ht="15.75" customHeight="1">
      <c r="A464" s="3"/>
      <c r="B464" s="3"/>
      <c r="C464" s="49"/>
      <c r="D464" s="10"/>
      <c r="E464" s="61"/>
      <c r="F464" s="115"/>
      <c r="G464" s="115"/>
      <c r="H464" s="115"/>
      <c r="I464" s="115"/>
      <c r="J464" s="115"/>
      <c r="K464" s="115"/>
      <c r="L464" s="115"/>
      <c r="M464" s="115"/>
      <c r="N464" s="115"/>
      <c r="O464" s="115"/>
      <c r="P464" s="115"/>
      <c r="Q464" s="115"/>
      <c r="R464" s="115"/>
      <c r="S464" s="115"/>
      <c r="T464" s="115"/>
      <c r="U464" s="115"/>
      <c r="V464" s="115"/>
    </row>
    <row r="465" ht="15.75" customHeight="1">
      <c r="A465" s="3"/>
      <c r="B465" s="3"/>
      <c r="C465" s="49"/>
      <c r="D465" s="10"/>
      <c r="E465" s="61"/>
      <c r="F465" s="115"/>
      <c r="G465" s="115"/>
      <c r="H465" s="115"/>
      <c r="I465" s="115"/>
      <c r="J465" s="115"/>
      <c r="K465" s="115"/>
      <c r="L465" s="115"/>
      <c r="M465" s="115"/>
      <c r="N465" s="115"/>
      <c r="O465" s="115"/>
      <c r="P465" s="115"/>
      <c r="Q465" s="115"/>
      <c r="R465" s="115"/>
      <c r="S465" s="115"/>
      <c r="T465" s="115"/>
      <c r="U465" s="115"/>
      <c r="V465" s="115"/>
    </row>
    <row r="466" ht="15.75" customHeight="1">
      <c r="A466" s="3"/>
      <c r="B466" s="3"/>
      <c r="C466" s="49"/>
      <c r="D466" s="10"/>
      <c r="E466" s="61"/>
      <c r="F466" s="115"/>
      <c r="G466" s="115"/>
      <c r="H466" s="115"/>
      <c r="I466" s="115"/>
      <c r="J466" s="115"/>
      <c r="K466" s="115"/>
      <c r="L466" s="115"/>
      <c r="M466" s="115"/>
      <c r="N466" s="115"/>
      <c r="O466" s="115"/>
      <c r="P466" s="115"/>
      <c r="Q466" s="115"/>
      <c r="R466" s="115"/>
      <c r="S466" s="115"/>
      <c r="T466" s="115"/>
      <c r="U466" s="115"/>
      <c r="V466" s="115"/>
    </row>
    <row r="467" ht="15.75" customHeight="1">
      <c r="A467" s="3"/>
      <c r="B467" s="3"/>
      <c r="C467" s="49"/>
      <c r="D467" s="10"/>
      <c r="E467" s="61"/>
      <c r="F467" s="115"/>
      <c r="G467" s="115"/>
      <c r="H467" s="115"/>
      <c r="I467" s="115"/>
      <c r="J467" s="115"/>
      <c r="K467" s="115"/>
      <c r="L467" s="115"/>
      <c r="M467" s="115"/>
      <c r="N467" s="115"/>
      <c r="O467" s="115"/>
      <c r="P467" s="115"/>
      <c r="Q467" s="115"/>
      <c r="R467" s="115"/>
      <c r="S467" s="115"/>
      <c r="T467" s="115"/>
      <c r="U467" s="115"/>
      <c r="V467" s="115"/>
    </row>
    <row r="468" ht="15.75" customHeight="1">
      <c r="A468" s="3"/>
      <c r="B468" s="3"/>
      <c r="C468" s="49"/>
      <c r="D468" s="10"/>
      <c r="E468" s="61"/>
      <c r="F468" s="115"/>
      <c r="G468" s="115"/>
      <c r="H468" s="115"/>
      <c r="I468" s="115"/>
      <c r="J468" s="115"/>
      <c r="K468" s="115"/>
      <c r="L468" s="115"/>
      <c r="M468" s="115"/>
      <c r="N468" s="115"/>
      <c r="O468" s="115"/>
      <c r="P468" s="115"/>
      <c r="Q468" s="115"/>
      <c r="R468" s="115"/>
      <c r="S468" s="115"/>
      <c r="T468" s="115"/>
      <c r="U468" s="115"/>
      <c r="V468" s="115"/>
    </row>
    <row r="469" ht="15.75" customHeight="1">
      <c r="A469" s="3"/>
      <c r="B469" s="3"/>
      <c r="C469" s="49"/>
      <c r="D469" s="10"/>
      <c r="E469" s="61"/>
      <c r="F469" s="115"/>
      <c r="G469" s="115"/>
      <c r="H469" s="115"/>
      <c r="I469" s="115"/>
      <c r="J469" s="115"/>
      <c r="K469" s="115"/>
      <c r="L469" s="115"/>
      <c r="M469" s="115"/>
      <c r="N469" s="115"/>
      <c r="O469" s="115"/>
      <c r="P469" s="115"/>
      <c r="Q469" s="115"/>
      <c r="R469" s="115"/>
      <c r="S469" s="115"/>
      <c r="T469" s="115"/>
      <c r="U469" s="115"/>
      <c r="V469" s="115"/>
    </row>
    <row r="470" ht="15.75" customHeight="1">
      <c r="A470" s="3"/>
      <c r="B470" s="3"/>
      <c r="C470" s="49"/>
      <c r="D470" s="10"/>
      <c r="E470" s="61"/>
      <c r="F470" s="115"/>
      <c r="G470" s="115"/>
      <c r="H470" s="115"/>
      <c r="I470" s="115"/>
      <c r="J470" s="115"/>
      <c r="K470" s="115"/>
      <c r="L470" s="115"/>
      <c r="M470" s="115"/>
      <c r="N470" s="115"/>
      <c r="O470" s="115"/>
      <c r="P470" s="115"/>
      <c r="Q470" s="115"/>
      <c r="R470" s="115"/>
      <c r="S470" s="115"/>
      <c r="T470" s="115"/>
      <c r="U470" s="115"/>
      <c r="V470" s="115"/>
    </row>
    <row r="471" ht="15.75" customHeight="1">
      <c r="A471" s="3"/>
      <c r="B471" s="3"/>
      <c r="C471" s="49"/>
      <c r="D471" s="10"/>
      <c r="E471" s="61"/>
      <c r="F471" s="115"/>
      <c r="G471" s="115"/>
      <c r="H471" s="115"/>
      <c r="I471" s="115"/>
      <c r="J471" s="115"/>
      <c r="K471" s="115"/>
      <c r="L471" s="115"/>
      <c r="M471" s="115"/>
      <c r="N471" s="115"/>
      <c r="O471" s="115"/>
      <c r="P471" s="115"/>
      <c r="Q471" s="115"/>
      <c r="R471" s="115"/>
      <c r="S471" s="115"/>
      <c r="T471" s="115"/>
      <c r="U471" s="115"/>
      <c r="V471" s="115"/>
    </row>
    <row r="472" ht="15.75" customHeight="1">
      <c r="A472" s="3"/>
      <c r="B472" s="3"/>
      <c r="C472" s="49"/>
      <c r="D472" s="10"/>
      <c r="E472" s="61"/>
      <c r="F472" s="115"/>
      <c r="G472" s="115"/>
      <c r="H472" s="115"/>
      <c r="I472" s="115"/>
      <c r="J472" s="115"/>
      <c r="K472" s="115"/>
      <c r="L472" s="115"/>
      <c r="M472" s="115"/>
      <c r="N472" s="115"/>
      <c r="O472" s="115"/>
      <c r="P472" s="115"/>
      <c r="Q472" s="115"/>
      <c r="R472" s="115"/>
      <c r="S472" s="115"/>
      <c r="T472" s="115"/>
      <c r="U472" s="115"/>
      <c r="V472" s="115"/>
    </row>
    <row r="473" ht="15.75" customHeight="1">
      <c r="A473" s="3"/>
      <c r="B473" s="3"/>
      <c r="C473" s="49"/>
      <c r="D473" s="10"/>
      <c r="E473" s="61"/>
      <c r="F473" s="115"/>
      <c r="G473" s="115"/>
      <c r="H473" s="115"/>
      <c r="I473" s="115"/>
      <c r="J473" s="115"/>
      <c r="K473" s="115"/>
      <c r="L473" s="115"/>
      <c r="M473" s="115"/>
      <c r="N473" s="115"/>
      <c r="O473" s="115"/>
      <c r="P473" s="115"/>
      <c r="Q473" s="115"/>
      <c r="R473" s="115"/>
      <c r="S473" s="115"/>
      <c r="T473" s="115"/>
      <c r="U473" s="115"/>
      <c r="V473" s="115"/>
    </row>
    <row r="474" ht="15.75" customHeight="1">
      <c r="A474" s="3"/>
      <c r="B474" s="3"/>
      <c r="C474" s="49"/>
      <c r="D474" s="10"/>
      <c r="E474" s="61"/>
      <c r="F474" s="115"/>
      <c r="G474" s="115"/>
      <c r="H474" s="115"/>
      <c r="I474" s="115"/>
      <c r="J474" s="115"/>
      <c r="K474" s="115"/>
      <c r="L474" s="115"/>
      <c r="M474" s="115"/>
      <c r="N474" s="115"/>
      <c r="O474" s="115"/>
      <c r="P474" s="115"/>
      <c r="Q474" s="115"/>
      <c r="R474" s="115"/>
      <c r="S474" s="115"/>
      <c r="T474" s="115"/>
      <c r="U474" s="115"/>
      <c r="V474" s="115"/>
    </row>
    <row r="475" ht="15.75" customHeight="1">
      <c r="A475" s="3"/>
      <c r="B475" s="3"/>
      <c r="C475" s="49"/>
      <c r="D475" s="10"/>
      <c r="E475" s="61"/>
      <c r="F475" s="115"/>
      <c r="G475" s="115"/>
      <c r="H475" s="115"/>
      <c r="I475" s="115"/>
      <c r="J475" s="115"/>
      <c r="K475" s="115"/>
      <c r="L475" s="115"/>
      <c r="M475" s="115"/>
      <c r="N475" s="115"/>
      <c r="O475" s="115"/>
      <c r="P475" s="115"/>
      <c r="Q475" s="115"/>
      <c r="R475" s="115"/>
      <c r="S475" s="115"/>
      <c r="T475" s="115"/>
      <c r="U475" s="115"/>
      <c r="V475" s="115"/>
    </row>
    <row r="476" ht="15.75" customHeight="1">
      <c r="A476" s="3"/>
      <c r="B476" s="3"/>
      <c r="C476" s="49"/>
      <c r="D476" s="10"/>
      <c r="E476" s="61"/>
      <c r="F476" s="115"/>
      <c r="G476" s="115"/>
      <c r="H476" s="115"/>
      <c r="I476" s="115"/>
      <c r="J476" s="115"/>
      <c r="K476" s="115"/>
      <c r="L476" s="115"/>
      <c r="M476" s="115"/>
      <c r="N476" s="115"/>
      <c r="O476" s="115"/>
      <c r="P476" s="115"/>
      <c r="Q476" s="115"/>
      <c r="R476" s="115"/>
      <c r="S476" s="115"/>
      <c r="T476" s="115"/>
      <c r="U476" s="115"/>
      <c r="V476" s="115"/>
    </row>
    <row r="477" ht="15.75" customHeight="1">
      <c r="A477" s="3"/>
      <c r="B477" s="3"/>
      <c r="C477" s="49"/>
      <c r="D477" s="10"/>
      <c r="E477" s="61"/>
      <c r="F477" s="115"/>
      <c r="G477" s="115"/>
      <c r="H477" s="115"/>
      <c r="I477" s="115"/>
      <c r="J477" s="115"/>
      <c r="K477" s="115"/>
      <c r="L477" s="115"/>
      <c r="M477" s="115"/>
      <c r="N477" s="115"/>
      <c r="O477" s="115"/>
      <c r="P477" s="115"/>
      <c r="Q477" s="115"/>
      <c r="R477" s="115"/>
      <c r="S477" s="115"/>
      <c r="T477" s="115"/>
      <c r="U477" s="115"/>
      <c r="V477" s="115"/>
    </row>
    <row r="478" ht="15.75" customHeight="1">
      <c r="A478" s="3"/>
      <c r="B478" s="3"/>
      <c r="C478" s="49"/>
      <c r="D478" s="10"/>
      <c r="E478" s="61"/>
      <c r="F478" s="115"/>
      <c r="G478" s="115"/>
      <c r="H478" s="115"/>
      <c r="I478" s="115"/>
      <c r="J478" s="115"/>
      <c r="K478" s="115"/>
      <c r="L478" s="115"/>
      <c r="M478" s="115"/>
      <c r="N478" s="115"/>
      <c r="O478" s="115"/>
      <c r="P478" s="115"/>
      <c r="Q478" s="115"/>
      <c r="R478" s="115"/>
      <c r="S478" s="115"/>
      <c r="T478" s="115"/>
      <c r="U478" s="115"/>
      <c r="V478" s="115"/>
    </row>
    <row r="479" ht="15.75" customHeight="1">
      <c r="A479" s="3"/>
      <c r="B479" s="3"/>
      <c r="C479" s="49"/>
      <c r="D479" s="10"/>
      <c r="E479" s="61"/>
      <c r="F479" s="115"/>
      <c r="G479" s="115"/>
      <c r="H479" s="115"/>
      <c r="I479" s="115"/>
      <c r="J479" s="115"/>
      <c r="K479" s="115"/>
      <c r="L479" s="115"/>
      <c r="M479" s="115"/>
      <c r="N479" s="115"/>
      <c r="O479" s="115"/>
      <c r="P479" s="115"/>
      <c r="Q479" s="115"/>
      <c r="R479" s="115"/>
      <c r="S479" s="115"/>
      <c r="T479" s="115"/>
      <c r="U479" s="115"/>
      <c r="V479" s="115"/>
    </row>
    <row r="480" ht="15.75" customHeight="1">
      <c r="A480" s="3"/>
      <c r="B480" s="3"/>
      <c r="C480" s="49"/>
      <c r="D480" s="10"/>
      <c r="E480" s="61"/>
      <c r="F480" s="115"/>
      <c r="G480" s="115"/>
      <c r="H480" s="115"/>
      <c r="I480" s="115"/>
      <c r="J480" s="115"/>
      <c r="K480" s="115"/>
      <c r="L480" s="115"/>
      <c r="M480" s="115"/>
      <c r="N480" s="115"/>
      <c r="O480" s="115"/>
      <c r="P480" s="115"/>
      <c r="Q480" s="115"/>
      <c r="R480" s="115"/>
      <c r="S480" s="115"/>
      <c r="T480" s="115"/>
      <c r="U480" s="115"/>
      <c r="V480" s="115"/>
    </row>
    <row r="481" ht="15.75" customHeight="1">
      <c r="A481" s="3"/>
      <c r="B481" s="3"/>
      <c r="C481" s="49"/>
      <c r="D481" s="10"/>
      <c r="E481" s="61"/>
      <c r="F481" s="115"/>
      <c r="G481" s="115"/>
      <c r="H481" s="115"/>
      <c r="I481" s="115"/>
      <c r="J481" s="115"/>
      <c r="K481" s="115"/>
      <c r="L481" s="115"/>
      <c r="M481" s="115"/>
      <c r="N481" s="115"/>
      <c r="O481" s="115"/>
      <c r="P481" s="115"/>
      <c r="Q481" s="115"/>
      <c r="R481" s="115"/>
      <c r="S481" s="115"/>
      <c r="T481" s="115"/>
      <c r="U481" s="115"/>
      <c r="V481" s="115"/>
    </row>
    <row r="482" ht="15.75" customHeight="1">
      <c r="A482" s="3"/>
      <c r="B482" s="3"/>
      <c r="C482" s="49"/>
      <c r="D482" s="10"/>
      <c r="E482" s="61"/>
      <c r="F482" s="115"/>
      <c r="G482" s="115"/>
      <c r="H482" s="115"/>
      <c r="I482" s="115"/>
      <c r="J482" s="115"/>
      <c r="K482" s="115"/>
      <c r="L482" s="115"/>
      <c r="M482" s="115"/>
      <c r="N482" s="115"/>
      <c r="O482" s="115"/>
      <c r="P482" s="115"/>
      <c r="Q482" s="115"/>
      <c r="R482" s="115"/>
      <c r="S482" s="115"/>
      <c r="T482" s="115"/>
      <c r="U482" s="115"/>
      <c r="V482" s="115"/>
    </row>
    <row r="483" ht="15.75" customHeight="1">
      <c r="A483" s="3"/>
      <c r="B483" s="3"/>
      <c r="C483" s="49"/>
      <c r="D483" s="10"/>
      <c r="E483" s="61"/>
      <c r="F483" s="115"/>
      <c r="G483" s="115"/>
      <c r="H483" s="115"/>
      <c r="I483" s="115"/>
      <c r="J483" s="115"/>
      <c r="K483" s="115"/>
      <c r="L483" s="115"/>
      <c r="M483" s="115"/>
      <c r="N483" s="115"/>
      <c r="O483" s="115"/>
      <c r="P483" s="115"/>
      <c r="Q483" s="115"/>
      <c r="R483" s="115"/>
      <c r="S483" s="115"/>
      <c r="T483" s="115"/>
      <c r="U483" s="115"/>
      <c r="V483" s="115"/>
    </row>
    <row r="484" ht="15.75" customHeight="1">
      <c r="A484" s="3"/>
      <c r="B484" s="3"/>
      <c r="C484" s="49"/>
      <c r="D484" s="10"/>
      <c r="E484" s="61"/>
      <c r="F484" s="115"/>
      <c r="G484" s="115"/>
      <c r="H484" s="115"/>
      <c r="I484" s="115"/>
      <c r="J484" s="115"/>
      <c r="K484" s="115"/>
      <c r="L484" s="115"/>
      <c r="M484" s="115"/>
      <c r="N484" s="115"/>
      <c r="O484" s="115"/>
      <c r="P484" s="115"/>
      <c r="Q484" s="115"/>
      <c r="R484" s="115"/>
      <c r="S484" s="115"/>
      <c r="T484" s="115"/>
      <c r="U484" s="115"/>
      <c r="V484" s="115"/>
    </row>
    <row r="485" ht="15.75" customHeight="1">
      <c r="A485" s="3"/>
      <c r="B485" s="3"/>
      <c r="C485" s="49"/>
      <c r="D485" s="10"/>
      <c r="E485" s="61"/>
      <c r="F485" s="115"/>
      <c r="G485" s="115"/>
      <c r="H485" s="115"/>
      <c r="I485" s="115"/>
      <c r="J485" s="115"/>
      <c r="K485" s="115"/>
      <c r="L485" s="115"/>
      <c r="M485" s="115"/>
      <c r="N485" s="115"/>
      <c r="O485" s="115"/>
      <c r="P485" s="115"/>
      <c r="Q485" s="115"/>
      <c r="R485" s="115"/>
      <c r="S485" s="115"/>
      <c r="T485" s="115"/>
      <c r="U485" s="115"/>
      <c r="V485" s="115"/>
    </row>
    <row r="486" ht="15.75" customHeight="1">
      <c r="A486" s="3"/>
      <c r="B486" s="3"/>
      <c r="C486" s="49"/>
      <c r="D486" s="10"/>
      <c r="E486" s="61"/>
      <c r="F486" s="115"/>
      <c r="G486" s="115"/>
      <c r="H486" s="115"/>
      <c r="I486" s="115"/>
      <c r="J486" s="115"/>
      <c r="K486" s="115"/>
      <c r="L486" s="115"/>
      <c r="M486" s="115"/>
      <c r="N486" s="115"/>
      <c r="O486" s="115"/>
      <c r="P486" s="115"/>
      <c r="Q486" s="115"/>
      <c r="R486" s="115"/>
      <c r="S486" s="115"/>
      <c r="T486" s="115"/>
      <c r="U486" s="115"/>
      <c r="V486" s="115"/>
    </row>
    <row r="487" ht="15.75" customHeight="1">
      <c r="A487" s="3"/>
      <c r="B487" s="3"/>
      <c r="C487" s="49"/>
      <c r="D487" s="10"/>
      <c r="E487" s="61"/>
      <c r="F487" s="115"/>
      <c r="G487" s="115"/>
      <c r="H487" s="115"/>
      <c r="I487" s="115"/>
      <c r="J487" s="115"/>
      <c r="K487" s="115"/>
      <c r="L487" s="115"/>
      <c r="M487" s="115"/>
      <c r="N487" s="115"/>
      <c r="O487" s="115"/>
      <c r="P487" s="115"/>
      <c r="Q487" s="115"/>
      <c r="R487" s="115"/>
      <c r="S487" s="115"/>
      <c r="T487" s="115"/>
      <c r="U487" s="115"/>
      <c r="V487" s="115"/>
    </row>
    <row r="488" ht="15.75" customHeight="1">
      <c r="A488" s="3"/>
      <c r="B488" s="3"/>
      <c r="C488" s="49"/>
      <c r="D488" s="10"/>
      <c r="E488" s="61"/>
      <c r="F488" s="115"/>
      <c r="G488" s="115"/>
      <c r="H488" s="115"/>
      <c r="I488" s="115"/>
      <c r="J488" s="115"/>
      <c r="K488" s="115"/>
      <c r="L488" s="115"/>
      <c r="M488" s="115"/>
      <c r="N488" s="115"/>
      <c r="O488" s="115"/>
      <c r="P488" s="115"/>
      <c r="Q488" s="115"/>
      <c r="R488" s="115"/>
      <c r="S488" s="115"/>
      <c r="T488" s="115"/>
      <c r="U488" s="115"/>
      <c r="V488" s="115"/>
    </row>
    <row r="489" ht="15.75" customHeight="1">
      <c r="A489" s="3"/>
      <c r="B489" s="3"/>
      <c r="C489" s="49"/>
      <c r="D489" s="10"/>
      <c r="E489" s="61"/>
      <c r="F489" s="115"/>
      <c r="G489" s="115"/>
      <c r="H489" s="115"/>
      <c r="I489" s="115"/>
      <c r="J489" s="115"/>
      <c r="K489" s="115"/>
      <c r="L489" s="115"/>
      <c r="M489" s="115"/>
      <c r="N489" s="115"/>
      <c r="O489" s="115"/>
      <c r="P489" s="115"/>
      <c r="Q489" s="115"/>
      <c r="R489" s="115"/>
      <c r="S489" s="115"/>
      <c r="T489" s="115"/>
      <c r="U489" s="115"/>
      <c r="V489" s="115"/>
    </row>
    <row r="490" ht="15.75" customHeight="1">
      <c r="A490" s="3"/>
      <c r="B490" s="3"/>
      <c r="C490" s="49"/>
      <c r="D490" s="10"/>
      <c r="E490" s="61"/>
      <c r="F490" s="115"/>
      <c r="G490" s="115"/>
      <c r="H490" s="115"/>
      <c r="I490" s="115"/>
      <c r="J490" s="115"/>
      <c r="K490" s="115"/>
      <c r="L490" s="115"/>
      <c r="M490" s="115"/>
      <c r="N490" s="115"/>
      <c r="O490" s="115"/>
      <c r="P490" s="115"/>
      <c r="Q490" s="115"/>
      <c r="R490" s="115"/>
      <c r="S490" s="115"/>
      <c r="T490" s="115"/>
      <c r="U490" s="115"/>
      <c r="V490" s="115"/>
    </row>
    <row r="491" ht="15.75" customHeight="1">
      <c r="A491" s="3"/>
      <c r="B491" s="3"/>
      <c r="C491" s="49"/>
      <c r="D491" s="10"/>
      <c r="E491" s="61"/>
      <c r="F491" s="115"/>
      <c r="G491" s="115"/>
      <c r="H491" s="115"/>
      <c r="I491" s="115"/>
      <c r="J491" s="115"/>
      <c r="K491" s="115"/>
      <c r="L491" s="115"/>
      <c r="M491" s="115"/>
      <c r="N491" s="115"/>
      <c r="O491" s="115"/>
      <c r="P491" s="115"/>
      <c r="Q491" s="115"/>
      <c r="R491" s="115"/>
      <c r="S491" s="115"/>
      <c r="T491" s="115"/>
      <c r="U491" s="115"/>
      <c r="V491" s="115"/>
    </row>
    <row r="492" ht="15.75" customHeight="1">
      <c r="A492" s="3"/>
      <c r="B492" s="3"/>
      <c r="C492" s="49"/>
      <c r="D492" s="10"/>
      <c r="E492" s="61"/>
      <c r="F492" s="115"/>
      <c r="G492" s="115"/>
      <c r="H492" s="115"/>
      <c r="I492" s="115"/>
      <c r="J492" s="115"/>
      <c r="K492" s="115"/>
      <c r="L492" s="115"/>
      <c r="M492" s="115"/>
      <c r="N492" s="115"/>
      <c r="O492" s="115"/>
      <c r="P492" s="115"/>
      <c r="Q492" s="115"/>
      <c r="R492" s="115"/>
      <c r="S492" s="115"/>
      <c r="T492" s="115"/>
      <c r="U492" s="115"/>
      <c r="V492" s="115"/>
    </row>
    <row r="493" ht="15.75" customHeight="1">
      <c r="A493" s="3"/>
      <c r="B493" s="3"/>
      <c r="C493" s="49"/>
      <c r="D493" s="10"/>
      <c r="E493" s="61"/>
      <c r="F493" s="115"/>
      <c r="G493" s="115"/>
      <c r="H493" s="115"/>
      <c r="I493" s="115"/>
      <c r="J493" s="115"/>
      <c r="K493" s="115"/>
      <c r="L493" s="115"/>
      <c r="M493" s="115"/>
      <c r="N493" s="115"/>
      <c r="O493" s="115"/>
      <c r="P493" s="115"/>
      <c r="Q493" s="115"/>
      <c r="R493" s="115"/>
      <c r="S493" s="115"/>
      <c r="T493" s="115"/>
      <c r="U493" s="115"/>
      <c r="V493" s="115"/>
    </row>
    <row r="494" ht="15.75" customHeight="1">
      <c r="A494" s="3"/>
      <c r="B494" s="3"/>
      <c r="C494" s="49"/>
      <c r="D494" s="10"/>
      <c r="E494" s="61"/>
      <c r="F494" s="115"/>
      <c r="G494" s="115"/>
      <c r="H494" s="115"/>
      <c r="I494" s="115"/>
      <c r="J494" s="115"/>
      <c r="K494" s="115"/>
      <c r="L494" s="115"/>
      <c r="M494" s="115"/>
      <c r="N494" s="115"/>
      <c r="O494" s="115"/>
      <c r="P494" s="115"/>
      <c r="Q494" s="115"/>
      <c r="R494" s="115"/>
      <c r="S494" s="115"/>
      <c r="T494" s="115"/>
      <c r="U494" s="115"/>
      <c r="V494" s="115"/>
    </row>
    <row r="495" ht="15.75" customHeight="1">
      <c r="A495" s="3"/>
      <c r="B495" s="3"/>
      <c r="C495" s="49"/>
      <c r="D495" s="10"/>
      <c r="E495" s="61"/>
      <c r="F495" s="115"/>
      <c r="G495" s="115"/>
      <c r="H495" s="115"/>
      <c r="I495" s="115"/>
      <c r="J495" s="115"/>
      <c r="K495" s="115"/>
      <c r="L495" s="115"/>
      <c r="M495" s="115"/>
      <c r="N495" s="115"/>
      <c r="O495" s="115"/>
      <c r="P495" s="115"/>
      <c r="Q495" s="115"/>
      <c r="R495" s="115"/>
      <c r="S495" s="115"/>
      <c r="T495" s="115"/>
      <c r="U495" s="115"/>
      <c r="V495" s="115"/>
    </row>
    <row r="496" ht="15.75" customHeight="1">
      <c r="A496" s="3"/>
      <c r="B496" s="3"/>
      <c r="C496" s="49"/>
      <c r="D496" s="10"/>
      <c r="E496" s="61"/>
      <c r="F496" s="115"/>
      <c r="G496" s="115"/>
      <c r="H496" s="115"/>
      <c r="I496" s="115"/>
      <c r="J496" s="115"/>
      <c r="K496" s="115"/>
      <c r="L496" s="115"/>
      <c r="M496" s="115"/>
      <c r="N496" s="115"/>
      <c r="O496" s="115"/>
      <c r="P496" s="115"/>
      <c r="Q496" s="115"/>
      <c r="R496" s="115"/>
      <c r="S496" s="115"/>
      <c r="T496" s="115"/>
      <c r="U496" s="115"/>
      <c r="V496" s="115"/>
    </row>
    <row r="497" ht="15.75" customHeight="1">
      <c r="A497" s="3"/>
      <c r="B497" s="3"/>
      <c r="C497" s="49"/>
      <c r="D497" s="10"/>
      <c r="E497" s="61"/>
      <c r="F497" s="115"/>
      <c r="G497" s="115"/>
      <c r="H497" s="115"/>
      <c r="I497" s="115"/>
      <c r="J497" s="115"/>
      <c r="K497" s="115"/>
      <c r="L497" s="115"/>
      <c r="M497" s="115"/>
      <c r="N497" s="115"/>
      <c r="O497" s="115"/>
      <c r="P497" s="115"/>
      <c r="Q497" s="115"/>
      <c r="R497" s="115"/>
      <c r="S497" s="115"/>
      <c r="T497" s="115"/>
      <c r="U497" s="115"/>
      <c r="V497" s="115"/>
    </row>
    <row r="498" ht="15.75" customHeight="1">
      <c r="A498" s="3"/>
      <c r="B498" s="3"/>
      <c r="C498" s="49"/>
      <c r="D498" s="10"/>
      <c r="E498" s="61"/>
      <c r="F498" s="115"/>
      <c r="G498" s="115"/>
      <c r="H498" s="115"/>
      <c r="I498" s="115"/>
      <c r="J498" s="115"/>
      <c r="K498" s="115"/>
      <c r="L498" s="115"/>
      <c r="M498" s="115"/>
      <c r="N498" s="115"/>
      <c r="O498" s="115"/>
      <c r="P498" s="115"/>
      <c r="Q498" s="115"/>
      <c r="R498" s="115"/>
      <c r="S498" s="115"/>
      <c r="T498" s="115"/>
      <c r="U498" s="115"/>
      <c r="V498" s="115"/>
    </row>
    <row r="499" ht="15.75" customHeight="1">
      <c r="A499" s="3"/>
      <c r="B499" s="3"/>
      <c r="C499" s="49"/>
      <c r="D499" s="10"/>
      <c r="E499" s="61"/>
      <c r="F499" s="115"/>
      <c r="G499" s="115"/>
      <c r="H499" s="115"/>
      <c r="I499" s="115"/>
      <c r="J499" s="115"/>
      <c r="K499" s="115"/>
      <c r="L499" s="115"/>
      <c r="M499" s="115"/>
      <c r="N499" s="115"/>
      <c r="O499" s="115"/>
      <c r="P499" s="115"/>
      <c r="Q499" s="115"/>
      <c r="R499" s="115"/>
      <c r="S499" s="115"/>
      <c r="T499" s="115"/>
      <c r="U499" s="115"/>
      <c r="V499" s="115"/>
    </row>
    <row r="500" ht="15.75" customHeight="1">
      <c r="A500" s="3"/>
      <c r="B500" s="3"/>
      <c r="C500" s="49"/>
      <c r="D500" s="10"/>
      <c r="E500" s="61"/>
      <c r="F500" s="115"/>
      <c r="G500" s="115"/>
      <c r="H500" s="115"/>
      <c r="I500" s="115"/>
      <c r="J500" s="115"/>
      <c r="K500" s="115"/>
      <c r="L500" s="115"/>
      <c r="M500" s="115"/>
      <c r="N500" s="115"/>
      <c r="O500" s="115"/>
      <c r="P500" s="115"/>
      <c r="Q500" s="115"/>
      <c r="R500" s="115"/>
      <c r="S500" s="115"/>
      <c r="T500" s="115"/>
      <c r="U500" s="115"/>
      <c r="V500" s="115"/>
    </row>
    <row r="501" ht="15.75" customHeight="1">
      <c r="A501" s="3"/>
      <c r="B501" s="3"/>
      <c r="C501" s="49"/>
      <c r="D501" s="10"/>
      <c r="E501" s="61"/>
      <c r="F501" s="115"/>
      <c r="G501" s="115"/>
      <c r="H501" s="115"/>
      <c r="I501" s="115"/>
      <c r="J501" s="115"/>
      <c r="K501" s="115"/>
      <c r="L501" s="115"/>
      <c r="M501" s="115"/>
      <c r="N501" s="115"/>
      <c r="O501" s="115"/>
      <c r="P501" s="115"/>
      <c r="Q501" s="115"/>
      <c r="R501" s="115"/>
      <c r="S501" s="115"/>
      <c r="T501" s="115"/>
      <c r="U501" s="115"/>
      <c r="V501" s="115"/>
    </row>
    <row r="502" ht="15.75" customHeight="1">
      <c r="A502" s="3"/>
      <c r="B502" s="3"/>
      <c r="C502" s="49"/>
      <c r="D502" s="10"/>
      <c r="E502" s="61"/>
      <c r="F502" s="115"/>
      <c r="G502" s="115"/>
      <c r="H502" s="115"/>
      <c r="I502" s="115"/>
      <c r="J502" s="115"/>
      <c r="K502" s="115"/>
      <c r="L502" s="115"/>
      <c r="M502" s="115"/>
      <c r="N502" s="115"/>
      <c r="O502" s="115"/>
      <c r="P502" s="115"/>
      <c r="Q502" s="115"/>
      <c r="R502" s="115"/>
      <c r="S502" s="115"/>
      <c r="T502" s="115"/>
      <c r="U502" s="115"/>
      <c r="V502" s="115"/>
    </row>
    <row r="503" ht="15.75" customHeight="1">
      <c r="A503" s="3"/>
      <c r="B503" s="3"/>
      <c r="C503" s="49"/>
      <c r="D503" s="10"/>
      <c r="E503" s="61"/>
      <c r="F503" s="115"/>
      <c r="G503" s="115"/>
      <c r="H503" s="115"/>
      <c r="I503" s="115"/>
      <c r="J503" s="115"/>
      <c r="K503" s="115"/>
      <c r="L503" s="115"/>
      <c r="M503" s="115"/>
      <c r="N503" s="115"/>
      <c r="O503" s="115"/>
      <c r="P503" s="115"/>
      <c r="Q503" s="115"/>
      <c r="R503" s="115"/>
      <c r="S503" s="115"/>
      <c r="T503" s="115"/>
      <c r="U503" s="115"/>
      <c r="V503" s="115"/>
    </row>
    <row r="504" ht="15.75" customHeight="1">
      <c r="A504" s="3"/>
      <c r="B504" s="3"/>
      <c r="C504" s="49"/>
      <c r="D504" s="10"/>
      <c r="E504" s="61"/>
      <c r="F504" s="115"/>
      <c r="G504" s="115"/>
      <c r="H504" s="115"/>
      <c r="I504" s="115"/>
      <c r="J504" s="115"/>
      <c r="K504" s="115"/>
      <c r="L504" s="115"/>
      <c r="M504" s="115"/>
      <c r="N504" s="115"/>
      <c r="O504" s="115"/>
      <c r="P504" s="115"/>
      <c r="Q504" s="115"/>
      <c r="R504" s="115"/>
      <c r="S504" s="115"/>
      <c r="T504" s="115"/>
      <c r="U504" s="115"/>
      <c r="V504" s="115"/>
    </row>
    <row r="505" ht="15.75" customHeight="1">
      <c r="A505" s="3"/>
      <c r="B505" s="3"/>
      <c r="C505" s="49"/>
      <c r="D505" s="10"/>
      <c r="E505" s="61"/>
      <c r="F505" s="115"/>
      <c r="G505" s="115"/>
      <c r="H505" s="115"/>
      <c r="I505" s="115"/>
      <c r="J505" s="115"/>
      <c r="K505" s="115"/>
      <c r="L505" s="115"/>
      <c r="M505" s="115"/>
      <c r="N505" s="115"/>
      <c r="O505" s="115"/>
      <c r="P505" s="115"/>
      <c r="Q505" s="115"/>
      <c r="R505" s="115"/>
      <c r="S505" s="115"/>
      <c r="T505" s="115"/>
      <c r="U505" s="115"/>
      <c r="V505" s="115"/>
    </row>
    <row r="506" ht="15.75" customHeight="1">
      <c r="A506" s="3"/>
      <c r="B506" s="3"/>
      <c r="C506" s="49"/>
      <c r="D506" s="10"/>
      <c r="E506" s="61"/>
      <c r="F506" s="115"/>
      <c r="G506" s="115"/>
      <c r="H506" s="115"/>
      <c r="I506" s="115"/>
      <c r="J506" s="115"/>
      <c r="K506" s="115"/>
      <c r="L506" s="115"/>
      <c r="M506" s="115"/>
      <c r="N506" s="115"/>
      <c r="O506" s="115"/>
      <c r="P506" s="115"/>
      <c r="Q506" s="115"/>
      <c r="R506" s="115"/>
      <c r="S506" s="115"/>
      <c r="T506" s="115"/>
      <c r="U506" s="115"/>
      <c r="V506" s="115"/>
    </row>
    <row r="507" ht="15.75" customHeight="1">
      <c r="A507" s="3"/>
      <c r="B507" s="3"/>
      <c r="C507" s="49"/>
      <c r="D507" s="10"/>
      <c r="E507" s="61"/>
      <c r="F507" s="115"/>
      <c r="G507" s="115"/>
      <c r="H507" s="115"/>
      <c r="I507" s="115"/>
      <c r="J507" s="115"/>
      <c r="K507" s="115"/>
      <c r="L507" s="115"/>
      <c r="M507" s="115"/>
      <c r="N507" s="115"/>
      <c r="O507" s="115"/>
      <c r="P507" s="115"/>
      <c r="Q507" s="115"/>
      <c r="R507" s="115"/>
      <c r="S507" s="115"/>
      <c r="T507" s="115"/>
      <c r="U507" s="115"/>
      <c r="V507" s="115"/>
    </row>
    <row r="508" ht="15.75" customHeight="1">
      <c r="A508" s="3"/>
      <c r="B508" s="3"/>
      <c r="C508" s="49"/>
      <c r="D508" s="10"/>
      <c r="E508" s="61"/>
      <c r="F508" s="115"/>
      <c r="G508" s="115"/>
      <c r="H508" s="115"/>
      <c r="I508" s="115"/>
      <c r="J508" s="115"/>
      <c r="K508" s="115"/>
      <c r="L508" s="115"/>
      <c r="M508" s="115"/>
      <c r="N508" s="115"/>
      <c r="O508" s="115"/>
      <c r="P508" s="115"/>
      <c r="Q508" s="115"/>
      <c r="R508" s="115"/>
      <c r="S508" s="115"/>
      <c r="T508" s="115"/>
      <c r="U508" s="115"/>
      <c r="V508" s="115"/>
    </row>
    <row r="509" ht="15.75" customHeight="1">
      <c r="A509" s="3"/>
      <c r="B509" s="3"/>
      <c r="C509" s="49"/>
      <c r="D509" s="10"/>
      <c r="E509" s="61"/>
      <c r="F509" s="115"/>
      <c r="G509" s="115"/>
      <c r="H509" s="115"/>
      <c r="I509" s="115"/>
      <c r="J509" s="115"/>
      <c r="K509" s="115"/>
      <c r="L509" s="115"/>
      <c r="M509" s="115"/>
      <c r="N509" s="115"/>
      <c r="O509" s="115"/>
      <c r="P509" s="115"/>
      <c r="Q509" s="115"/>
      <c r="R509" s="115"/>
      <c r="S509" s="115"/>
      <c r="T509" s="115"/>
      <c r="U509" s="115"/>
      <c r="V509" s="115"/>
    </row>
    <row r="510" ht="15.75" customHeight="1">
      <c r="A510" s="3"/>
      <c r="B510" s="3"/>
      <c r="C510" s="49"/>
      <c r="D510" s="10"/>
      <c r="E510" s="61"/>
      <c r="F510" s="115"/>
      <c r="G510" s="115"/>
      <c r="H510" s="115"/>
      <c r="I510" s="115"/>
      <c r="J510" s="115"/>
      <c r="K510" s="115"/>
      <c r="L510" s="115"/>
      <c r="M510" s="115"/>
      <c r="N510" s="115"/>
      <c r="O510" s="115"/>
      <c r="P510" s="115"/>
      <c r="Q510" s="115"/>
      <c r="R510" s="115"/>
      <c r="S510" s="115"/>
      <c r="T510" s="115"/>
      <c r="U510" s="115"/>
      <c r="V510" s="115"/>
    </row>
    <row r="511" ht="15.75" customHeight="1">
      <c r="A511" s="3"/>
      <c r="B511" s="3"/>
      <c r="C511" s="49"/>
      <c r="D511" s="10"/>
      <c r="E511" s="61"/>
      <c r="F511" s="115"/>
      <c r="G511" s="115"/>
      <c r="H511" s="115"/>
      <c r="I511" s="115"/>
      <c r="J511" s="115"/>
      <c r="K511" s="115"/>
      <c r="L511" s="115"/>
      <c r="M511" s="115"/>
      <c r="N511" s="115"/>
      <c r="O511" s="115"/>
      <c r="P511" s="115"/>
      <c r="Q511" s="115"/>
      <c r="R511" s="115"/>
      <c r="S511" s="115"/>
      <c r="T511" s="115"/>
      <c r="U511" s="115"/>
      <c r="V511" s="115"/>
    </row>
    <row r="512" ht="15.75" customHeight="1">
      <c r="A512" s="3"/>
      <c r="B512" s="3"/>
      <c r="C512" s="49"/>
      <c r="D512" s="10"/>
      <c r="E512" s="61"/>
      <c r="F512" s="115"/>
      <c r="G512" s="115"/>
      <c r="H512" s="115"/>
      <c r="I512" s="115"/>
      <c r="J512" s="115"/>
      <c r="K512" s="115"/>
      <c r="L512" s="115"/>
      <c r="M512" s="115"/>
      <c r="N512" s="115"/>
      <c r="O512" s="115"/>
      <c r="P512" s="115"/>
      <c r="Q512" s="115"/>
      <c r="R512" s="115"/>
      <c r="S512" s="115"/>
      <c r="T512" s="115"/>
      <c r="U512" s="115"/>
      <c r="V512" s="115"/>
    </row>
    <row r="513" ht="15.75" customHeight="1">
      <c r="A513" s="3"/>
      <c r="B513" s="3"/>
      <c r="C513" s="49"/>
      <c r="D513" s="10"/>
      <c r="E513" s="61"/>
      <c r="F513" s="115"/>
      <c r="G513" s="115"/>
      <c r="H513" s="115"/>
      <c r="I513" s="115"/>
      <c r="J513" s="115"/>
      <c r="K513" s="115"/>
      <c r="L513" s="115"/>
      <c r="M513" s="115"/>
      <c r="N513" s="115"/>
      <c r="O513" s="115"/>
      <c r="P513" s="115"/>
      <c r="Q513" s="115"/>
      <c r="R513" s="115"/>
      <c r="S513" s="115"/>
      <c r="T513" s="115"/>
      <c r="U513" s="115"/>
      <c r="V513" s="115"/>
    </row>
    <row r="514" ht="15.75" customHeight="1">
      <c r="A514" s="3"/>
      <c r="B514" s="3"/>
      <c r="C514" s="49"/>
      <c r="D514" s="10"/>
      <c r="E514" s="61"/>
      <c r="F514" s="115"/>
      <c r="G514" s="115"/>
      <c r="H514" s="115"/>
      <c r="I514" s="115"/>
      <c r="J514" s="115"/>
      <c r="K514" s="115"/>
      <c r="L514" s="115"/>
      <c r="M514" s="115"/>
      <c r="N514" s="115"/>
      <c r="O514" s="115"/>
      <c r="P514" s="115"/>
      <c r="Q514" s="115"/>
      <c r="R514" s="115"/>
      <c r="S514" s="115"/>
      <c r="T514" s="115"/>
      <c r="U514" s="115"/>
      <c r="V514" s="115"/>
    </row>
    <row r="515" ht="15.75" customHeight="1">
      <c r="A515" s="3"/>
      <c r="B515" s="3"/>
      <c r="C515" s="49"/>
      <c r="D515" s="10"/>
      <c r="E515" s="61"/>
      <c r="F515" s="115"/>
      <c r="G515" s="115"/>
      <c r="H515" s="115"/>
      <c r="I515" s="115"/>
      <c r="J515" s="115"/>
      <c r="K515" s="115"/>
      <c r="L515" s="115"/>
      <c r="M515" s="115"/>
      <c r="N515" s="115"/>
      <c r="O515" s="115"/>
      <c r="P515" s="115"/>
      <c r="Q515" s="115"/>
      <c r="R515" s="115"/>
      <c r="S515" s="115"/>
      <c r="T515" s="115"/>
      <c r="U515" s="115"/>
      <c r="V515" s="115"/>
    </row>
    <row r="516" ht="15.75" customHeight="1">
      <c r="A516" s="3"/>
      <c r="B516" s="3"/>
      <c r="C516" s="49"/>
      <c r="D516" s="10"/>
      <c r="E516" s="61"/>
      <c r="F516" s="115"/>
      <c r="G516" s="115"/>
      <c r="H516" s="115"/>
      <c r="I516" s="115"/>
      <c r="J516" s="115"/>
      <c r="K516" s="115"/>
      <c r="L516" s="115"/>
      <c r="M516" s="115"/>
      <c r="N516" s="115"/>
      <c r="O516" s="115"/>
      <c r="P516" s="115"/>
      <c r="Q516" s="115"/>
      <c r="R516" s="115"/>
      <c r="S516" s="115"/>
      <c r="T516" s="115"/>
      <c r="U516" s="115"/>
      <c r="V516" s="115"/>
    </row>
    <row r="517" ht="15.75" customHeight="1">
      <c r="A517" s="3"/>
      <c r="B517" s="3"/>
      <c r="C517" s="49"/>
      <c r="D517" s="10"/>
      <c r="E517" s="61"/>
      <c r="F517" s="115"/>
      <c r="G517" s="115"/>
      <c r="H517" s="115"/>
      <c r="I517" s="115"/>
      <c r="J517" s="115"/>
      <c r="K517" s="115"/>
      <c r="L517" s="115"/>
      <c r="M517" s="115"/>
      <c r="N517" s="115"/>
      <c r="O517" s="115"/>
      <c r="P517" s="115"/>
      <c r="Q517" s="115"/>
      <c r="R517" s="115"/>
      <c r="S517" s="115"/>
      <c r="T517" s="115"/>
      <c r="U517" s="115"/>
      <c r="V517" s="115"/>
    </row>
    <row r="518" ht="15.75" customHeight="1">
      <c r="A518" s="3"/>
      <c r="B518" s="3"/>
      <c r="C518" s="49"/>
      <c r="D518" s="10"/>
      <c r="E518" s="61"/>
      <c r="F518" s="115"/>
      <c r="G518" s="115"/>
      <c r="H518" s="115"/>
      <c r="I518" s="115"/>
      <c r="J518" s="115"/>
      <c r="K518" s="115"/>
      <c r="L518" s="115"/>
      <c r="M518" s="115"/>
      <c r="N518" s="115"/>
      <c r="O518" s="115"/>
      <c r="P518" s="115"/>
      <c r="Q518" s="115"/>
      <c r="R518" s="115"/>
      <c r="S518" s="115"/>
      <c r="T518" s="115"/>
      <c r="U518" s="115"/>
      <c r="V518" s="115"/>
    </row>
    <row r="519" ht="15.75" customHeight="1">
      <c r="A519" s="3"/>
      <c r="B519" s="3"/>
      <c r="C519" s="49"/>
      <c r="D519" s="10"/>
      <c r="E519" s="61"/>
      <c r="F519" s="115"/>
      <c r="G519" s="115"/>
      <c r="H519" s="115"/>
      <c r="I519" s="115"/>
      <c r="J519" s="115"/>
      <c r="K519" s="115"/>
      <c r="L519" s="115"/>
      <c r="M519" s="115"/>
      <c r="N519" s="115"/>
      <c r="O519" s="115"/>
      <c r="P519" s="115"/>
      <c r="Q519" s="115"/>
      <c r="R519" s="115"/>
      <c r="S519" s="115"/>
      <c r="T519" s="115"/>
      <c r="U519" s="115"/>
      <c r="V519" s="115"/>
    </row>
    <row r="520" ht="15.75" customHeight="1">
      <c r="A520" s="3"/>
      <c r="B520" s="3"/>
      <c r="C520" s="49"/>
      <c r="D520" s="10"/>
      <c r="E520" s="61"/>
      <c r="F520" s="115"/>
      <c r="G520" s="115"/>
      <c r="H520" s="115"/>
      <c r="I520" s="115"/>
      <c r="J520" s="115"/>
      <c r="K520" s="115"/>
      <c r="L520" s="115"/>
      <c r="M520" s="115"/>
      <c r="N520" s="115"/>
      <c r="O520" s="115"/>
      <c r="P520" s="115"/>
      <c r="Q520" s="115"/>
      <c r="R520" s="115"/>
      <c r="S520" s="115"/>
      <c r="T520" s="115"/>
      <c r="U520" s="115"/>
      <c r="V520" s="115"/>
    </row>
    <row r="521" ht="15.75" customHeight="1">
      <c r="A521" s="3"/>
      <c r="B521" s="3"/>
      <c r="C521" s="49"/>
      <c r="D521" s="10"/>
      <c r="E521" s="61"/>
      <c r="F521" s="115"/>
      <c r="G521" s="115"/>
      <c r="H521" s="115"/>
      <c r="I521" s="115"/>
      <c r="J521" s="115"/>
      <c r="K521" s="115"/>
      <c r="L521" s="115"/>
      <c r="M521" s="115"/>
      <c r="N521" s="115"/>
      <c r="O521" s="115"/>
      <c r="P521" s="115"/>
      <c r="Q521" s="115"/>
      <c r="R521" s="115"/>
      <c r="S521" s="115"/>
      <c r="T521" s="115"/>
      <c r="U521" s="115"/>
      <c r="V521" s="115"/>
    </row>
    <row r="522" ht="15.75" customHeight="1">
      <c r="A522" s="3"/>
      <c r="B522" s="3"/>
      <c r="C522" s="49"/>
      <c r="D522" s="10"/>
      <c r="E522" s="61"/>
      <c r="F522" s="115"/>
      <c r="G522" s="115"/>
      <c r="H522" s="115"/>
      <c r="I522" s="115"/>
      <c r="J522" s="115"/>
      <c r="K522" s="115"/>
      <c r="L522" s="115"/>
      <c r="M522" s="115"/>
      <c r="N522" s="115"/>
      <c r="O522" s="115"/>
      <c r="P522" s="115"/>
      <c r="Q522" s="115"/>
      <c r="R522" s="115"/>
      <c r="S522" s="115"/>
      <c r="T522" s="115"/>
      <c r="U522" s="115"/>
      <c r="V522" s="115"/>
    </row>
    <row r="523" ht="15.75" customHeight="1">
      <c r="A523" s="3"/>
      <c r="B523" s="3"/>
      <c r="C523" s="49"/>
      <c r="D523" s="10"/>
      <c r="E523" s="61"/>
      <c r="F523" s="115"/>
      <c r="G523" s="115"/>
      <c r="H523" s="115"/>
      <c r="I523" s="115"/>
      <c r="J523" s="115"/>
      <c r="K523" s="115"/>
      <c r="L523" s="115"/>
      <c r="M523" s="115"/>
      <c r="N523" s="115"/>
      <c r="O523" s="115"/>
      <c r="P523" s="115"/>
      <c r="Q523" s="115"/>
      <c r="R523" s="115"/>
      <c r="S523" s="115"/>
      <c r="T523" s="115"/>
      <c r="U523" s="115"/>
      <c r="V523" s="115"/>
    </row>
    <row r="524" ht="15.75" customHeight="1">
      <c r="A524" s="3"/>
      <c r="B524" s="3"/>
      <c r="C524" s="49"/>
      <c r="D524" s="10"/>
      <c r="E524" s="61"/>
      <c r="F524" s="115"/>
      <c r="G524" s="115"/>
      <c r="H524" s="115"/>
      <c r="I524" s="115"/>
      <c r="J524" s="115"/>
      <c r="K524" s="115"/>
      <c r="L524" s="115"/>
      <c r="M524" s="115"/>
      <c r="N524" s="115"/>
      <c r="O524" s="115"/>
      <c r="P524" s="115"/>
      <c r="Q524" s="115"/>
      <c r="R524" s="115"/>
      <c r="S524" s="115"/>
      <c r="T524" s="115"/>
      <c r="U524" s="115"/>
      <c r="V524" s="115"/>
    </row>
    <row r="525" ht="15.75" customHeight="1">
      <c r="A525" s="3"/>
      <c r="B525" s="3"/>
      <c r="C525" s="49"/>
      <c r="D525" s="10"/>
      <c r="E525" s="61"/>
      <c r="F525" s="115"/>
      <c r="G525" s="115"/>
      <c r="H525" s="115"/>
      <c r="I525" s="115"/>
      <c r="J525" s="115"/>
      <c r="K525" s="115"/>
      <c r="L525" s="115"/>
      <c r="M525" s="115"/>
      <c r="N525" s="115"/>
      <c r="O525" s="115"/>
      <c r="P525" s="115"/>
      <c r="Q525" s="115"/>
      <c r="R525" s="115"/>
      <c r="S525" s="115"/>
      <c r="T525" s="115"/>
      <c r="U525" s="115"/>
      <c r="V525" s="115"/>
    </row>
    <row r="526" ht="15.75" customHeight="1">
      <c r="A526" s="3"/>
      <c r="B526" s="3"/>
      <c r="C526" s="49"/>
      <c r="D526" s="10"/>
      <c r="E526" s="61"/>
      <c r="F526" s="115"/>
      <c r="G526" s="115"/>
      <c r="H526" s="115"/>
      <c r="I526" s="115"/>
      <c r="J526" s="115"/>
      <c r="K526" s="115"/>
      <c r="L526" s="115"/>
      <c r="M526" s="115"/>
      <c r="N526" s="115"/>
      <c r="O526" s="115"/>
      <c r="P526" s="115"/>
      <c r="Q526" s="115"/>
      <c r="R526" s="115"/>
      <c r="S526" s="115"/>
      <c r="T526" s="115"/>
      <c r="U526" s="115"/>
      <c r="V526" s="115"/>
    </row>
    <row r="527" ht="15.75" customHeight="1">
      <c r="A527" s="3"/>
      <c r="B527" s="3"/>
      <c r="C527" s="49"/>
      <c r="D527" s="10"/>
      <c r="E527" s="61"/>
      <c r="F527" s="115"/>
      <c r="G527" s="115"/>
      <c r="H527" s="115"/>
      <c r="I527" s="115"/>
      <c r="J527" s="115"/>
      <c r="K527" s="115"/>
      <c r="L527" s="115"/>
      <c r="M527" s="115"/>
      <c r="N527" s="115"/>
      <c r="O527" s="115"/>
      <c r="P527" s="115"/>
      <c r="Q527" s="115"/>
      <c r="R527" s="115"/>
      <c r="S527" s="115"/>
      <c r="T527" s="115"/>
      <c r="U527" s="115"/>
      <c r="V527" s="115"/>
    </row>
    <row r="528" ht="15.75" customHeight="1">
      <c r="A528" s="3"/>
      <c r="B528" s="3"/>
      <c r="C528" s="49"/>
      <c r="D528" s="10"/>
      <c r="E528" s="61"/>
      <c r="F528" s="115"/>
      <c r="G528" s="115"/>
      <c r="H528" s="115"/>
      <c r="I528" s="115"/>
      <c r="J528" s="115"/>
      <c r="K528" s="115"/>
      <c r="L528" s="115"/>
      <c r="M528" s="115"/>
      <c r="N528" s="115"/>
      <c r="O528" s="115"/>
      <c r="P528" s="115"/>
      <c r="Q528" s="115"/>
      <c r="R528" s="115"/>
      <c r="S528" s="115"/>
      <c r="T528" s="115"/>
      <c r="U528" s="115"/>
      <c r="V528" s="115"/>
    </row>
    <row r="529" ht="15.75" customHeight="1">
      <c r="A529" s="3"/>
      <c r="B529" s="3"/>
      <c r="C529" s="49"/>
      <c r="D529" s="10"/>
      <c r="E529" s="61"/>
      <c r="F529" s="115"/>
      <c r="G529" s="115"/>
      <c r="H529" s="115"/>
      <c r="I529" s="115"/>
      <c r="J529" s="115"/>
      <c r="K529" s="115"/>
      <c r="L529" s="115"/>
      <c r="M529" s="115"/>
      <c r="N529" s="115"/>
      <c r="O529" s="115"/>
      <c r="P529" s="115"/>
      <c r="Q529" s="115"/>
      <c r="R529" s="115"/>
      <c r="S529" s="115"/>
      <c r="T529" s="115"/>
      <c r="U529" s="115"/>
      <c r="V529" s="115"/>
    </row>
    <row r="530" ht="15.75" customHeight="1">
      <c r="A530" s="3"/>
      <c r="B530" s="3"/>
      <c r="C530" s="49"/>
      <c r="D530" s="10"/>
      <c r="E530" s="61"/>
      <c r="F530" s="115"/>
      <c r="G530" s="115"/>
      <c r="H530" s="115"/>
      <c r="I530" s="115"/>
      <c r="J530" s="115"/>
      <c r="K530" s="115"/>
      <c r="L530" s="115"/>
      <c r="M530" s="115"/>
      <c r="N530" s="115"/>
      <c r="O530" s="115"/>
      <c r="P530" s="115"/>
      <c r="Q530" s="115"/>
      <c r="R530" s="115"/>
      <c r="S530" s="115"/>
      <c r="T530" s="115"/>
      <c r="U530" s="115"/>
      <c r="V530" s="115"/>
    </row>
    <row r="531" ht="15.75" customHeight="1">
      <c r="A531" s="3"/>
      <c r="B531" s="3"/>
      <c r="C531" s="49"/>
      <c r="D531" s="10"/>
      <c r="E531" s="61"/>
      <c r="F531" s="115"/>
      <c r="G531" s="115"/>
      <c r="H531" s="115"/>
      <c r="I531" s="115"/>
      <c r="J531" s="115"/>
      <c r="K531" s="115"/>
      <c r="L531" s="115"/>
      <c r="M531" s="115"/>
      <c r="N531" s="115"/>
      <c r="O531" s="115"/>
      <c r="P531" s="115"/>
      <c r="Q531" s="115"/>
      <c r="R531" s="115"/>
      <c r="S531" s="115"/>
      <c r="T531" s="115"/>
      <c r="U531" s="115"/>
      <c r="V531" s="115"/>
    </row>
    <row r="532" ht="15.75" customHeight="1">
      <c r="A532" s="3"/>
      <c r="B532" s="3"/>
      <c r="C532" s="49"/>
      <c r="D532" s="10"/>
      <c r="E532" s="61"/>
      <c r="F532" s="115"/>
      <c r="G532" s="115"/>
      <c r="H532" s="115"/>
      <c r="I532" s="115"/>
      <c r="J532" s="115"/>
      <c r="K532" s="115"/>
      <c r="L532" s="115"/>
      <c r="M532" s="115"/>
      <c r="N532" s="115"/>
      <c r="O532" s="115"/>
      <c r="P532" s="115"/>
      <c r="Q532" s="115"/>
      <c r="R532" s="115"/>
      <c r="S532" s="115"/>
      <c r="T532" s="115"/>
      <c r="U532" s="115"/>
      <c r="V532" s="115"/>
    </row>
    <row r="533" ht="15.75" customHeight="1">
      <c r="A533" s="3"/>
      <c r="B533" s="3"/>
      <c r="C533" s="49"/>
      <c r="D533" s="10"/>
      <c r="E533" s="61"/>
      <c r="F533" s="115"/>
      <c r="G533" s="115"/>
      <c r="H533" s="115"/>
      <c r="I533" s="115"/>
      <c r="J533" s="115"/>
      <c r="K533" s="115"/>
      <c r="L533" s="115"/>
      <c r="M533" s="115"/>
      <c r="N533" s="115"/>
      <c r="O533" s="115"/>
      <c r="P533" s="115"/>
      <c r="Q533" s="115"/>
      <c r="R533" s="115"/>
      <c r="S533" s="115"/>
      <c r="T533" s="115"/>
      <c r="U533" s="115"/>
      <c r="V533" s="115"/>
    </row>
    <row r="534" ht="15.75" customHeight="1">
      <c r="A534" s="3"/>
      <c r="B534" s="3"/>
      <c r="C534" s="49"/>
      <c r="D534" s="10"/>
      <c r="E534" s="61"/>
      <c r="F534" s="115"/>
      <c r="G534" s="115"/>
      <c r="H534" s="115"/>
      <c r="I534" s="115"/>
      <c r="J534" s="115"/>
      <c r="K534" s="115"/>
      <c r="L534" s="115"/>
      <c r="M534" s="115"/>
      <c r="N534" s="115"/>
      <c r="O534" s="115"/>
      <c r="P534" s="115"/>
      <c r="Q534" s="115"/>
      <c r="R534" s="115"/>
      <c r="S534" s="115"/>
      <c r="T534" s="115"/>
      <c r="U534" s="115"/>
      <c r="V534" s="115"/>
    </row>
    <row r="535" ht="15.75" customHeight="1">
      <c r="A535" s="3"/>
      <c r="B535" s="3"/>
      <c r="C535" s="49"/>
      <c r="D535" s="10"/>
      <c r="E535" s="61"/>
      <c r="F535" s="115"/>
      <c r="G535" s="115"/>
      <c r="H535" s="115"/>
      <c r="I535" s="115"/>
      <c r="J535" s="115"/>
      <c r="K535" s="115"/>
      <c r="L535" s="115"/>
      <c r="M535" s="115"/>
      <c r="N535" s="115"/>
      <c r="O535" s="115"/>
      <c r="P535" s="115"/>
      <c r="Q535" s="115"/>
      <c r="R535" s="115"/>
      <c r="S535" s="115"/>
      <c r="T535" s="115"/>
      <c r="U535" s="115"/>
      <c r="V535" s="115"/>
    </row>
    <row r="536" ht="15.75" customHeight="1">
      <c r="A536" s="3"/>
      <c r="B536" s="3"/>
      <c r="C536" s="49"/>
      <c r="D536" s="10"/>
      <c r="E536" s="61"/>
      <c r="F536" s="115"/>
      <c r="G536" s="115"/>
      <c r="H536" s="115"/>
      <c r="I536" s="115"/>
      <c r="J536" s="115"/>
      <c r="K536" s="115"/>
      <c r="L536" s="115"/>
      <c r="M536" s="115"/>
      <c r="N536" s="115"/>
      <c r="O536" s="115"/>
      <c r="P536" s="115"/>
      <c r="Q536" s="115"/>
      <c r="R536" s="115"/>
      <c r="S536" s="115"/>
      <c r="T536" s="115"/>
      <c r="U536" s="115"/>
      <c r="V536" s="115"/>
    </row>
    <row r="537" ht="15.75" customHeight="1">
      <c r="A537" s="3"/>
      <c r="B537" s="3"/>
      <c r="C537" s="49"/>
      <c r="D537" s="10"/>
      <c r="E537" s="61"/>
      <c r="F537" s="115"/>
      <c r="G537" s="115"/>
      <c r="H537" s="115"/>
      <c r="I537" s="115"/>
      <c r="J537" s="115"/>
      <c r="K537" s="115"/>
      <c r="L537" s="115"/>
      <c r="M537" s="115"/>
      <c r="N537" s="115"/>
      <c r="O537" s="115"/>
      <c r="P537" s="115"/>
      <c r="Q537" s="115"/>
      <c r="R537" s="115"/>
      <c r="S537" s="115"/>
      <c r="T537" s="115"/>
      <c r="U537" s="115"/>
      <c r="V537" s="115"/>
    </row>
    <row r="538" ht="15.75" customHeight="1">
      <c r="A538" s="3"/>
      <c r="B538" s="3"/>
      <c r="C538" s="49"/>
      <c r="D538" s="10"/>
      <c r="E538" s="61"/>
      <c r="F538" s="115"/>
      <c r="G538" s="115"/>
      <c r="H538" s="115"/>
      <c r="I538" s="115"/>
      <c r="J538" s="115"/>
      <c r="K538" s="115"/>
      <c r="L538" s="115"/>
      <c r="M538" s="115"/>
      <c r="N538" s="115"/>
      <c r="O538" s="115"/>
      <c r="P538" s="115"/>
      <c r="Q538" s="115"/>
      <c r="R538" s="115"/>
      <c r="S538" s="115"/>
      <c r="T538" s="115"/>
      <c r="U538" s="115"/>
      <c r="V538" s="115"/>
    </row>
    <row r="539" ht="15.75" customHeight="1">
      <c r="A539" s="3"/>
      <c r="B539" s="3"/>
      <c r="C539" s="49"/>
      <c r="D539" s="10"/>
      <c r="E539" s="61"/>
      <c r="F539" s="115"/>
      <c r="G539" s="115"/>
      <c r="H539" s="115"/>
      <c r="I539" s="115"/>
      <c r="J539" s="115"/>
      <c r="K539" s="115"/>
      <c r="L539" s="115"/>
      <c r="M539" s="115"/>
      <c r="N539" s="115"/>
      <c r="O539" s="115"/>
      <c r="P539" s="115"/>
      <c r="Q539" s="115"/>
      <c r="R539" s="115"/>
      <c r="S539" s="115"/>
      <c r="T539" s="115"/>
      <c r="U539" s="115"/>
      <c r="V539" s="115"/>
    </row>
    <row r="540" ht="15.75" customHeight="1">
      <c r="A540" s="3"/>
      <c r="B540" s="3"/>
      <c r="C540" s="49"/>
      <c r="D540" s="10"/>
      <c r="E540" s="61"/>
      <c r="F540" s="115"/>
      <c r="G540" s="115"/>
      <c r="H540" s="115"/>
      <c r="I540" s="115"/>
      <c r="J540" s="115"/>
      <c r="K540" s="115"/>
      <c r="L540" s="115"/>
      <c r="M540" s="115"/>
      <c r="N540" s="115"/>
      <c r="O540" s="115"/>
      <c r="P540" s="115"/>
      <c r="Q540" s="115"/>
      <c r="R540" s="115"/>
      <c r="S540" s="115"/>
      <c r="T540" s="115"/>
      <c r="U540" s="115"/>
      <c r="V540" s="115"/>
    </row>
    <row r="541" ht="15.75" customHeight="1">
      <c r="A541" s="3"/>
      <c r="B541" s="3"/>
      <c r="C541" s="49"/>
      <c r="D541" s="10"/>
      <c r="E541" s="61"/>
      <c r="F541" s="115"/>
      <c r="G541" s="115"/>
      <c r="H541" s="115"/>
      <c r="I541" s="115"/>
      <c r="J541" s="115"/>
      <c r="K541" s="115"/>
      <c r="L541" s="115"/>
      <c r="M541" s="115"/>
      <c r="N541" s="115"/>
      <c r="O541" s="115"/>
      <c r="P541" s="115"/>
      <c r="Q541" s="115"/>
      <c r="R541" s="115"/>
      <c r="S541" s="115"/>
      <c r="T541" s="115"/>
      <c r="U541" s="115"/>
      <c r="V541" s="115"/>
    </row>
    <row r="542" ht="15.75" customHeight="1">
      <c r="A542" s="3"/>
      <c r="B542" s="3"/>
      <c r="C542" s="49"/>
      <c r="D542" s="10"/>
      <c r="E542" s="61"/>
      <c r="F542" s="115"/>
      <c r="G542" s="115"/>
      <c r="H542" s="115"/>
      <c r="I542" s="115"/>
      <c r="J542" s="115"/>
      <c r="K542" s="115"/>
      <c r="L542" s="115"/>
      <c r="M542" s="115"/>
      <c r="N542" s="115"/>
      <c r="O542" s="115"/>
      <c r="P542" s="115"/>
      <c r="Q542" s="115"/>
      <c r="R542" s="115"/>
      <c r="S542" s="115"/>
      <c r="T542" s="115"/>
      <c r="U542" s="115"/>
      <c r="V542" s="115"/>
    </row>
    <row r="543" ht="15.75" customHeight="1">
      <c r="A543" s="3"/>
      <c r="B543" s="3"/>
      <c r="C543" s="49"/>
      <c r="D543" s="10"/>
      <c r="E543" s="61"/>
      <c r="F543" s="115"/>
      <c r="G543" s="115"/>
      <c r="H543" s="115"/>
      <c r="I543" s="115"/>
      <c r="J543" s="115"/>
      <c r="K543" s="115"/>
      <c r="L543" s="115"/>
      <c r="M543" s="115"/>
      <c r="N543" s="115"/>
      <c r="O543" s="115"/>
      <c r="P543" s="115"/>
      <c r="Q543" s="115"/>
      <c r="R543" s="115"/>
      <c r="S543" s="115"/>
      <c r="T543" s="115"/>
      <c r="U543" s="115"/>
      <c r="V543" s="115"/>
    </row>
    <row r="544" ht="15.75" customHeight="1">
      <c r="A544" s="3"/>
      <c r="B544" s="3"/>
      <c r="C544" s="49"/>
      <c r="D544" s="10"/>
      <c r="E544" s="61"/>
      <c r="F544" s="115"/>
      <c r="G544" s="115"/>
      <c r="H544" s="115"/>
      <c r="I544" s="115"/>
      <c r="J544" s="115"/>
      <c r="K544" s="115"/>
      <c r="L544" s="115"/>
      <c r="M544" s="115"/>
      <c r="N544" s="115"/>
      <c r="O544" s="115"/>
      <c r="P544" s="115"/>
      <c r="Q544" s="115"/>
      <c r="R544" s="115"/>
      <c r="S544" s="115"/>
      <c r="T544" s="115"/>
      <c r="U544" s="115"/>
      <c r="V544" s="115"/>
    </row>
    <row r="545" ht="15.75" customHeight="1">
      <c r="A545" s="3"/>
      <c r="B545" s="3"/>
      <c r="C545" s="49"/>
      <c r="D545" s="10"/>
      <c r="E545" s="61"/>
      <c r="F545" s="115"/>
      <c r="G545" s="115"/>
      <c r="H545" s="115"/>
      <c r="I545" s="115"/>
      <c r="J545" s="115"/>
      <c r="K545" s="115"/>
      <c r="L545" s="115"/>
      <c r="M545" s="115"/>
      <c r="N545" s="115"/>
      <c r="O545" s="115"/>
      <c r="P545" s="115"/>
      <c r="Q545" s="115"/>
      <c r="R545" s="115"/>
      <c r="S545" s="115"/>
      <c r="T545" s="115"/>
      <c r="U545" s="115"/>
      <c r="V545" s="115"/>
    </row>
    <row r="546" ht="15.75" customHeight="1">
      <c r="A546" s="3"/>
      <c r="B546" s="3"/>
      <c r="C546" s="49"/>
      <c r="D546" s="10"/>
      <c r="E546" s="61"/>
      <c r="F546" s="115"/>
      <c r="G546" s="115"/>
      <c r="H546" s="115"/>
      <c r="I546" s="115"/>
      <c r="J546" s="115"/>
      <c r="K546" s="115"/>
      <c r="L546" s="115"/>
      <c r="M546" s="115"/>
      <c r="N546" s="115"/>
      <c r="O546" s="115"/>
      <c r="P546" s="115"/>
      <c r="Q546" s="115"/>
      <c r="R546" s="115"/>
      <c r="S546" s="115"/>
      <c r="T546" s="115"/>
      <c r="U546" s="115"/>
      <c r="V546" s="115"/>
    </row>
    <row r="547" ht="15.75" customHeight="1">
      <c r="A547" s="3"/>
      <c r="B547" s="3"/>
      <c r="C547" s="49"/>
      <c r="D547" s="10"/>
      <c r="E547" s="61"/>
      <c r="F547" s="115"/>
      <c r="G547" s="115"/>
      <c r="H547" s="115"/>
      <c r="I547" s="115"/>
      <c r="J547" s="115"/>
      <c r="K547" s="115"/>
      <c r="L547" s="115"/>
      <c r="M547" s="115"/>
      <c r="N547" s="115"/>
      <c r="O547" s="115"/>
      <c r="P547" s="115"/>
      <c r="Q547" s="115"/>
      <c r="R547" s="115"/>
      <c r="S547" s="115"/>
      <c r="T547" s="115"/>
      <c r="U547" s="115"/>
      <c r="V547" s="115"/>
    </row>
    <row r="548" ht="15.75" customHeight="1">
      <c r="A548" s="3"/>
      <c r="B548" s="3"/>
      <c r="C548" s="49"/>
      <c r="D548" s="10"/>
      <c r="E548" s="61"/>
      <c r="F548" s="115"/>
      <c r="G548" s="115"/>
      <c r="H548" s="115"/>
      <c r="I548" s="115"/>
      <c r="J548" s="115"/>
      <c r="K548" s="115"/>
      <c r="L548" s="115"/>
      <c r="M548" s="115"/>
      <c r="N548" s="115"/>
      <c r="O548" s="115"/>
      <c r="P548" s="115"/>
      <c r="Q548" s="115"/>
      <c r="R548" s="115"/>
      <c r="S548" s="115"/>
      <c r="T548" s="115"/>
      <c r="U548" s="115"/>
      <c r="V548" s="115"/>
    </row>
    <row r="549" ht="15.75" customHeight="1">
      <c r="A549" s="3"/>
      <c r="B549" s="3"/>
      <c r="C549" s="49"/>
      <c r="D549" s="10"/>
      <c r="E549" s="61"/>
      <c r="F549" s="115"/>
      <c r="G549" s="115"/>
      <c r="H549" s="115"/>
      <c r="I549" s="115"/>
      <c r="J549" s="115"/>
      <c r="K549" s="115"/>
      <c r="L549" s="115"/>
      <c r="M549" s="115"/>
      <c r="N549" s="115"/>
      <c r="O549" s="115"/>
      <c r="P549" s="115"/>
      <c r="Q549" s="115"/>
      <c r="R549" s="115"/>
      <c r="S549" s="115"/>
      <c r="T549" s="115"/>
      <c r="U549" s="115"/>
      <c r="V549" s="115"/>
    </row>
    <row r="550" ht="15.75" customHeight="1">
      <c r="A550" s="3"/>
      <c r="B550" s="3"/>
      <c r="C550" s="49"/>
      <c r="D550" s="10"/>
      <c r="E550" s="61"/>
      <c r="F550" s="115"/>
      <c r="G550" s="115"/>
      <c r="H550" s="115"/>
      <c r="I550" s="115"/>
      <c r="J550" s="115"/>
      <c r="K550" s="115"/>
      <c r="L550" s="115"/>
      <c r="M550" s="115"/>
      <c r="N550" s="115"/>
      <c r="O550" s="115"/>
      <c r="P550" s="115"/>
      <c r="Q550" s="115"/>
      <c r="R550" s="115"/>
      <c r="S550" s="115"/>
      <c r="T550" s="115"/>
      <c r="U550" s="115"/>
      <c r="V550" s="115"/>
    </row>
    <row r="551" ht="15.75" customHeight="1">
      <c r="A551" s="3"/>
      <c r="B551" s="3"/>
      <c r="C551" s="49"/>
      <c r="D551" s="10"/>
      <c r="E551" s="61"/>
      <c r="F551" s="115"/>
      <c r="G551" s="115"/>
      <c r="H551" s="115"/>
      <c r="I551" s="115"/>
      <c r="J551" s="115"/>
      <c r="K551" s="115"/>
      <c r="L551" s="115"/>
      <c r="M551" s="115"/>
      <c r="N551" s="115"/>
      <c r="O551" s="115"/>
      <c r="P551" s="115"/>
      <c r="Q551" s="115"/>
      <c r="R551" s="115"/>
      <c r="S551" s="115"/>
      <c r="T551" s="115"/>
      <c r="U551" s="115"/>
      <c r="V551" s="115"/>
    </row>
    <row r="552" ht="15.75" customHeight="1">
      <c r="A552" s="3"/>
      <c r="B552" s="3"/>
      <c r="C552" s="49"/>
      <c r="D552" s="10"/>
      <c r="E552" s="61"/>
      <c r="F552" s="115"/>
      <c r="G552" s="115"/>
      <c r="H552" s="115"/>
      <c r="I552" s="115"/>
      <c r="J552" s="115"/>
      <c r="K552" s="115"/>
      <c r="L552" s="115"/>
      <c r="M552" s="115"/>
      <c r="N552" s="115"/>
      <c r="O552" s="115"/>
      <c r="P552" s="115"/>
      <c r="Q552" s="115"/>
      <c r="R552" s="115"/>
      <c r="S552" s="115"/>
      <c r="T552" s="115"/>
      <c r="U552" s="115"/>
      <c r="V552" s="115"/>
    </row>
    <row r="553" ht="15.75" customHeight="1">
      <c r="A553" s="3"/>
      <c r="B553" s="3"/>
      <c r="C553" s="49"/>
      <c r="D553" s="10"/>
      <c r="E553" s="61"/>
      <c r="F553" s="115"/>
      <c r="G553" s="115"/>
      <c r="H553" s="115"/>
      <c r="I553" s="115"/>
      <c r="J553" s="115"/>
      <c r="K553" s="115"/>
      <c r="L553" s="115"/>
      <c r="M553" s="115"/>
      <c r="N553" s="115"/>
      <c r="O553" s="115"/>
      <c r="P553" s="115"/>
      <c r="Q553" s="115"/>
      <c r="R553" s="115"/>
      <c r="S553" s="115"/>
      <c r="T553" s="115"/>
      <c r="U553" s="115"/>
      <c r="V553" s="115"/>
    </row>
    <row r="554" ht="15.75" customHeight="1">
      <c r="A554" s="3"/>
      <c r="B554" s="3"/>
      <c r="C554" s="49"/>
      <c r="D554" s="10"/>
      <c r="E554" s="61"/>
      <c r="F554" s="115"/>
      <c r="G554" s="115"/>
      <c r="H554" s="115"/>
      <c r="I554" s="115"/>
      <c r="J554" s="115"/>
      <c r="K554" s="115"/>
      <c r="L554" s="115"/>
      <c r="M554" s="115"/>
      <c r="N554" s="115"/>
      <c r="O554" s="115"/>
      <c r="P554" s="115"/>
      <c r="Q554" s="115"/>
      <c r="R554" s="115"/>
      <c r="S554" s="115"/>
      <c r="T554" s="115"/>
      <c r="U554" s="115"/>
      <c r="V554" s="115"/>
    </row>
    <row r="555" ht="15.75" customHeight="1">
      <c r="A555" s="3"/>
      <c r="B555" s="3"/>
      <c r="C555" s="49"/>
      <c r="D555" s="10"/>
      <c r="E555" s="61"/>
      <c r="F555" s="115"/>
      <c r="G555" s="115"/>
      <c r="H555" s="115"/>
      <c r="I555" s="115"/>
      <c r="J555" s="115"/>
      <c r="K555" s="115"/>
      <c r="L555" s="115"/>
      <c r="M555" s="115"/>
      <c r="N555" s="115"/>
      <c r="O555" s="115"/>
      <c r="P555" s="115"/>
      <c r="Q555" s="115"/>
      <c r="R555" s="115"/>
      <c r="S555" s="115"/>
      <c r="T555" s="115"/>
      <c r="U555" s="115"/>
      <c r="V555" s="115"/>
    </row>
    <row r="556" ht="15.75" customHeight="1">
      <c r="A556" s="3"/>
      <c r="B556" s="3"/>
      <c r="C556" s="49"/>
      <c r="D556" s="10"/>
      <c r="E556" s="61"/>
      <c r="F556" s="115"/>
      <c r="G556" s="115"/>
      <c r="H556" s="115"/>
      <c r="I556" s="115"/>
      <c r="J556" s="115"/>
      <c r="K556" s="115"/>
      <c r="L556" s="115"/>
      <c r="M556" s="115"/>
      <c r="N556" s="115"/>
      <c r="O556" s="115"/>
      <c r="P556" s="115"/>
      <c r="Q556" s="115"/>
      <c r="R556" s="115"/>
      <c r="S556" s="115"/>
      <c r="T556" s="115"/>
      <c r="U556" s="115"/>
      <c r="V556" s="115"/>
    </row>
    <row r="557" ht="15.75" customHeight="1">
      <c r="A557" s="3"/>
      <c r="B557" s="3"/>
      <c r="C557" s="49"/>
      <c r="D557" s="10"/>
      <c r="E557" s="61"/>
      <c r="F557" s="115"/>
      <c r="G557" s="115"/>
      <c r="H557" s="115"/>
      <c r="I557" s="115"/>
      <c r="J557" s="115"/>
      <c r="K557" s="115"/>
      <c r="L557" s="115"/>
      <c r="M557" s="115"/>
      <c r="N557" s="115"/>
      <c r="O557" s="115"/>
      <c r="P557" s="115"/>
      <c r="Q557" s="115"/>
      <c r="R557" s="115"/>
      <c r="S557" s="115"/>
      <c r="T557" s="115"/>
      <c r="U557" s="115"/>
      <c r="V557" s="115"/>
    </row>
    <row r="558" ht="15.75" customHeight="1">
      <c r="A558" s="3"/>
      <c r="B558" s="3"/>
      <c r="C558" s="49"/>
      <c r="D558" s="10"/>
      <c r="E558" s="61"/>
      <c r="F558" s="115"/>
      <c r="G558" s="115"/>
      <c r="H558" s="115"/>
      <c r="I558" s="115"/>
      <c r="J558" s="115"/>
      <c r="K558" s="115"/>
      <c r="L558" s="115"/>
      <c r="M558" s="115"/>
      <c r="N558" s="115"/>
      <c r="O558" s="115"/>
      <c r="P558" s="115"/>
      <c r="Q558" s="115"/>
      <c r="R558" s="115"/>
      <c r="S558" s="115"/>
      <c r="T558" s="115"/>
      <c r="U558" s="115"/>
      <c r="V558" s="115"/>
    </row>
    <row r="559" ht="15.75" customHeight="1">
      <c r="A559" s="3"/>
      <c r="B559" s="3"/>
      <c r="C559" s="49"/>
      <c r="D559" s="10"/>
      <c r="E559" s="61"/>
      <c r="F559" s="115"/>
      <c r="G559" s="115"/>
      <c r="H559" s="115"/>
      <c r="I559" s="115"/>
      <c r="J559" s="115"/>
      <c r="K559" s="115"/>
      <c r="L559" s="115"/>
      <c r="M559" s="115"/>
      <c r="N559" s="115"/>
      <c r="O559" s="115"/>
      <c r="P559" s="115"/>
      <c r="Q559" s="115"/>
      <c r="R559" s="115"/>
      <c r="S559" s="115"/>
      <c r="T559" s="115"/>
      <c r="U559" s="115"/>
      <c r="V559" s="115"/>
    </row>
    <row r="560" ht="15.75" customHeight="1">
      <c r="A560" s="3"/>
      <c r="B560" s="3"/>
      <c r="C560" s="49"/>
      <c r="D560" s="10"/>
      <c r="E560" s="61"/>
      <c r="F560" s="115"/>
      <c r="G560" s="115"/>
      <c r="H560" s="115"/>
      <c r="I560" s="115"/>
      <c r="J560" s="115"/>
      <c r="K560" s="115"/>
      <c r="L560" s="115"/>
      <c r="M560" s="115"/>
      <c r="N560" s="115"/>
      <c r="O560" s="115"/>
      <c r="P560" s="115"/>
      <c r="Q560" s="115"/>
      <c r="R560" s="115"/>
      <c r="S560" s="115"/>
      <c r="T560" s="115"/>
      <c r="U560" s="115"/>
      <c r="V560" s="115"/>
    </row>
    <row r="561" ht="15.75" customHeight="1">
      <c r="A561" s="3"/>
      <c r="B561" s="3"/>
      <c r="C561" s="49"/>
      <c r="D561" s="10"/>
      <c r="E561" s="61"/>
      <c r="F561" s="115"/>
      <c r="G561" s="115"/>
      <c r="H561" s="115"/>
      <c r="I561" s="115"/>
      <c r="J561" s="115"/>
      <c r="K561" s="115"/>
      <c r="L561" s="115"/>
      <c r="M561" s="115"/>
      <c r="N561" s="115"/>
      <c r="O561" s="115"/>
      <c r="P561" s="115"/>
      <c r="Q561" s="115"/>
      <c r="R561" s="115"/>
      <c r="S561" s="115"/>
      <c r="T561" s="115"/>
      <c r="U561" s="115"/>
      <c r="V561" s="115"/>
    </row>
    <row r="562" ht="15.75" customHeight="1">
      <c r="A562" s="3"/>
      <c r="B562" s="3"/>
      <c r="C562" s="49"/>
      <c r="D562" s="10"/>
      <c r="E562" s="61"/>
      <c r="F562" s="115"/>
      <c r="G562" s="115"/>
      <c r="H562" s="115"/>
      <c r="I562" s="115"/>
      <c r="J562" s="115"/>
      <c r="K562" s="115"/>
      <c r="L562" s="115"/>
      <c r="M562" s="115"/>
      <c r="N562" s="115"/>
      <c r="O562" s="115"/>
      <c r="P562" s="115"/>
      <c r="Q562" s="115"/>
      <c r="R562" s="115"/>
      <c r="S562" s="115"/>
      <c r="T562" s="115"/>
      <c r="U562" s="115"/>
      <c r="V562" s="115"/>
    </row>
    <row r="563" ht="15.75" customHeight="1">
      <c r="A563" s="3"/>
      <c r="B563" s="3"/>
      <c r="C563" s="49"/>
      <c r="D563" s="10"/>
      <c r="E563" s="61"/>
      <c r="F563" s="115"/>
      <c r="G563" s="115"/>
      <c r="H563" s="115"/>
      <c r="I563" s="115"/>
      <c r="J563" s="115"/>
      <c r="K563" s="115"/>
      <c r="L563" s="115"/>
      <c r="M563" s="115"/>
      <c r="N563" s="115"/>
      <c r="O563" s="115"/>
      <c r="P563" s="115"/>
      <c r="Q563" s="115"/>
      <c r="R563" s="115"/>
      <c r="S563" s="115"/>
      <c r="T563" s="115"/>
      <c r="U563" s="115"/>
      <c r="V563" s="115"/>
    </row>
    <row r="564" ht="15.75" customHeight="1">
      <c r="A564" s="3"/>
      <c r="B564" s="3"/>
      <c r="C564" s="49"/>
      <c r="D564" s="10"/>
      <c r="E564" s="61"/>
      <c r="F564" s="115"/>
      <c r="G564" s="115"/>
      <c r="H564" s="115"/>
      <c r="I564" s="115"/>
      <c r="J564" s="115"/>
      <c r="K564" s="115"/>
      <c r="L564" s="115"/>
      <c r="M564" s="115"/>
      <c r="N564" s="115"/>
      <c r="O564" s="115"/>
      <c r="P564" s="115"/>
      <c r="Q564" s="115"/>
      <c r="R564" s="115"/>
      <c r="S564" s="115"/>
      <c r="T564" s="115"/>
      <c r="U564" s="115"/>
      <c r="V564" s="115"/>
    </row>
    <row r="565" ht="15.75" customHeight="1">
      <c r="A565" s="3"/>
      <c r="B565" s="3"/>
      <c r="C565" s="49"/>
      <c r="D565" s="10"/>
      <c r="E565" s="61"/>
      <c r="F565" s="115"/>
      <c r="G565" s="115"/>
      <c r="H565" s="115"/>
      <c r="I565" s="115"/>
      <c r="J565" s="115"/>
      <c r="K565" s="115"/>
      <c r="L565" s="115"/>
      <c r="M565" s="115"/>
      <c r="N565" s="115"/>
      <c r="O565" s="115"/>
      <c r="P565" s="115"/>
      <c r="Q565" s="115"/>
      <c r="R565" s="115"/>
      <c r="S565" s="115"/>
      <c r="T565" s="115"/>
      <c r="U565" s="115"/>
      <c r="V565" s="115"/>
    </row>
    <row r="566" ht="15.75" customHeight="1">
      <c r="A566" s="3"/>
      <c r="B566" s="3"/>
      <c r="C566" s="49"/>
      <c r="D566" s="10"/>
      <c r="E566" s="61"/>
      <c r="F566" s="115"/>
      <c r="G566" s="115"/>
      <c r="H566" s="115"/>
      <c r="I566" s="115"/>
      <c r="J566" s="115"/>
      <c r="K566" s="115"/>
      <c r="L566" s="115"/>
      <c r="M566" s="115"/>
      <c r="N566" s="115"/>
      <c r="O566" s="115"/>
      <c r="P566" s="115"/>
      <c r="Q566" s="115"/>
      <c r="R566" s="115"/>
      <c r="S566" s="115"/>
      <c r="T566" s="115"/>
      <c r="U566" s="115"/>
      <c r="V566" s="115"/>
    </row>
    <row r="567" ht="15.75" customHeight="1">
      <c r="A567" s="3"/>
      <c r="B567" s="3"/>
      <c r="C567" s="49"/>
      <c r="D567" s="10"/>
      <c r="E567" s="61"/>
      <c r="F567" s="115"/>
      <c r="G567" s="115"/>
      <c r="H567" s="115"/>
      <c r="I567" s="115"/>
      <c r="J567" s="115"/>
      <c r="K567" s="115"/>
      <c r="L567" s="115"/>
      <c r="M567" s="115"/>
      <c r="N567" s="115"/>
      <c r="O567" s="115"/>
      <c r="P567" s="115"/>
      <c r="Q567" s="115"/>
      <c r="R567" s="115"/>
      <c r="S567" s="115"/>
      <c r="T567" s="115"/>
      <c r="U567" s="115"/>
      <c r="V567" s="115"/>
    </row>
    <row r="568" ht="15.75" customHeight="1">
      <c r="A568" s="3"/>
      <c r="B568" s="3"/>
      <c r="C568" s="49"/>
      <c r="D568" s="10"/>
      <c r="E568" s="61"/>
      <c r="F568" s="115"/>
      <c r="G568" s="115"/>
      <c r="H568" s="115"/>
      <c r="I568" s="115"/>
      <c r="J568" s="115"/>
      <c r="K568" s="115"/>
      <c r="L568" s="115"/>
      <c r="M568" s="115"/>
      <c r="N568" s="115"/>
      <c r="O568" s="115"/>
      <c r="P568" s="115"/>
      <c r="Q568" s="115"/>
      <c r="R568" s="115"/>
      <c r="S568" s="115"/>
      <c r="T568" s="115"/>
      <c r="U568" s="115"/>
      <c r="V568" s="115"/>
    </row>
    <row r="569" ht="15.75" customHeight="1">
      <c r="A569" s="3"/>
      <c r="B569" s="3"/>
      <c r="C569" s="49"/>
      <c r="D569" s="10"/>
      <c r="E569" s="61"/>
      <c r="F569" s="115"/>
      <c r="G569" s="115"/>
      <c r="H569" s="115"/>
      <c r="I569" s="115"/>
      <c r="J569" s="115"/>
      <c r="K569" s="115"/>
      <c r="L569" s="115"/>
      <c r="M569" s="115"/>
      <c r="N569" s="115"/>
      <c r="O569" s="115"/>
      <c r="P569" s="115"/>
      <c r="Q569" s="115"/>
      <c r="R569" s="115"/>
      <c r="S569" s="115"/>
      <c r="T569" s="115"/>
      <c r="U569" s="115"/>
      <c r="V569" s="115"/>
    </row>
    <row r="570" ht="15.75" customHeight="1">
      <c r="A570" s="3"/>
      <c r="B570" s="3"/>
      <c r="C570" s="49"/>
      <c r="D570" s="10"/>
      <c r="E570" s="61"/>
      <c r="F570" s="115"/>
      <c r="G570" s="115"/>
      <c r="H570" s="115"/>
      <c r="I570" s="115"/>
      <c r="J570" s="115"/>
      <c r="K570" s="115"/>
      <c r="L570" s="115"/>
      <c r="M570" s="115"/>
      <c r="N570" s="115"/>
      <c r="O570" s="115"/>
      <c r="P570" s="115"/>
      <c r="Q570" s="115"/>
      <c r="R570" s="115"/>
      <c r="S570" s="115"/>
      <c r="T570" s="115"/>
      <c r="U570" s="115"/>
      <c r="V570" s="115"/>
    </row>
    <row r="571" ht="15.75" customHeight="1">
      <c r="A571" s="3"/>
      <c r="B571" s="3"/>
      <c r="C571" s="49"/>
      <c r="D571" s="10"/>
      <c r="E571" s="61"/>
      <c r="F571" s="115"/>
      <c r="G571" s="115"/>
      <c r="H571" s="115"/>
      <c r="I571" s="115"/>
      <c r="J571" s="115"/>
      <c r="K571" s="115"/>
      <c r="L571" s="115"/>
      <c r="M571" s="115"/>
      <c r="N571" s="115"/>
      <c r="O571" s="115"/>
      <c r="P571" s="115"/>
      <c r="Q571" s="115"/>
      <c r="R571" s="115"/>
      <c r="S571" s="115"/>
      <c r="T571" s="115"/>
      <c r="U571" s="115"/>
      <c r="V571" s="115"/>
    </row>
    <row r="572" ht="15.75" customHeight="1">
      <c r="A572" s="3"/>
      <c r="B572" s="3"/>
      <c r="C572" s="49"/>
      <c r="D572" s="10"/>
      <c r="E572" s="61"/>
      <c r="F572" s="115"/>
      <c r="G572" s="115"/>
      <c r="H572" s="115"/>
      <c r="I572" s="115"/>
      <c r="J572" s="115"/>
      <c r="K572" s="115"/>
      <c r="L572" s="115"/>
      <c r="M572" s="115"/>
      <c r="N572" s="115"/>
      <c r="O572" s="115"/>
      <c r="P572" s="115"/>
      <c r="Q572" s="115"/>
      <c r="R572" s="115"/>
      <c r="S572" s="115"/>
      <c r="T572" s="115"/>
      <c r="U572" s="115"/>
      <c r="V572" s="115"/>
    </row>
    <row r="573" ht="15.75" customHeight="1">
      <c r="A573" s="3"/>
      <c r="B573" s="3"/>
      <c r="C573" s="49"/>
      <c r="D573" s="10"/>
      <c r="E573" s="61"/>
      <c r="F573" s="115"/>
      <c r="G573" s="115"/>
      <c r="H573" s="115"/>
      <c r="I573" s="115"/>
      <c r="J573" s="115"/>
      <c r="K573" s="115"/>
      <c r="L573" s="115"/>
      <c r="M573" s="115"/>
      <c r="N573" s="115"/>
      <c r="O573" s="115"/>
      <c r="P573" s="115"/>
      <c r="Q573" s="115"/>
      <c r="R573" s="115"/>
      <c r="S573" s="115"/>
      <c r="T573" s="115"/>
      <c r="U573" s="115"/>
      <c r="V573" s="115"/>
    </row>
    <row r="574" ht="15.75" customHeight="1">
      <c r="A574" s="3"/>
      <c r="B574" s="3"/>
      <c r="C574" s="49"/>
      <c r="D574" s="10"/>
      <c r="E574" s="61"/>
      <c r="F574" s="115"/>
      <c r="G574" s="115"/>
      <c r="H574" s="115"/>
      <c r="I574" s="115"/>
      <c r="J574" s="115"/>
      <c r="K574" s="115"/>
      <c r="L574" s="115"/>
      <c r="M574" s="115"/>
      <c r="N574" s="115"/>
      <c r="O574" s="115"/>
      <c r="P574" s="115"/>
      <c r="Q574" s="115"/>
      <c r="R574" s="115"/>
      <c r="S574" s="115"/>
      <c r="T574" s="115"/>
      <c r="U574" s="115"/>
      <c r="V574" s="115"/>
    </row>
    <row r="575" ht="15.75" customHeight="1">
      <c r="A575" s="3"/>
      <c r="B575" s="3"/>
      <c r="C575" s="49"/>
      <c r="D575" s="10"/>
      <c r="E575" s="61"/>
      <c r="F575" s="115"/>
      <c r="G575" s="115"/>
      <c r="H575" s="115"/>
      <c r="I575" s="115"/>
      <c r="J575" s="115"/>
      <c r="K575" s="115"/>
      <c r="L575" s="115"/>
      <c r="M575" s="115"/>
      <c r="N575" s="115"/>
      <c r="O575" s="115"/>
      <c r="P575" s="115"/>
      <c r="Q575" s="115"/>
      <c r="R575" s="115"/>
      <c r="S575" s="115"/>
      <c r="T575" s="115"/>
      <c r="U575" s="115"/>
      <c r="V575" s="115"/>
    </row>
    <row r="576" ht="15.75" customHeight="1">
      <c r="A576" s="3"/>
      <c r="B576" s="3"/>
      <c r="C576" s="49"/>
      <c r="D576" s="10"/>
      <c r="E576" s="61"/>
      <c r="F576" s="115"/>
      <c r="G576" s="115"/>
      <c r="H576" s="115"/>
      <c r="I576" s="115"/>
      <c r="J576" s="115"/>
      <c r="K576" s="115"/>
      <c r="L576" s="115"/>
      <c r="M576" s="115"/>
      <c r="N576" s="115"/>
      <c r="O576" s="115"/>
      <c r="P576" s="115"/>
      <c r="Q576" s="115"/>
      <c r="R576" s="115"/>
      <c r="S576" s="115"/>
      <c r="T576" s="115"/>
      <c r="U576" s="115"/>
      <c r="V576" s="115"/>
    </row>
    <row r="577" ht="15.75" customHeight="1">
      <c r="A577" s="3"/>
      <c r="B577" s="3"/>
      <c r="C577" s="49"/>
      <c r="D577" s="10"/>
      <c r="E577" s="61"/>
      <c r="F577" s="115"/>
      <c r="G577" s="115"/>
      <c r="H577" s="115"/>
      <c r="I577" s="115"/>
      <c r="J577" s="115"/>
      <c r="K577" s="115"/>
      <c r="L577" s="115"/>
      <c r="M577" s="115"/>
      <c r="N577" s="115"/>
      <c r="O577" s="115"/>
      <c r="P577" s="115"/>
      <c r="Q577" s="115"/>
      <c r="R577" s="115"/>
      <c r="S577" s="115"/>
      <c r="T577" s="115"/>
      <c r="U577" s="115"/>
      <c r="V577" s="115"/>
    </row>
    <row r="578" ht="15.75" customHeight="1">
      <c r="A578" s="3"/>
      <c r="B578" s="3"/>
      <c r="C578" s="49"/>
      <c r="D578" s="10"/>
      <c r="E578" s="61"/>
      <c r="F578" s="115"/>
      <c r="G578" s="115"/>
      <c r="H578" s="115"/>
      <c r="I578" s="115"/>
      <c r="J578" s="115"/>
      <c r="K578" s="115"/>
      <c r="L578" s="115"/>
      <c r="M578" s="115"/>
      <c r="N578" s="115"/>
      <c r="O578" s="115"/>
      <c r="P578" s="115"/>
      <c r="Q578" s="115"/>
      <c r="R578" s="115"/>
      <c r="S578" s="115"/>
      <c r="T578" s="115"/>
      <c r="U578" s="115"/>
      <c r="V578" s="115"/>
    </row>
    <row r="579" ht="15.75" customHeight="1">
      <c r="A579" s="3"/>
      <c r="B579" s="3"/>
      <c r="C579" s="49"/>
      <c r="D579" s="10"/>
      <c r="E579" s="61"/>
      <c r="F579" s="115"/>
      <c r="G579" s="115"/>
      <c r="H579" s="115"/>
      <c r="I579" s="115"/>
      <c r="J579" s="115"/>
      <c r="K579" s="115"/>
      <c r="L579" s="115"/>
      <c r="M579" s="115"/>
      <c r="N579" s="115"/>
      <c r="O579" s="115"/>
      <c r="P579" s="115"/>
      <c r="Q579" s="115"/>
      <c r="R579" s="115"/>
      <c r="S579" s="115"/>
      <c r="T579" s="115"/>
      <c r="U579" s="115"/>
      <c r="V579" s="115"/>
    </row>
    <row r="580" ht="15.75" customHeight="1">
      <c r="A580" s="3"/>
      <c r="B580" s="3"/>
      <c r="C580" s="49"/>
      <c r="D580" s="10"/>
      <c r="E580" s="61"/>
      <c r="F580" s="115"/>
      <c r="G580" s="115"/>
      <c r="H580" s="115"/>
      <c r="I580" s="115"/>
      <c r="J580" s="115"/>
      <c r="K580" s="115"/>
      <c r="L580" s="115"/>
      <c r="M580" s="115"/>
      <c r="N580" s="115"/>
      <c r="O580" s="115"/>
      <c r="P580" s="115"/>
      <c r="Q580" s="115"/>
      <c r="R580" s="115"/>
      <c r="S580" s="115"/>
      <c r="T580" s="115"/>
      <c r="U580" s="115"/>
      <c r="V580" s="115"/>
    </row>
    <row r="581" ht="15.75" customHeight="1">
      <c r="A581" s="3"/>
      <c r="B581" s="3"/>
      <c r="C581" s="49"/>
      <c r="D581" s="10"/>
      <c r="E581" s="61"/>
      <c r="F581" s="115"/>
      <c r="G581" s="115"/>
      <c r="H581" s="115"/>
      <c r="I581" s="115"/>
      <c r="J581" s="115"/>
      <c r="K581" s="115"/>
      <c r="L581" s="115"/>
      <c r="M581" s="115"/>
      <c r="N581" s="115"/>
      <c r="O581" s="115"/>
      <c r="P581" s="115"/>
      <c r="Q581" s="115"/>
      <c r="R581" s="115"/>
      <c r="S581" s="115"/>
      <c r="T581" s="115"/>
      <c r="U581" s="115"/>
      <c r="V581" s="115"/>
    </row>
    <row r="582" ht="15.75" customHeight="1">
      <c r="A582" s="3"/>
      <c r="B582" s="3"/>
      <c r="C582" s="49"/>
      <c r="D582" s="10"/>
      <c r="E582" s="61"/>
      <c r="F582" s="115"/>
      <c r="G582" s="115"/>
      <c r="H582" s="115"/>
      <c r="I582" s="115"/>
      <c r="J582" s="115"/>
      <c r="K582" s="115"/>
      <c r="L582" s="115"/>
      <c r="M582" s="115"/>
      <c r="N582" s="115"/>
      <c r="O582" s="115"/>
      <c r="P582" s="115"/>
      <c r="Q582" s="115"/>
      <c r="R582" s="115"/>
      <c r="S582" s="115"/>
      <c r="T582" s="115"/>
      <c r="U582" s="115"/>
      <c r="V582" s="115"/>
    </row>
    <row r="583" ht="15.75" customHeight="1">
      <c r="A583" s="3"/>
      <c r="B583" s="3"/>
      <c r="C583" s="49"/>
      <c r="D583" s="10"/>
      <c r="E583" s="61"/>
      <c r="F583" s="115"/>
      <c r="G583" s="115"/>
      <c r="H583" s="115"/>
      <c r="I583" s="115"/>
      <c r="J583" s="115"/>
      <c r="K583" s="115"/>
      <c r="L583" s="115"/>
      <c r="M583" s="115"/>
      <c r="N583" s="115"/>
      <c r="O583" s="115"/>
      <c r="P583" s="115"/>
      <c r="Q583" s="115"/>
      <c r="R583" s="115"/>
      <c r="S583" s="115"/>
      <c r="T583" s="115"/>
      <c r="U583" s="115"/>
      <c r="V583" s="115"/>
    </row>
    <row r="584" ht="15.75" customHeight="1">
      <c r="A584" s="3"/>
      <c r="B584" s="3"/>
      <c r="C584" s="49"/>
      <c r="D584" s="10"/>
      <c r="E584" s="61"/>
      <c r="F584" s="115"/>
      <c r="G584" s="115"/>
      <c r="H584" s="115"/>
      <c r="I584" s="115"/>
      <c r="J584" s="115"/>
      <c r="K584" s="115"/>
      <c r="L584" s="115"/>
      <c r="M584" s="115"/>
      <c r="N584" s="115"/>
      <c r="O584" s="115"/>
      <c r="P584" s="115"/>
      <c r="Q584" s="115"/>
      <c r="R584" s="115"/>
      <c r="S584" s="115"/>
      <c r="T584" s="115"/>
      <c r="U584" s="115"/>
      <c r="V584" s="115"/>
    </row>
    <row r="585" ht="15.75" customHeight="1">
      <c r="A585" s="3"/>
      <c r="B585" s="3"/>
      <c r="C585" s="49"/>
      <c r="D585" s="10"/>
      <c r="E585" s="61"/>
      <c r="F585" s="115"/>
      <c r="G585" s="115"/>
      <c r="H585" s="115"/>
      <c r="I585" s="115"/>
      <c r="J585" s="115"/>
      <c r="K585" s="115"/>
      <c r="L585" s="115"/>
      <c r="M585" s="115"/>
      <c r="N585" s="115"/>
      <c r="O585" s="115"/>
      <c r="P585" s="115"/>
      <c r="Q585" s="115"/>
      <c r="R585" s="115"/>
      <c r="S585" s="115"/>
      <c r="T585" s="115"/>
      <c r="U585" s="115"/>
      <c r="V585" s="115"/>
    </row>
    <row r="586" ht="15.75" customHeight="1">
      <c r="A586" s="3"/>
      <c r="B586" s="3"/>
      <c r="C586" s="49"/>
      <c r="D586" s="10"/>
      <c r="E586" s="61"/>
      <c r="F586" s="115"/>
      <c r="G586" s="115"/>
      <c r="H586" s="115"/>
      <c r="I586" s="115"/>
      <c r="J586" s="115"/>
      <c r="K586" s="115"/>
      <c r="L586" s="115"/>
      <c r="M586" s="115"/>
      <c r="N586" s="115"/>
      <c r="O586" s="115"/>
      <c r="P586" s="115"/>
      <c r="Q586" s="115"/>
      <c r="R586" s="115"/>
      <c r="S586" s="115"/>
      <c r="T586" s="115"/>
      <c r="U586" s="115"/>
      <c r="V586" s="115"/>
    </row>
    <row r="587" ht="15.75" customHeight="1">
      <c r="A587" s="3"/>
      <c r="B587" s="3"/>
      <c r="C587" s="49"/>
      <c r="D587" s="10"/>
      <c r="E587" s="61"/>
      <c r="F587" s="115"/>
      <c r="G587" s="115"/>
      <c r="H587" s="115"/>
      <c r="I587" s="115"/>
      <c r="J587" s="115"/>
      <c r="K587" s="115"/>
      <c r="L587" s="115"/>
      <c r="M587" s="115"/>
      <c r="N587" s="115"/>
      <c r="O587" s="115"/>
      <c r="P587" s="115"/>
      <c r="Q587" s="115"/>
      <c r="R587" s="115"/>
      <c r="S587" s="115"/>
      <c r="T587" s="115"/>
      <c r="U587" s="115"/>
      <c r="V587" s="115"/>
    </row>
    <row r="588" ht="15.75" customHeight="1">
      <c r="A588" s="3"/>
      <c r="B588" s="3"/>
      <c r="C588" s="49"/>
      <c r="D588" s="10"/>
      <c r="E588" s="61"/>
      <c r="F588" s="115"/>
      <c r="G588" s="115"/>
      <c r="H588" s="115"/>
      <c r="I588" s="115"/>
      <c r="J588" s="115"/>
      <c r="K588" s="115"/>
      <c r="L588" s="115"/>
      <c r="M588" s="115"/>
      <c r="N588" s="115"/>
      <c r="O588" s="115"/>
      <c r="P588" s="115"/>
      <c r="Q588" s="115"/>
      <c r="R588" s="115"/>
      <c r="S588" s="115"/>
      <c r="T588" s="115"/>
      <c r="U588" s="115"/>
      <c r="V588" s="115"/>
    </row>
    <row r="589" ht="15.75" customHeight="1">
      <c r="A589" s="3"/>
      <c r="B589" s="3"/>
      <c r="C589" s="49"/>
      <c r="D589" s="10"/>
      <c r="E589" s="61"/>
      <c r="F589" s="115"/>
      <c r="G589" s="115"/>
      <c r="H589" s="115"/>
      <c r="I589" s="115"/>
      <c r="J589" s="115"/>
      <c r="K589" s="115"/>
      <c r="L589" s="115"/>
      <c r="M589" s="115"/>
      <c r="N589" s="115"/>
      <c r="O589" s="115"/>
      <c r="P589" s="115"/>
      <c r="Q589" s="115"/>
      <c r="R589" s="115"/>
      <c r="S589" s="115"/>
      <c r="T589" s="115"/>
      <c r="U589" s="115"/>
      <c r="V589" s="115"/>
    </row>
    <row r="590" ht="15.75" customHeight="1">
      <c r="A590" s="3"/>
      <c r="B590" s="3"/>
      <c r="C590" s="49"/>
      <c r="D590" s="10"/>
      <c r="E590" s="61"/>
      <c r="F590" s="115"/>
      <c r="G590" s="115"/>
      <c r="H590" s="115"/>
      <c r="I590" s="115"/>
      <c r="J590" s="115"/>
      <c r="K590" s="115"/>
      <c r="L590" s="115"/>
      <c r="M590" s="115"/>
      <c r="N590" s="115"/>
      <c r="O590" s="115"/>
      <c r="P590" s="115"/>
      <c r="Q590" s="115"/>
      <c r="R590" s="115"/>
      <c r="S590" s="115"/>
      <c r="T590" s="115"/>
      <c r="U590" s="115"/>
      <c r="V590" s="115"/>
    </row>
    <row r="591" ht="15.75" customHeight="1">
      <c r="A591" s="3"/>
      <c r="B591" s="3"/>
      <c r="C591" s="49"/>
      <c r="D591" s="10"/>
      <c r="E591" s="61"/>
      <c r="F591" s="115"/>
      <c r="G591" s="115"/>
      <c r="H591" s="115"/>
      <c r="I591" s="115"/>
      <c r="J591" s="115"/>
      <c r="K591" s="115"/>
      <c r="L591" s="115"/>
      <c r="M591" s="115"/>
      <c r="N591" s="115"/>
      <c r="O591" s="115"/>
      <c r="P591" s="115"/>
      <c r="Q591" s="115"/>
      <c r="R591" s="115"/>
      <c r="S591" s="115"/>
      <c r="T591" s="115"/>
      <c r="U591" s="115"/>
      <c r="V591" s="115"/>
    </row>
    <row r="592" ht="15.75" customHeight="1">
      <c r="A592" s="3"/>
      <c r="B592" s="3"/>
      <c r="C592" s="49"/>
      <c r="D592" s="10"/>
      <c r="E592" s="61"/>
      <c r="F592" s="115"/>
      <c r="G592" s="115"/>
      <c r="H592" s="115"/>
      <c r="I592" s="115"/>
      <c r="J592" s="115"/>
      <c r="K592" s="115"/>
      <c r="L592" s="115"/>
      <c r="M592" s="115"/>
      <c r="N592" s="115"/>
      <c r="O592" s="115"/>
      <c r="P592" s="115"/>
      <c r="Q592" s="115"/>
      <c r="R592" s="115"/>
      <c r="S592" s="115"/>
      <c r="T592" s="115"/>
      <c r="U592" s="115"/>
      <c r="V592" s="115"/>
    </row>
    <row r="593" ht="15.75" customHeight="1">
      <c r="A593" s="3"/>
      <c r="B593" s="3"/>
      <c r="C593" s="49"/>
      <c r="D593" s="10"/>
      <c r="E593" s="61"/>
      <c r="F593" s="115"/>
      <c r="G593" s="115"/>
      <c r="H593" s="115"/>
      <c r="I593" s="115"/>
      <c r="J593" s="115"/>
      <c r="K593" s="115"/>
      <c r="L593" s="115"/>
      <c r="M593" s="115"/>
      <c r="N593" s="115"/>
      <c r="O593" s="115"/>
      <c r="P593" s="115"/>
      <c r="Q593" s="115"/>
      <c r="R593" s="115"/>
      <c r="S593" s="115"/>
      <c r="T593" s="115"/>
      <c r="U593" s="115"/>
      <c r="V593" s="115"/>
    </row>
    <row r="594" ht="15.75" customHeight="1">
      <c r="A594" s="3"/>
      <c r="B594" s="3"/>
      <c r="C594" s="49"/>
      <c r="D594" s="10"/>
      <c r="E594" s="61"/>
      <c r="F594" s="115"/>
      <c r="G594" s="115"/>
      <c r="H594" s="115"/>
      <c r="I594" s="115"/>
      <c r="J594" s="115"/>
      <c r="K594" s="115"/>
      <c r="L594" s="115"/>
      <c r="M594" s="115"/>
      <c r="N594" s="115"/>
      <c r="O594" s="115"/>
      <c r="P594" s="115"/>
      <c r="Q594" s="115"/>
      <c r="R594" s="115"/>
      <c r="S594" s="115"/>
      <c r="T594" s="115"/>
      <c r="U594" s="115"/>
      <c r="V594" s="115"/>
    </row>
    <row r="595" ht="15.75" customHeight="1">
      <c r="A595" s="3"/>
      <c r="B595" s="3"/>
      <c r="C595" s="49"/>
      <c r="D595" s="10"/>
      <c r="E595" s="61"/>
      <c r="F595" s="115"/>
      <c r="G595" s="115"/>
      <c r="H595" s="115"/>
      <c r="I595" s="115"/>
      <c r="J595" s="115"/>
      <c r="K595" s="115"/>
      <c r="L595" s="115"/>
      <c r="M595" s="115"/>
      <c r="N595" s="115"/>
      <c r="O595" s="115"/>
      <c r="P595" s="115"/>
      <c r="Q595" s="115"/>
      <c r="R595" s="115"/>
      <c r="S595" s="115"/>
      <c r="T595" s="115"/>
      <c r="U595" s="115"/>
      <c r="V595" s="115"/>
    </row>
    <row r="596" ht="15.75" customHeight="1">
      <c r="A596" s="3"/>
      <c r="B596" s="3"/>
      <c r="C596" s="49"/>
      <c r="D596" s="10"/>
      <c r="E596" s="61"/>
      <c r="F596" s="115"/>
      <c r="G596" s="115"/>
      <c r="H596" s="115"/>
      <c r="I596" s="115"/>
      <c r="J596" s="115"/>
      <c r="K596" s="115"/>
      <c r="L596" s="115"/>
      <c r="M596" s="115"/>
      <c r="N596" s="115"/>
      <c r="O596" s="115"/>
      <c r="P596" s="115"/>
      <c r="Q596" s="115"/>
      <c r="R596" s="115"/>
      <c r="S596" s="115"/>
      <c r="T596" s="115"/>
      <c r="U596" s="115"/>
      <c r="V596" s="115"/>
    </row>
    <row r="597" ht="15.75" customHeight="1">
      <c r="A597" s="3"/>
      <c r="B597" s="3"/>
      <c r="C597" s="49"/>
      <c r="D597" s="10"/>
      <c r="E597" s="61"/>
      <c r="F597" s="115"/>
      <c r="G597" s="115"/>
      <c r="H597" s="115"/>
      <c r="I597" s="115"/>
      <c r="J597" s="115"/>
      <c r="K597" s="115"/>
      <c r="L597" s="115"/>
      <c r="M597" s="115"/>
      <c r="N597" s="115"/>
      <c r="O597" s="115"/>
      <c r="P597" s="115"/>
      <c r="Q597" s="115"/>
      <c r="R597" s="115"/>
      <c r="S597" s="115"/>
      <c r="T597" s="115"/>
      <c r="U597" s="115"/>
      <c r="V597" s="115"/>
    </row>
    <row r="598" ht="15.75" customHeight="1">
      <c r="A598" s="3"/>
      <c r="B598" s="3"/>
      <c r="C598" s="49"/>
      <c r="D598" s="10"/>
      <c r="E598" s="61"/>
      <c r="F598" s="115"/>
      <c r="G598" s="115"/>
      <c r="H598" s="115"/>
      <c r="I598" s="115"/>
      <c r="J598" s="115"/>
      <c r="K598" s="115"/>
      <c r="L598" s="115"/>
      <c r="M598" s="115"/>
      <c r="N598" s="115"/>
      <c r="O598" s="115"/>
      <c r="P598" s="115"/>
      <c r="Q598" s="115"/>
      <c r="R598" s="115"/>
      <c r="S598" s="115"/>
      <c r="T598" s="115"/>
      <c r="U598" s="115"/>
      <c r="V598" s="115"/>
    </row>
    <row r="599" ht="15.75" customHeight="1">
      <c r="A599" s="3"/>
      <c r="B599" s="3"/>
      <c r="C599" s="49"/>
      <c r="D599" s="10"/>
      <c r="E599" s="61"/>
      <c r="F599" s="115"/>
      <c r="G599" s="115"/>
      <c r="H599" s="115"/>
      <c r="I599" s="115"/>
      <c r="J599" s="115"/>
      <c r="K599" s="115"/>
      <c r="L599" s="115"/>
      <c r="M599" s="115"/>
      <c r="N599" s="115"/>
      <c r="O599" s="115"/>
      <c r="P599" s="115"/>
      <c r="Q599" s="115"/>
      <c r="R599" s="115"/>
      <c r="S599" s="115"/>
      <c r="T599" s="115"/>
      <c r="U599" s="115"/>
      <c r="V599" s="115"/>
    </row>
    <row r="600" ht="15.75" customHeight="1">
      <c r="A600" s="3"/>
      <c r="B600" s="3"/>
      <c r="C600" s="49"/>
      <c r="D600" s="10"/>
      <c r="E600" s="61"/>
      <c r="F600" s="115"/>
      <c r="G600" s="115"/>
      <c r="H600" s="115"/>
      <c r="I600" s="115"/>
      <c r="J600" s="115"/>
      <c r="K600" s="115"/>
      <c r="L600" s="115"/>
      <c r="M600" s="115"/>
      <c r="N600" s="115"/>
      <c r="O600" s="115"/>
      <c r="P600" s="115"/>
      <c r="Q600" s="115"/>
      <c r="R600" s="115"/>
      <c r="S600" s="115"/>
      <c r="T600" s="115"/>
      <c r="U600" s="115"/>
      <c r="V600" s="115"/>
    </row>
    <row r="601" ht="15.75" customHeight="1">
      <c r="A601" s="3"/>
      <c r="B601" s="3"/>
      <c r="C601" s="49"/>
      <c r="D601" s="10"/>
      <c r="E601" s="61"/>
      <c r="F601" s="115"/>
      <c r="G601" s="115"/>
      <c r="H601" s="115"/>
      <c r="I601" s="115"/>
      <c r="J601" s="115"/>
      <c r="K601" s="115"/>
      <c r="L601" s="115"/>
      <c r="M601" s="115"/>
      <c r="N601" s="115"/>
      <c r="O601" s="115"/>
      <c r="P601" s="115"/>
      <c r="Q601" s="115"/>
      <c r="R601" s="115"/>
      <c r="S601" s="115"/>
      <c r="T601" s="115"/>
      <c r="U601" s="115"/>
      <c r="V601" s="115"/>
    </row>
    <row r="602" ht="15.75" customHeight="1">
      <c r="A602" s="3"/>
      <c r="B602" s="3"/>
      <c r="C602" s="49"/>
      <c r="D602" s="10"/>
      <c r="E602" s="61"/>
      <c r="F602" s="115"/>
      <c r="G602" s="115"/>
      <c r="H602" s="115"/>
      <c r="I602" s="115"/>
      <c r="J602" s="115"/>
      <c r="K602" s="115"/>
      <c r="L602" s="115"/>
      <c r="M602" s="115"/>
      <c r="N602" s="115"/>
      <c r="O602" s="115"/>
      <c r="P602" s="115"/>
      <c r="Q602" s="115"/>
      <c r="R602" s="115"/>
      <c r="S602" s="115"/>
      <c r="T602" s="115"/>
      <c r="U602" s="115"/>
      <c r="V602" s="115"/>
    </row>
    <row r="603" ht="15.75" customHeight="1">
      <c r="A603" s="3"/>
      <c r="B603" s="3"/>
      <c r="C603" s="49"/>
      <c r="D603" s="10"/>
      <c r="E603" s="61"/>
      <c r="F603" s="115"/>
      <c r="G603" s="115"/>
      <c r="H603" s="115"/>
      <c r="I603" s="115"/>
      <c r="J603" s="115"/>
      <c r="K603" s="115"/>
      <c r="L603" s="115"/>
      <c r="M603" s="115"/>
      <c r="N603" s="115"/>
      <c r="O603" s="115"/>
      <c r="P603" s="115"/>
      <c r="Q603" s="115"/>
      <c r="R603" s="115"/>
      <c r="S603" s="115"/>
      <c r="T603" s="115"/>
      <c r="U603" s="115"/>
      <c r="V603" s="115"/>
    </row>
    <row r="604" ht="15.75" customHeight="1">
      <c r="A604" s="3"/>
      <c r="B604" s="3"/>
      <c r="C604" s="49"/>
      <c r="D604" s="10"/>
      <c r="E604" s="61"/>
      <c r="F604" s="115"/>
      <c r="G604" s="115"/>
      <c r="H604" s="115"/>
      <c r="I604" s="115"/>
      <c r="J604" s="115"/>
      <c r="K604" s="115"/>
      <c r="L604" s="115"/>
      <c r="M604" s="115"/>
      <c r="N604" s="115"/>
      <c r="O604" s="115"/>
      <c r="P604" s="115"/>
      <c r="Q604" s="115"/>
      <c r="R604" s="115"/>
      <c r="S604" s="115"/>
      <c r="T604" s="115"/>
      <c r="U604" s="115"/>
      <c r="V604" s="115"/>
    </row>
    <row r="605" ht="15.75" customHeight="1">
      <c r="A605" s="3"/>
      <c r="B605" s="3"/>
      <c r="C605" s="49"/>
      <c r="D605" s="10"/>
      <c r="E605" s="61"/>
      <c r="F605" s="115"/>
      <c r="G605" s="115"/>
      <c r="H605" s="115"/>
      <c r="I605" s="115"/>
      <c r="J605" s="115"/>
      <c r="K605" s="115"/>
      <c r="L605" s="115"/>
      <c r="M605" s="115"/>
      <c r="N605" s="115"/>
      <c r="O605" s="115"/>
      <c r="P605" s="115"/>
      <c r="Q605" s="115"/>
      <c r="R605" s="115"/>
      <c r="S605" s="115"/>
      <c r="T605" s="115"/>
      <c r="U605" s="115"/>
      <c r="V605" s="115"/>
    </row>
    <row r="606" ht="15.75" customHeight="1">
      <c r="A606" s="3"/>
      <c r="B606" s="3"/>
      <c r="C606" s="49"/>
      <c r="D606" s="10"/>
      <c r="E606" s="61"/>
      <c r="F606" s="115"/>
      <c r="G606" s="115"/>
      <c r="H606" s="115"/>
      <c r="I606" s="115"/>
      <c r="J606" s="115"/>
      <c r="K606" s="115"/>
      <c r="L606" s="115"/>
      <c r="M606" s="115"/>
      <c r="N606" s="115"/>
      <c r="O606" s="115"/>
      <c r="P606" s="115"/>
      <c r="Q606" s="115"/>
      <c r="R606" s="115"/>
      <c r="S606" s="115"/>
      <c r="T606" s="115"/>
      <c r="U606" s="115"/>
      <c r="V606" s="115"/>
    </row>
    <row r="607" ht="15.75" customHeight="1">
      <c r="A607" s="3"/>
      <c r="B607" s="3"/>
      <c r="C607" s="49"/>
      <c r="D607" s="10"/>
      <c r="E607" s="61"/>
      <c r="F607" s="115"/>
      <c r="G607" s="115"/>
      <c r="H607" s="115"/>
      <c r="I607" s="115"/>
      <c r="J607" s="115"/>
      <c r="K607" s="115"/>
      <c r="L607" s="115"/>
      <c r="M607" s="115"/>
      <c r="N607" s="115"/>
      <c r="O607" s="115"/>
      <c r="P607" s="115"/>
      <c r="Q607" s="115"/>
      <c r="R607" s="115"/>
      <c r="S607" s="115"/>
      <c r="T607" s="115"/>
      <c r="U607" s="115"/>
      <c r="V607" s="115"/>
    </row>
    <row r="608" ht="15.75" customHeight="1">
      <c r="A608" s="3"/>
      <c r="B608" s="3"/>
      <c r="C608" s="49"/>
      <c r="D608" s="10"/>
      <c r="E608" s="61"/>
      <c r="F608" s="115"/>
      <c r="G608" s="115"/>
      <c r="H608" s="115"/>
      <c r="I608" s="115"/>
      <c r="J608" s="115"/>
      <c r="K608" s="115"/>
      <c r="L608" s="115"/>
      <c r="M608" s="115"/>
      <c r="N608" s="115"/>
      <c r="O608" s="115"/>
      <c r="P608" s="115"/>
      <c r="Q608" s="115"/>
      <c r="R608" s="115"/>
      <c r="S608" s="115"/>
      <c r="T608" s="115"/>
      <c r="U608" s="115"/>
      <c r="V608" s="115"/>
    </row>
    <row r="609" ht="15.75" customHeight="1">
      <c r="A609" s="3"/>
      <c r="B609" s="3"/>
      <c r="C609" s="49"/>
      <c r="D609" s="10"/>
      <c r="E609" s="61"/>
      <c r="F609" s="115"/>
      <c r="G609" s="115"/>
      <c r="H609" s="115"/>
      <c r="I609" s="115"/>
      <c r="J609" s="115"/>
      <c r="K609" s="115"/>
      <c r="L609" s="115"/>
      <c r="M609" s="115"/>
      <c r="N609" s="115"/>
      <c r="O609" s="115"/>
      <c r="P609" s="115"/>
      <c r="Q609" s="115"/>
      <c r="R609" s="115"/>
      <c r="S609" s="115"/>
      <c r="T609" s="115"/>
      <c r="U609" s="115"/>
      <c r="V609" s="115"/>
    </row>
    <row r="610" ht="15.75" customHeight="1">
      <c r="A610" s="3"/>
      <c r="B610" s="3"/>
      <c r="C610" s="49"/>
      <c r="D610" s="10"/>
      <c r="E610" s="61"/>
      <c r="F610" s="115"/>
      <c r="G610" s="115"/>
      <c r="H610" s="115"/>
      <c r="I610" s="115"/>
      <c r="J610" s="115"/>
      <c r="K610" s="115"/>
      <c r="L610" s="115"/>
      <c r="M610" s="115"/>
      <c r="N610" s="115"/>
      <c r="O610" s="115"/>
      <c r="P610" s="115"/>
      <c r="Q610" s="115"/>
      <c r="R610" s="115"/>
      <c r="S610" s="115"/>
      <c r="T610" s="115"/>
      <c r="U610" s="115"/>
      <c r="V610" s="115"/>
    </row>
    <row r="611" ht="15.75" customHeight="1">
      <c r="A611" s="3"/>
      <c r="B611" s="3"/>
      <c r="C611" s="49"/>
      <c r="D611" s="10"/>
      <c r="E611" s="61"/>
      <c r="F611" s="115"/>
      <c r="G611" s="115"/>
      <c r="H611" s="115"/>
      <c r="I611" s="115"/>
      <c r="J611" s="115"/>
      <c r="K611" s="115"/>
      <c r="L611" s="115"/>
      <c r="M611" s="115"/>
      <c r="N611" s="115"/>
      <c r="O611" s="115"/>
      <c r="P611" s="115"/>
      <c r="Q611" s="115"/>
      <c r="R611" s="115"/>
      <c r="S611" s="115"/>
      <c r="T611" s="115"/>
      <c r="U611" s="115"/>
      <c r="V611" s="115"/>
    </row>
    <row r="612" ht="15.75" customHeight="1">
      <c r="A612" s="3"/>
      <c r="B612" s="3"/>
      <c r="C612" s="49"/>
      <c r="D612" s="10"/>
      <c r="E612" s="61"/>
      <c r="F612" s="115"/>
      <c r="G612" s="115"/>
      <c r="H612" s="115"/>
      <c r="I612" s="115"/>
      <c r="J612" s="115"/>
      <c r="K612" s="115"/>
      <c r="L612" s="115"/>
      <c r="M612" s="115"/>
      <c r="N612" s="115"/>
      <c r="O612" s="115"/>
      <c r="P612" s="115"/>
      <c r="Q612" s="115"/>
      <c r="R612" s="115"/>
      <c r="S612" s="115"/>
      <c r="T612" s="115"/>
      <c r="U612" s="115"/>
      <c r="V612" s="115"/>
    </row>
    <row r="613" ht="15.75" customHeight="1">
      <c r="A613" s="3"/>
      <c r="B613" s="3"/>
      <c r="C613" s="49"/>
      <c r="D613" s="10"/>
      <c r="E613" s="61"/>
      <c r="F613" s="115"/>
      <c r="G613" s="115"/>
      <c r="H613" s="115"/>
      <c r="I613" s="115"/>
      <c r="J613" s="115"/>
      <c r="K613" s="115"/>
      <c r="L613" s="115"/>
      <c r="M613" s="115"/>
      <c r="N613" s="115"/>
      <c r="O613" s="115"/>
      <c r="P613" s="115"/>
      <c r="Q613" s="115"/>
      <c r="R613" s="115"/>
      <c r="S613" s="115"/>
      <c r="T613" s="115"/>
      <c r="U613" s="115"/>
      <c r="V613" s="115"/>
    </row>
    <row r="614" ht="15.75" customHeight="1">
      <c r="A614" s="3"/>
      <c r="B614" s="3"/>
      <c r="C614" s="49"/>
      <c r="D614" s="10"/>
      <c r="E614" s="61"/>
      <c r="F614" s="115"/>
      <c r="G614" s="115"/>
      <c r="H614" s="115"/>
      <c r="I614" s="115"/>
      <c r="J614" s="115"/>
      <c r="K614" s="115"/>
      <c r="L614" s="115"/>
      <c r="M614" s="115"/>
      <c r="N614" s="115"/>
      <c r="O614" s="115"/>
      <c r="P614" s="115"/>
      <c r="Q614" s="115"/>
      <c r="R614" s="115"/>
      <c r="S614" s="115"/>
      <c r="T614" s="115"/>
      <c r="U614" s="115"/>
      <c r="V614" s="115"/>
    </row>
    <row r="615" ht="15.75" customHeight="1">
      <c r="A615" s="3"/>
      <c r="B615" s="3"/>
      <c r="C615" s="49"/>
      <c r="D615" s="10"/>
      <c r="E615" s="61"/>
      <c r="F615" s="115"/>
      <c r="G615" s="115"/>
      <c r="H615" s="115"/>
      <c r="I615" s="115"/>
      <c r="J615" s="115"/>
      <c r="K615" s="115"/>
      <c r="L615" s="115"/>
      <c r="M615" s="115"/>
      <c r="N615" s="115"/>
      <c r="O615" s="115"/>
      <c r="P615" s="115"/>
      <c r="Q615" s="115"/>
      <c r="R615" s="115"/>
      <c r="S615" s="115"/>
      <c r="T615" s="115"/>
      <c r="U615" s="115"/>
      <c r="V615" s="115"/>
    </row>
    <row r="616" ht="15.75" customHeight="1">
      <c r="A616" s="3"/>
      <c r="B616" s="3"/>
      <c r="C616" s="49"/>
      <c r="D616" s="10"/>
      <c r="E616" s="61"/>
      <c r="F616" s="115"/>
      <c r="G616" s="115"/>
      <c r="H616" s="115"/>
      <c r="I616" s="115"/>
      <c r="J616" s="115"/>
      <c r="K616" s="115"/>
      <c r="L616" s="115"/>
      <c r="M616" s="115"/>
      <c r="N616" s="115"/>
      <c r="O616" s="115"/>
      <c r="P616" s="115"/>
      <c r="Q616" s="115"/>
      <c r="R616" s="115"/>
      <c r="S616" s="115"/>
      <c r="T616" s="115"/>
      <c r="U616" s="115"/>
      <c r="V616" s="115"/>
    </row>
    <row r="617" ht="15.75" customHeight="1">
      <c r="A617" s="3"/>
      <c r="B617" s="3"/>
      <c r="C617" s="49"/>
      <c r="D617" s="10"/>
      <c r="E617" s="61"/>
      <c r="F617" s="115"/>
      <c r="G617" s="115"/>
      <c r="H617" s="115"/>
      <c r="I617" s="115"/>
      <c r="J617" s="115"/>
      <c r="K617" s="115"/>
      <c r="L617" s="115"/>
      <c r="M617" s="115"/>
      <c r="N617" s="115"/>
      <c r="O617" s="115"/>
      <c r="P617" s="115"/>
      <c r="Q617" s="115"/>
      <c r="R617" s="115"/>
      <c r="S617" s="115"/>
      <c r="T617" s="115"/>
      <c r="U617" s="115"/>
      <c r="V617" s="115"/>
    </row>
    <row r="618" ht="15.75" customHeight="1">
      <c r="A618" s="3"/>
      <c r="B618" s="3"/>
      <c r="C618" s="49"/>
      <c r="D618" s="10"/>
      <c r="E618" s="61"/>
      <c r="F618" s="115"/>
      <c r="G618" s="115"/>
      <c r="H618" s="115"/>
      <c r="I618" s="115"/>
      <c r="J618" s="115"/>
      <c r="K618" s="115"/>
      <c r="L618" s="115"/>
      <c r="M618" s="115"/>
      <c r="N618" s="115"/>
      <c r="O618" s="115"/>
      <c r="P618" s="115"/>
      <c r="Q618" s="115"/>
      <c r="R618" s="115"/>
      <c r="S618" s="115"/>
      <c r="T618" s="115"/>
      <c r="U618" s="115"/>
      <c r="V618" s="115"/>
    </row>
    <row r="619" ht="15.75" customHeight="1">
      <c r="A619" s="3"/>
      <c r="B619" s="3"/>
      <c r="C619" s="49"/>
      <c r="D619" s="10"/>
      <c r="E619" s="61"/>
      <c r="F619" s="115"/>
      <c r="G619" s="115"/>
      <c r="H619" s="115"/>
      <c r="I619" s="115"/>
      <c r="J619" s="115"/>
      <c r="K619" s="115"/>
      <c r="L619" s="115"/>
      <c r="M619" s="115"/>
      <c r="N619" s="115"/>
      <c r="O619" s="115"/>
      <c r="P619" s="115"/>
      <c r="Q619" s="115"/>
      <c r="R619" s="115"/>
      <c r="S619" s="115"/>
      <c r="T619" s="115"/>
      <c r="U619" s="115"/>
      <c r="V619" s="115"/>
    </row>
    <row r="620" ht="15.75" customHeight="1">
      <c r="A620" s="3"/>
      <c r="B620" s="3"/>
      <c r="C620" s="49"/>
      <c r="D620" s="10"/>
      <c r="E620" s="61"/>
      <c r="F620" s="115"/>
      <c r="G620" s="115"/>
      <c r="H620" s="115"/>
      <c r="I620" s="115"/>
      <c r="J620" s="115"/>
      <c r="K620" s="115"/>
      <c r="L620" s="115"/>
      <c r="M620" s="115"/>
      <c r="N620" s="115"/>
      <c r="O620" s="115"/>
      <c r="P620" s="115"/>
      <c r="Q620" s="115"/>
      <c r="R620" s="115"/>
      <c r="S620" s="115"/>
      <c r="T620" s="115"/>
      <c r="U620" s="115"/>
      <c r="V620" s="115"/>
    </row>
    <row r="621" ht="15.75" customHeight="1">
      <c r="A621" s="3"/>
      <c r="B621" s="3"/>
      <c r="C621" s="49"/>
      <c r="D621" s="10"/>
      <c r="E621" s="61"/>
      <c r="F621" s="115"/>
      <c r="G621" s="115"/>
      <c r="H621" s="115"/>
      <c r="I621" s="115"/>
      <c r="J621" s="115"/>
      <c r="K621" s="115"/>
      <c r="L621" s="115"/>
      <c r="M621" s="115"/>
      <c r="N621" s="115"/>
      <c r="O621" s="115"/>
      <c r="P621" s="115"/>
      <c r="Q621" s="115"/>
      <c r="R621" s="115"/>
      <c r="S621" s="115"/>
      <c r="T621" s="115"/>
      <c r="U621" s="115"/>
      <c r="V621" s="115"/>
    </row>
    <row r="622" ht="15.75" customHeight="1">
      <c r="A622" s="3"/>
      <c r="B622" s="3"/>
      <c r="C622" s="49"/>
      <c r="D622" s="10"/>
      <c r="E622" s="61"/>
      <c r="F622" s="115"/>
      <c r="G622" s="115"/>
      <c r="H622" s="115"/>
      <c r="I622" s="115"/>
      <c r="J622" s="115"/>
      <c r="K622" s="115"/>
      <c r="L622" s="115"/>
      <c r="M622" s="115"/>
      <c r="N622" s="115"/>
      <c r="O622" s="115"/>
      <c r="P622" s="115"/>
      <c r="Q622" s="115"/>
      <c r="R622" s="115"/>
      <c r="S622" s="115"/>
      <c r="T622" s="115"/>
      <c r="U622" s="115"/>
      <c r="V622" s="115"/>
    </row>
    <row r="623" ht="15.75" customHeight="1">
      <c r="A623" s="3"/>
      <c r="B623" s="3"/>
      <c r="C623" s="49"/>
      <c r="D623" s="10"/>
      <c r="E623" s="61"/>
      <c r="F623" s="115"/>
      <c r="G623" s="115"/>
      <c r="H623" s="115"/>
      <c r="I623" s="115"/>
      <c r="J623" s="115"/>
      <c r="K623" s="115"/>
      <c r="L623" s="115"/>
      <c r="M623" s="115"/>
      <c r="N623" s="115"/>
      <c r="O623" s="115"/>
      <c r="P623" s="115"/>
      <c r="Q623" s="115"/>
      <c r="R623" s="115"/>
      <c r="S623" s="115"/>
      <c r="T623" s="115"/>
      <c r="U623" s="115"/>
      <c r="V623" s="115"/>
    </row>
    <row r="624" ht="15.75" customHeight="1">
      <c r="A624" s="3"/>
      <c r="B624" s="3"/>
      <c r="C624" s="49"/>
      <c r="D624" s="10"/>
      <c r="E624" s="61"/>
      <c r="F624" s="115"/>
      <c r="G624" s="115"/>
      <c r="H624" s="115"/>
      <c r="I624" s="115"/>
      <c r="J624" s="115"/>
      <c r="K624" s="115"/>
      <c r="L624" s="115"/>
      <c r="M624" s="115"/>
      <c r="N624" s="115"/>
      <c r="O624" s="115"/>
      <c r="P624" s="115"/>
      <c r="Q624" s="115"/>
      <c r="R624" s="115"/>
      <c r="S624" s="115"/>
      <c r="T624" s="115"/>
      <c r="U624" s="115"/>
      <c r="V624" s="115"/>
    </row>
    <row r="625" ht="15.75" customHeight="1">
      <c r="A625" s="3"/>
      <c r="B625" s="3"/>
      <c r="C625" s="49"/>
      <c r="D625" s="10"/>
      <c r="E625" s="61"/>
      <c r="F625" s="115"/>
      <c r="G625" s="115"/>
      <c r="H625" s="115"/>
      <c r="I625" s="115"/>
      <c r="J625" s="115"/>
      <c r="K625" s="115"/>
      <c r="L625" s="115"/>
      <c r="M625" s="115"/>
      <c r="N625" s="115"/>
      <c r="O625" s="115"/>
      <c r="P625" s="115"/>
      <c r="Q625" s="115"/>
      <c r="R625" s="115"/>
      <c r="S625" s="115"/>
      <c r="T625" s="115"/>
      <c r="U625" s="115"/>
      <c r="V625" s="115"/>
    </row>
    <row r="626" ht="15.75" customHeight="1">
      <c r="A626" s="3"/>
      <c r="B626" s="3"/>
      <c r="C626" s="49"/>
      <c r="D626" s="10"/>
      <c r="E626" s="61"/>
      <c r="F626" s="115"/>
      <c r="G626" s="115"/>
      <c r="H626" s="115"/>
      <c r="I626" s="115"/>
      <c r="J626" s="115"/>
      <c r="K626" s="115"/>
      <c r="L626" s="115"/>
      <c r="M626" s="115"/>
      <c r="N626" s="115"/>
      <c r="O626" s="115"/>
      <c r="P626" s="115"/>
      <c r="Q626" s="115"/>
      <c r="R626" s="115"/>
      <c r="S626" s="115"/>
      <c r="T626" s="115"/>
      <c r="U626" s="115"/>
      <c r="V626" s="115"/>
    </row>
    <row r="627" ht="15.75" customHeight="1">
      <c r="A627" s="3"/>
      <c r="B627" s="3"/>
      <c r="C627" s="49"/>
      <c r="D627" s="10"/>
      <c r="E627" s="61"/>
      <c r="F627" s="115"/>
      <c r="G627" s="115"/>
      <c r="H627" s="115"/>
      <c r="I627" s="115"/>
      <c r="J627" s="115"/>
      <c r="K627" s="115"/>
      <c r="L627" s="115"/>
      <c r="M627" s="115"/>
      <c r="N627" s="115"/>
      <c r="O627" s="115"/>
      <c r="P627" s="115"/>
      <c r="Q627" s="115"/>
      <c r="R627" s="115"/>
      <c r="S627" s="115"/>
      <c r="T627" s="115"/>
      <c r="U627" s="115"/>
      <c r="V627" s="115"/>
    </row>
    <row r="628" ht="15.75" customHeight="1">
      <c r="A628" s="3"/>
      <c r="B628" s="3"/>
      <c r="C628" s="49"/>
      <c r="D628" s="10"/>
      <c r="E628" s="61"/>
      <c r="F628" s="115"/>
      <c r="G628" s="115"/>
      <c r="H628" s="115"/>
      <c r="I628" s="115"/>
      <c r="J628" s="115"/>
      <c r="K628" s="115"/>
      <c r="L628" s="115"/>
      <c r="M628" s="115"/>
      <c r="N628" s="115"/>
      <c r="O628" s="115"/>
      <c r="P628" s="115"/>
      <c r="Q628" s="115"/>
      <c r="R628" s="115"/>
      <c r="S628" s="115"/>
      <c r="T628" s="115"/>
      <c r="U628" s="115"/>
      <c r="V628" s="115"/>
    </row>
    <row r="629" ht="15.75" customHeight="1">
      <c r="A629" s="3"/>
      <c r="B629" s="3"/>
      <c r="C629" s="49"/>
      <c r="D629" s="10"/>
      <c r="E629" s="61"/>
      <c r="F629" s="115"/>
      <c r="G629" s="115"/>
      <c r="H629" s="115"/>
      <c r="I629" s="115"/>
      <c r="J629" s="115"/>
      <c r="K629" s="115"/>
      <c r="L629" s="115"/>
      <c r="M629" s="115"/>
      <c r="N629" s="115"/>
      <c r="O629" s="115"/>
      <c r="P629" s="115"/>
      <c r="Q629" s="115"/>
      <c r="R629" s="115"/>
      <c r="S629" s="115"/>
      <c r="T629" s="115"/>
      <c r="U629" s="115"/>
      <c r="V629" s="115"/>
    </row>
    <row r="630" ht="15.75" customHeight="1">
      <c r="A630" s="3"/>
      <c r="B630" s="3"/>
      <c r="C630" s="49"/>
      <c r="D630" s="10"/>
      <c r="E630" s="61"/>
      <c r="F630" s="115"/>
      <c r="G630" s="115"/>
      <c r="H630" s="115"/>
      <c r="I630" s="115"/>
      <c r="J630" s="115"/>
      <c r="K630" s="115"/>
      <c r="L630" s="115"/>
      <c r="M630" s="115"/>
      <c r="N630" s="115"/>
      <c r="O630" s="115"/>
      <c r="P630" s="115"/>
      <c r="Q630" s="115"/>
      <c r="R630" s="115"/>
      <c r="S630" s="115"/>
      <c r="T630" s="115"/>
      <c r="U630" s="115"/>
      <c r="V630" s="115"/>
    </row>
    <row r="631" ht="15.75" customHeight="1">
      <c r="A631" s="3"/>
      <c r="B631" s="3"/>
      <c r="C631" s="49"/>
      <c r="D631" s="10"/>
      <c r="E631" s="61"/>
      <c r="F631" s="115"/>
      <c r="G631" s="115"/>
      <c r="H631" s="115"/>
      <c r="I631" s="115"/>
      <c r="J631" s="115"/>
      <c r="K631" s="115"/>
      <c r="L631" s="115"/>
      <c r="M631" s="115"/>
      <c r="N631" s="115"/>
      <c r="O631" s="115"/>
      <c r="P631" s="115"/>
      <c r="Q631" s="115"/>
      <c r="R631" s="115"/>
      <c r="S631" s="115"/>
      <c r="T631" s="115"/>
      <c r="U631" s="115"/>
      <c r="V631" s="115"/>
    </row>
    <row r="632" ht="15.75" customHeight="1">
      <c r="A632" s="3"/>
      <c r="B632" s="3"/>
      <c r="C632" s="49"/>
      <c r="D632" s="10"/>
      <c r="E632" s="61"/>
      <c r="F632" s="115"/>
      <c r="G632" s="115"/>
      <c r="H632" s="115"/>
      <c r="I632" s="115"/>
      <c r="J632" s="115"/>
      <c r="K632" s="115"/>
      <c r="L632" s="115"/>
      <c r="M632" s="115"/>
      <c r="N632" s="115"/>
      <c r="O632" s="115"/>
      <c r="P632" s="115"/>
      <c r="Q632" s="115"/>
      <c r="R632" s="115"/>
      <c r="S632" s="115"/>
      <c r="T632" s="115"/>
      <c r="U632" s="115"/>
      <c r="V632" s="115"/>
    </row>
    <row r="633" ht="15.75" customHeight="1">
      <c r="A633" s="3"/>
      <c r="B633" s="3"/>
      <c r="C633" s="49"/>
      <c r="D633" s="10"/>
      <c r="E633" s="61"/>
      <c r="F633" s="115"/>
      <c r="G633" s="115"/>
      <c r="H633" s="115"/>
      <c r="I633" s="115"/>
      <c r="J633" s="115"/>
      <c r="K633" s="115"/>
      <c r="L633" s="115"/>
      <c r="M633" s="115"/>
      <c r="N633" s="115"/>
      <c r="O633" s="115"/>
      <c r="P633" s="115"/>
      <c r="Q633" s="115"/>
      <c r="R633" s="115"/>
      <c r="S633" s="115"/>
      <c r="T633" s="115"/>
      <c r="U633" s="115"/>
      <c r="V633" s="115"/>
    </row>
    <row r="634" ht="15.75" customHeight="1">
      <c r="A634" s="3"/>
      <c r="B634" s="3"/>
      <c r="C634" s="49"/>
      <c r="D634" s="10"/>
      <c r="E634" s="61"/>
      <c r="F634" s="115"/>
      <c r="G634" s="115"/>
      <c r="H634" s="115"/>
      <c r="I634" s="115"/>
      <c r="J634" s="115"/>
      <c r="K634" s="115"/>
      <c r="L634" s="115"/>
      <c r="M634" s="115"/>
      <c r="N634" s="115"/>
      <c r="O634" s="115"/>
      <c r="P634" s="115"/>
      <c r="Q634" s="115"/>
      <c r="R634" s="115"/>
      <c r="S634" s="115"/>
      <c r="T634" s="115"/>
      <c r="U634" s="115"/>
      <c r="V634" s="115"/>
    </row>
    <row r="635" ht="15.75" customHeight="1">
      <c r="A635" s="3"/>
      <c r="B635" s="3"/>
      <c r="C635" s="49"/>
      <c r="D635" s="10"/>
      <c r="E635" s="61"/>
      <c r="F635" s="115"/>
      <c r="G635" s="115"/>
      <c r="H635" s="115"/>
      <c r="I635" s="115"/>
      <c r="J635" s="115"/>
      <c r="K635" s="115"/>
      <c r="L635" s="115"/>
      <c r="M635" s="115"/>
      <c r="N635" s="115"/>
      <c r="O635" s="115"/>
      <c r="P635" s="115"/>
      <c r="Q635" s="115"/>
      <c r="R635" s="115"/>
      <c r="S635" s="115"/>
      <c r="T635" s="115"/>
      <c r="U635" s="115"/>
      <c r="V635" s="115"/>
    </row>
    <row r="636" ht="15.75" customHeight="1">
      <c r="A636" s="3"/>
      <c r="B636" s="3"/>
      <c r="C636" s="49"/>
      <c r="D636" s="10"/>
      <c r="E636" s="61"/>
      <c r="F636" s="115"/>
      <c r="G636" s="115"/>
      <c r="H636" s="115"/>
      <c r="I636" s="115"/>
      <c r="J636" s="115"/>
      <c r="K636" s="115"/>
      <c r="L636" s="115"/>
      <c r="M636" s="115"/>
      <c r="N636" s="115"/>
      <c r="O636" s="115"/>
      <c r="P636" s="115"/>
      <c r="Q636" s="115"/>
      <c r="R636" s="115"/>
      <c r="S636" s="115"/>
      <c r="T636" s="115"/>
      <c r="U636" s="115"/>
      <c r="V636" s="115"/>
    </row>
    <row r="637" ht="15.75" customHeight="1">
      <c r="A637" s="3"/>
      <c r="B637" s="3"/>
      <c r="C637" s="49"/>
      <c r="D637" s="10"/>
      <c r="E637" s="61"/>
      <c r="F637" s="115"/>
      <c r="G637" s="115"/>
      <c r="H637" s="115"/>
      <c r="I637" s="115"/>
      <c r="J637" s="115"/>
      <c r="K637" s="115"/>
      <c r="L637" s="115"/>
      <c r="M637" s="115"/>
      <c r="N637" s="115"/>
      <c r="O637" s="115"/>
      <c r="P637" s="115"/>
      <c r="Q637" s="115"/>
      <c r="R637" s="115"/>
      <c r="S637" s="115"/>
      <c r="T637" s="115"/>
      <c r="U637" s="115"/>
      <c r="V637" s="115"/>
    </row>
    <row r="638" ht="15.75" customHeight="1">
      <c r="A638" s="3"/>
      <c r="B638" s="3"/>
      <c r="C638" s="49"/>
      <c r="D638" s="10"/>
      <c r="E638" s="61"/>
      <c r="F638" s="115"/>
      <c r="G638" s="115"/>
      <c r="H638" s="115"/>
      <c r="I638" s="115"/>
      <c r="J638" s="115"/>
      <c r="K638" s="115"/>
      <c r="L638" s="115"/>
      <c r="M638" s="115"/>
      <c r="N638" s="115"/>
      <c r="O638" s="115"/>
      <c r="P638" s="115"/>
      <c r="Q638" s="115"/>
      <c r="R638" s="115"/>
      <c r="S638" s="115"/>
      <c r="T638" s="115"/>
      <c r="U638" s="115"/>
      <c r="V638" s="115"/>
    </row>
    <row r="639" ht="15.75" customHeight="1">
      <c r="A639" s="3"/>
      <c r="B639" s="3"/>
      <c r="C639" s="49"/>
      <c r="D639" s="10"/>
      <c r="E639" s="61"/>
      <c r="F639" s="115"/>
      <c r="G639" s="115"/>
      <c r="H639" s="115"/>
      <c r="I639" s="115"/>
      <c r="J639" s="115"/>
      <c r="K639" s="115"/>
      <c r="L639" s="115"/>
      <c r="M639" s="115"/>
      <c r="N639" s="115"/>
      <c r="O639" s="115"/>
      <c r="P639" s="115"/>
      <c r="Q639" s="115"/>
      <c r="R639" s="115"/>
      <c r="S639" s="115"/>
      <c r="T639" s="115"/>
      <c r="U639" s="115"/>
      <c r="V639" s="115"/>
    </row>
    <row r="640" ht="15.75" customHeight="1">
      <c r="A640" s="3"/>
      <c r="B640" s="3"/>
      <c r="C640" s="49"/>
      <c r="D640" s="10"/>
      <c r="E640" s="61"/>
      <c r="F640" s="115"/>
      <c r="G640" s="115"/>
      <c r="H640" s="115"/>
      <c r="I640" s="115"/>
      <c r="J640" s="115"/>
      <c r="K640" s="115"/>
      <c r="L640" s="115"/>
      <c r="M640" s="115"/>
      <c r="N640" s="115"/>
      <c r="O640" s="115"/>
      <c r="P640" s="115"/>
      <c r="Q640" s="115"/>
      <c r="R640" s="115"/>
      <c r="S640" s="115"/>
      <c r="T640" s="115"/>
      <c r="U640" s="115"/>
      <c r="V640" s="115"/>
    </row>
    <row r="641" ht="15.75" customHeight="1">
      <c r="A641" s="3"/>
      <c r="B641" s="3"/>
      <c r="C641" s="49"/>
      <c r="D641" s="10"/>
      <c r="E641" s="61"/>
      <c r="F641" s="115"/>
      <c r="G641" s="115"/>
      <c r="H641" s="115"/>
      <c r="I641" s="115"/>
      <c r="J641" s="115"/>
      <c r="K641" s="115"/>
      <c r="L641" s="115"/>
      <c r="M641" s="115"/>
      <c r="N641" s="115"/>
      <c r="O641" s="115"/>
      <c r="P641" s="115"/>
      <c r="Q641" s="115"/>
      <c r="R641" s="115"/>
      <c r="S641" s="115"/>
      <c r="T641" s="115"/>
      <c r="U641" s="115"/>
      <c r="V641" s="115"/>
    </row>
    <row r="642" ht="15.75" customHeight="1">
      <c r="A642" s="3"/>
      <c r="B642" s="3"/>
      <c r="C642" s="49"/>
      <c r="D642" s="10"/>
      <c r="E642" s="61"/>
      <c r="F642" s="115"/>
      <c r="G642" s="115"/>
      <c r="H642" s="115"/>
      <c r="I642" s="115"/>
      <c r="J642" s="115"/>
      <c r="K642" s="115"/>
      <c r="L642" s="115"/>
      <c r="M642" s="115"/>
      <c r="N642" s="115"/>
      <c r="O642" s="115"/>
      <c r="P642" s="115"/>
      <c r="Q642" s="115"/>
      <c r="R642" s="115"/>
      <c r="S642" s="115"/>
      <c r="T642" s="115"/>
      <c r="U642" s="115"/>
      <c r="V642" s="115"/>
    </row>
    <row r="643" ht="15.75" customHeight="1">
      <c r="A643" s="3"/>
      <c r="B643" s="3"/>
      <c r="C643" s="49"/>
      <c r="D643" s="10"/>
      <c r="E643" s="61"/>
      <c r="F643" s="115"/>
      <c r="G643" s="115"/>
      <c r="H643" s="115"/>
      <c r="I643" s="115"/>
      <c r="J643" s="115"/>
      <c r="K643" s="115"/>
      <c r="L643" s="115"/>
      <c r="M643" s="115"/>
      <c r="N643" s="115"/>
      <c r="O643" s="115"/>
      <c r="P643" s="115"/>
      <c r="Q643" s="115"/>
      <c r="R643" s="115"/>
      <c r="S643" s="115"/>
      <c r="T643" s="115"/>
      <c r="U643" s="115"/>
      <c r="V643" s="115"/>
    </row>
    <row r="644" ht="15.75" customHeight="1">
      <c r="A644" s="3"/>
      <c r="B644" s="3"/>
      <c r="C644" s="49"/>
      <c r="D644" s="10"/>
      <c r="E644" s="61"/>
      <c r="F644" s="115"/>
      <c r="G644" s="115"/>
      <c r="H644" s="115"/>
      <c r="I644" s="115"/>
      <c r="J644" s="115"/>
      <c r="K644" s="115"/>
      <c r="L644" s="115"/>
      <c r="M644" s="115"/>
      <c r="N644" s="115"/>
      <c r="O644" s="115"/>
      <c r="P644" s="115"/>
      <c r="Q644" s="115"/>
      <c r="R644" s="115"/>
      <c r="S644" s="115"/>
      <c r="T644" s="115"/>
      <c r="U644" s="115"/>
      <c r="V644" s="115"/>
    </row>
    <row r="645" ht="15.75" customHeight="1">
      <c r="A645" s="3"/>
      <c r="B645" s="3"/>
      <c r="C645" s="49"/>
      <c r="D645" s="10"/>
      <c r="E645" s="61"/>
      <c r="F645" s="115"/>
      <c r="G645" s="115"/>
      <c r="H645" s="115"/>
      <c r="I645" s="115"/>
      <c r="J645" s="115"/>
      <c r="K645" s="115"/>
      <c r="L645" s="115"/>
      <c r="M645" s="115"/>
      <c r="N645" s="115"/>
      <c r="O645" s="115"/>
      <c r="P645" s="115"/>
      <c r="Q645" s="115"/>
      <c r="R645" s="115"/>
      <c r="S645" s="115"/>
      <c r="T645" s="115"/>
      <c r="U645" s="115"/>
      <c r="V645" s="115"/>
    </row>
    <row r="646" ht="15.75" customHeight="1">
      <c r="A646" s="3"/>
      <c r="B646" s="3"/>
      <c r="C646" s="49"/>
      <c r="D646" s="10"/>
      <c r="E646" s="61"/>
      <c r="F646" s="115"/>
      <c r="G646" s="115"/>
      <c r="H646" s="115"/>
      <c r="I646" s="115"/>
      <c r="J646" s="115"/>
      <c r="K646" s="115"/>
      <c r="L646" s="115"/>
      <c r="M646" s="115"/>
      <c r="N646" s="115"/>
      <c r="O646" s="115"/>
      <c r="P646" s="115"/>
      <c r="Q646" s="115"/>
      <c r="R646" s="115"/>
      <c r="S646" s="115"/>
      <c r="T646" s="115"/>
      <c r="U646" s="115"/>
      <c r="V646" s="115"/>
    </row>
    <row r="647" ht="15.75" customHeight="1">
      <c r="A647" s="3"/>
      <c r="B647" s="3"/>
      <c r="C647" s="49"/>
      <c r="D647" s="10"/>
      <c r="E647" s="61"/>
      <c r="F647" s="115"/>
      <c r="G647" s="115"/>
      <c r="H647" s="115"/>
      <c r="I647" s="115"/>
      <c r="J647" s="115"/>
      <c r="K647" s="115"/>
      <c r="L647" s="115"/>
      <c r="M647" s="115"/>
      <c r="N647" s="115"/>
      <c r="O647" s="115"/>
      <c r="P647" s="115"/>
      <c r="Q647" s="115"/>
      <c r="R647" s="115"/>
      <c r="S647" s="115"/>
      <c r="T647" s="115"/>
      <c r="U647" s="115"/>
      <c r="V647" s="115"/>
    </row>
    <row r="648" ht="15.75" customHeight="1">
      <c r="A648" s="3"/>
      <c r="B648" s="3"/>
      <c r="C648" s="49"/>
      <c r="D648" s="10"/>
      <c r="E648" s="61"/>
      <c r="F648" s="115"/>
      <c r="G648" s="115"/>
      <c r="H648" s="115"/>
      <c r="I648" s="115"/>
      <c r="J648" s="115"/>
      <c r="K648" s="115"/>
      <c r="L648" s="115"/>
      <c r="M648" s="115"/>
      <c r="N648" s="115"/>
      <c r="O648" s="115"/>
      <c r="P648" s="115"/>
      <c r="Q648" s="115"/>
      <c r="R648" s="115"/>
      <c r="S648" s="115"/>
      <c r="T648" s="115"/>
      <c r="U648" s="115"/>
      <c r="V648" s="115"/>
    </row>
    <row r="649" ht="15.75" customHeight="1">
      <c r="A649" s="3"/>
      <c r="B649" s="3"/>
      <c r="C649" s="49"/>
      <c r="D649" s="10"/>
      <c r="E649" s="61"/>
      <c r="F649" s="115"/>
      <c r="G649" s="115"/>
      <c r="H649" s="115"/>
      <c r="I649" s="115"/>
      <c r="J649" s="115"/>
      <c r="K649" s="115"/>
      <c r="L649" s="115"/>
      <c r="M649" s="115"/>
      <c r="N649" s="115"/>
      <c r="O649" s="115"/>
      <c r="P649" s="115"/>
      <c r="Q649" s="115"/>
      <c r="R649" s="115"/>
      <c r="S649" s="115"/>
      <c r="T649" s="115"/>
      <c r="U649" s="115"/>
      <c r="V649" s="115"/>
    </row>
    <row r="650" ht="15.75" customHeight="1">
      <c r="A650" s="3"/>
      <c r="B650" s="3"/>
      <c r="C650" s="49"/>
      <c r="D650" s="10"/>
      <c r="E650" s="61"/>
      <c r="F650" s="115"/>
      <c r="G650" s="115"/>
      <c r="H650" s="115"/>
      <c r="I650" s="115"/>
      <c r="J650" s="115"/>
      <c r="K650" s="115"/>
      <c r="L650" s="115"/>
      <c r="M650" s="115"/>
      <c r="N650" s="115"/>
      <c r="O650" s="115"/>
      <c r="P650" s="115"/>
      <c r="Q650" s="115"/>
      <c r="R650" s="115"/>
      <c r="S650" s="115"/>
      <c r="T650" s="115"/>
      <c r="U650" s="115"/>
      <c r="V650" s="115"/>
    </row>
    <row r="651" ht="15.75" customHeight="1">
      <c r="A651" s="3"/>
      <c r="B651" s="3"/>
      <c r="C651" s="49"/>
      <c r="D651" s="10"/>
      <c r="E651" s="61"/>
      <c r="F651" s="115"/>
      <c r="G651" s="115"/>
      <c r="H651" s="115"/>
      <c r="I651" s="115"/>
      <c r="J651" s="115"/>
      <c r="K651" s="115"/>
      <c r="L651" s="115"/>
      <c r="M651" s="115"/>
      <c r="N651" s="115"/>
      <c r="O651" s="115"/>
      <c r="P651" s="115"/>
      <c r="Q651" s="115"/>
      <c r="R651" s="115"/>
      <c r="S651" s="115"/>
      <c r="T651" s="115"/>
      <c r="U651" s="115"/>
      <c r="V651" s="115"/>
    </row>
    <row r="652" ht="15.75" customHeight="1">
      <c r="A652" s="3"/>
      <c r="B652" s="3"/>
      <c r="C652" s="49"/>
      <c r="D652" s="10"/>
      <c r="E652" s="61"/>
      <c r="F652" s="115"/>
      <c r="G652" s="115"/>
      <c r="H652" s="115"/>
      <c r="I652" s="115"/>
      <c r="J652" s="115"/>
      <c r="K652" s="115"/>
      <c r="L652" s="115"/>
      <c r="M652" s="115"/>
      <c r="N652" s="115"/>
      <c r="O652" s="115"/>
      <c r="P652" s="115"/>
      <c r="Q652" s="115"/>
      <c r="R652" s="115"/>
      <c r="S652" s="115"/>
      <c r="T652" s="115"/>
      <c r="U652" s="115"/>
      <c r="V652" s="115"/>
    </row>
    <row r="653" ht="15.75" customHeight="1">
      <c r="A653" s="3"/>
      <c r="B653" s="3"/>
      <c r="C653" s="49"/>
      <c r="D653" s="10"/>
      <c r="E653" s="61"/>
      <c r="F653" s="115"/>
      <c r="G653" s="115"/>
      <c r="H653" s="115"/>
      <c r="I653" s="115"/>
      <c r="J653" s="115"/>
      <c r="K653" s="115"/>
      <c r="L653" s="115"/>
      <c r="M653" s="115"/>
      <c r="N653" s="115"/>
      <c r="O653" s="115"/>
      <c r="P653" s="115"/>
      <c r="Q653" s="115"/>
      <c r="R653" s="115"/>
      <c r="S653" s="115"/>
      <c r="T653" s="115"/>
      <c r="U653" s="115"/>
      <c r="V653" s="115"/>
    </row>
    <row r="654" ht="15.75" customHeight="1">
      <c r="A654" s="3"/>
      <c r="B654" s="3"/>
      <c r="C654" s="49"/>
      <c r="D654" s="10"/>
      <c r="E654" s="61"/>
      <c r="F654" s="115"/>
      <c r="G654" s="115"/>
      <c r="H654" s="115"/>
      <c r="I654" s="115"/>
      <c r="J654" s="115"/>
      <c r="K654" s="115"/>
      <c r="L654" s="115"/>
      <c r="M654" s="115"/>
      <c r="N654" s="115"/>
      <c r="O654" s="115"/>
      <c r="P654" s="115"/>
      <c r="Q654" s="115"/>
      <c r="R654" s="115"/>
      <c r="S654" s="115"/>
      <c r="T654" s="115"/>
      <c r="U654" s="115"/>
      <c r="V654" s="115"/>
    </row>
    <row r="655" ht="15.75" customHeight="1">
      <c r="A655" s="3"/>
      <c r="B655" s="3"/>
      <c r="C655" s="49"/>
      <c r="D655" s="10"/>
      <c r="E655" s="61"/>
      <c r="F655" s="115"/>
      <c r="G655" s="115"/>
      <c r="H655" s="115"/>
      <c r="I655" s="115"/>
      <c r="J655" s="115"/>
      <c r="K655" s="115"/>
      <c r="L655" s="115"/>
      <c r="M655" s="115"/>
      <c r="N655" s="115"/>
      <c r="O655" s="115"/>
      <c r="P655" s="115"/>
      <c r="Q655" s="115"/>
      <c r="R655" s="115"/>
      <c r="S655" s="115"/>
      <c r="T655" s="115"/>
      <c r="U655" s="115"/>
      <c r="V655" s="115"/>
    </row>
    <row r="656" ht="15.75" customHeight="1">
      <c r="A656" s="3"/>
      <c r="B656" s="3"/>
      <c r="C656" s="49"/>
      <c r="D656" s="10"/>
      <c r="E656" s="61"/>
      <c r="F656" s="115"/>
      <c r="G656" s="115"/>
      <c r="H656" s="115"/>
      <c r="I656" s="115"/>
      <c r="J656" s="115"/>
      <c r="K656" s="115"/>
      <c r="L656" s="115"/>
      <c r="M656" s="115"/>
      <c r="N656" s="115"/>
      <c r="O656" s="115"/>
      <c r="P656" s="115"/>
      <c r="Q656" s="115"/>
      <c r="R656" s="115"/>
      <c r="S656" s="115"/>
      <c r="T656" s="115"/>
      <c r="U656" s="115"/>
      <c r="V656" s="115"/>
    </row>
    <row r="657" ht="15.75" customHeight="1">
      <c r="A657" s="3"/>
      <c r="B657" s="3"/>
      <c r="C657" s="49"/>
      <c r="D657" s="10"/>
      <c r="E657" s="61"/>
      <c r="F657" s="115"/>
      <c r="G657" s="115"/>
      <c r="H657" s="115"/>
      <c r="I657" s="115"/>
      <c r="J657" s="115"/>
      <c r="K657" s="115"/>
      <c r="L657" s="115"/>
      <c r="M657" s="115"/>
      <c r="N657" s="115"/>
      <c r="O657" s="115"/>
      <c r="P657" s="115"/>
      <c r="Q657" s="115"/>
      <c r="R657" s="115"/>
      <c r="S657" s="115"/>
      <c r="T657" s="115"/>
      <c r="U657" s="115"/>
      <c r="V657" s="115"/>
    </row>
    <row r="658" ht="15.75" customHeight="1">
      <c r="A658" s="3"/>
      <c r="B658" s="3"/>
      <c r="C658" s="49"/>
      <c r="D658" s="10"/>
      <c r="E658" s="61"/>
      <c r="F658" s="115"/>
      <c r="G658" s="115"/>
      <c r="H658" s="115"/>
      <c r="I658" s="115"/>
      <c r="J658" s="115"/>
      <c r="K658" s="115"/>
      <c r="L658" s="115"/>
      <c r="M658" s="115"/>
      <c r="N658" s="115"/>
      <c r="O658" s="115"/>
      <c r="P658" s="115"/>
      <c r="Q658" s="115"/>
      <c r="R658" s="115"/>
      <c r="S658" s="115"/>
      <c r="T658" s="115"/>
      <c r="U658" s="115"/>
      <c r="V658" s="115"/>
    </row>
    <row r="659" ht="15.75" customHeight="1">
      <c r="A659" s="3"/>
      <c r="B659" s="3"/>
      <c r="C659" s="49"/>
      <c r="D659" s="10"/>
      <c r="E659" s="61"/>
      <c r="F659" s="115"/>
      <c r="G659" s="115"/>
      <c r="H659" s="115"/>
      <c r="I659" s="115"/>
      <c r="J659" s="115"/>
      <c r="K659" s="115"/>
      <c r="L659" s="115"/>
      <c r="M659" s="115"/>
      <c r="N659" s="115"/>
      <c r="O659" s="115"/>
      <c r="P659" s="115"/>
      <c r="Q659" s="115"/>
      <c r="R659" s="115"/>
      <c r="S659" s="115"/>
      <c r="T659" s="115"/>
      <c r="U659" s="115"/>
      <c r="V659" s="115"/>
    </row>
    <row r="660" ht="15.75" customHeight="1">
      <c r="A660" s="3"/>
      <c r="B660" s="3"/>
      <c r="C660" s="49"/>
      <c r="D660" s="10"/>
      <c r="E660" s="61"/>
      <c r="F660" s="115"/>
      <c r="G660" s="115"/>
      <c r="H660" s="115"/>
      <c r="I660" s="115"/>
      <c r="J660" s="115"/>
      <c r="K660" s="115"/>
      <c r="L660" s="115"/>
      <c r="M660" s="115"/>
      <c r="N660" s="115"/>
      <c r="O660" s="115"/>
      <c r="P660" s="115"/>
      <c r="Q660" s="115"/>
      <c r="R660" s="115"/>
      <c r="S660" s="115"/>
      <c r="T660" s="115"/>
      <c r="U660" s="115"/>
      <c r="V660" s="115"/>
    </row>
    <row r="661" ht="15.75" customHeight="1">
      <c r="A661" s="3"/>
      <c r="B661" s="3"/>
      <c r="C661" s="49"/>
      <c r="D661" s="10"/>
      <c r="E661" s="61"/>
      <c r="F661" s="115"/>
      <c r="G661" s="115"/>
      <c r="H661" s="115"/>
      <c r="I661" s="115"/>
      <c r="J661" s="115"/>
      <c r="K661" s="115"/>
      <c r="L661" s="115"/>
      <c r="M661" s="115"/>
      <c r="N661" s="115"/>
      <c r="O661" s="115"/>
      <c r="P661" s="115"/>
      <c r="Q661" s="115"/>
      <c r="R661" s="115"/>
      <c r="S661" s="115"/>
      <c r="T661" s="115"/>
      <c r="U661" s="115"/>
      <c r="V661" s="115"/>
    </row>
    <row r="662" ht="15.75" customHeight="1">
      <c r="A662" s="3"/>
      <c r="B662" s="3"/>
      <c r="C662" s="49"/>
      <c r="D662" s="10"/>
      <c r="E662" s="61"/>
      <c r="F662" s="115"/>
      <c r="G662" s="115"/>
      <c r="H662" s="115"/>
      <c r="I662" s="115"/>
      <c r="J662" s="115"/>
      <c r="K662" s="115"/>
      <c r="L662" s="115"/>
      <c r="M662" s="115"/>
      <c r="N662" s="115"/>
      <c r="O662" s="115"/>
      <c r="P662" s="115"/>
      <c r="Q662" s="115"/>
      <c r="R662" s="115"/>
      <c r="S662" s="115"/>
      <c r="T662" s="115"/>
      <c r="U662" s="115"/>
      <c r="V662" s="115"/>
    </row>
    <row r="663" ht="15.75" customHeight="1">
      <c r="A663" s="3"/>
      <c r="B663" s="3"/>
      <c r="C663" s="49"/>
      <c r="D663" s="10"/>
      <c r="E663" s="61"/>
      <c r="F663" s="115"/>
      <c r="G663" s="115"/>
      <c r="H663" s="115"/>
      <c r="I663" s="115"/>
      <c r="J663" s="115"/>
      <c r="K663" s="115"/>
      <c r="L663" s="115"/>
      <c r="M663" s="115"/>
      <c r="N663" s="115"/>
      <c r="O663" s="115"/>
      <c r="P663" s="115"/>
      <c r="Q663" s="115"/>
      <c r="R663" s="115"/>
      <c r="S663" s="115"/>
      <c r="T663" s="115"/>
      <c r="U663" s="115"/>
      <c r="V663" s="115"/>
    </row>
    <row r="664" ht="15.75" customHeight="1">
      <c r="A664" s="3"/>
      <c r="B664" s="3"/>
      <c r="C664" s="49"/>
      <c r="D664" s="10"/>
      <c r="E664" s="61"/>
      <c r="F664" s="115"/>
      <c r="G664" s="115"/>
      <c r="H664" s="115"/>
      <c r="I664" s="115"/>
      <c r="J664" s="115"/>
      <c r="K664" s="115"/>
      <c r="L664" s="115"/>
      <c r="M664" s="115"/>
      <c r="N664" s="115"/>
      <c r="O664" s="115"/>
      <c r="P664" s="115"/>
      <c r="Q664" s="115"/>
      <c r="R664" s="115"/>
      <c r="S664" s="115"/>
      <c r="T664" s="115"/>
      <c r="U664" s="115"/>
      <c r="V664" s="115"/>
    </row>
    <row r="665" ht="15.75" customHeight="1">
      <c r="A665" s="3"/>
      <c r="B665" s="3"/>
      <c r="C665" s="49"/>
      <c r="D665" s="10"/>
      <c r="E665" s="61"/>
      <c r="F665" s="115"/>
      <c r="G665" s="115"/>
      <c r="H665" s="115"/>
      <c r="I665" s="115"/>
      <c r="J665" s="115"/>
      <c r="K665" s="115"/>
      <c r="L665" s="115"/>
      <c r="M665" s="115"/>
      <c r="N665" s="115"/>
      <c r="O665" s="115"/>
      <c r="P665" s="115"/>
      <c r="Q665" s="115"/>
      <c r="R665" s="115"/>
      <c r="S665" s="115"/>
      <c r="T665" s="115"/>
      <c r="U665" s="115"/>
      <c r="V665" s="115"/>
    </row>
    <row r="666" ht="15.75" customHeight="1">
      <c r="A666" s="3"/>
      <c r="B666" s="3"/>
      <c r="C666" s="49"/>
      <c r="D666" s="10"/>
      <c r="E666" s="61"/>
      <c r="F666" s="115"/>
      <c r="G666" s="115"/>
      <c r="H666" s="115"/>
      <c r="I666" s="115"/>
      <c r="J666" s="115"/>
      <c r="K666" s="115"/>
      <c r="L666" s="115"/>
      <c r="M666" s="115"/>
      <c r="N666" s="115"/>
      <c r="O666" s="115"/>
      <c r="P666" s="115"/>
      <c r="Q666" s="115"/>
      <c r="R666" s="115"/>
      <c r="S666" s="115"/>
      <c r="T666" s="115"/>
      <c r="U666" s="115"/>
      <c r="V666" s="115"/>
    </row>
    <row r="667" ht="15.75" customHeight="1">
      <c r="A667" s="3"/>
      <c r="B667" s="3"/>
      <c r="C667" s="49"/>
      <c r="D667" s="10"/>
      <c r="E667" s="61"/>
      <c r="F667" s="115"/>
      <c r="G667" s="115"/>
      <c r="H667" s="115"/>
      <c r="I667" s="115"/>
      <c r="J667" s="115"/>
      <c r="K667" s="115"/>
      <c r="L667" s="115"/>
      <c r="M667" s="115"/>
      <c r="N667" s="115"/>
      <c r="O667" s="115"/>
      <c r="P667" s="115"/>
      <c r="Q667" s="115"/>
      <c r="R667" s="115"/>
      <c r="S667" s="115"/>
      <c r="T667" s="115"/>
      <c r="U667" s="115"/>
      <c r="V667" s="115"/>
    </row>
    <row r="668" ht="15.75" customHeight="1">
      <c r="A668" s="3"/>
      <c r="B668" s="3"/>
      <c r="C668" s="49"/>
      <c r="D668" s="10"/>
      <c r="E668" s="61"/>
      <c r="F668" s="115"/>
      <c r="G668" s="115"/>
      <c r="H668" s="115"/>
      <c r="I668" s="115"/>
      <c r="J668" s="115"/>
      <c r="K668" s="115"/>
      <c r="L668" s="115"/>
      <c r="M668" s="115"/>
      <c r="N668" s="115"/>
      <c r="O668" s="115"/>
      <c r="P668" s="115"/>
      <c r="Q668" s="115"/>
      <c r="R668" s="115"/>
      <c r="S668" s="115"/>
      <c r="T668" s="115"/>
      <c r="U668" s="115"/>
      <c r="V668" s="115"/>
    </row>
    <row r="669" ht="15.75" customHeight="1">
      <c r="A669" s="3"/>
      <c r="B669" s="3"/>
      <c r="C669" s="49"/>
      <c r="D669" s="10"/>
      <c r="E669" s="61"/>
      <c r="F669" s="115"/>
      <c r="G669" s="115"/>
      <c r="H669" s="115"/>
      <c r="I669" s="115"/>
      <c r="J669" s="115"/>
      <c r="K669" s="115"/>
      <c r="L669" s="115"/>
      <c r="M669" s="115"/>
      <c r="N669" s="115"/>
      <c r="O669" s="115"/>
      <c r="P669" s="115"/>
      <c r="Q669" s="115"/>
      <c r="R669" s="115"/>
      <c r="S669" s="115"/>
      <c r="T669" s="115"/>
      <c r="U669" s="115"/>
      <c r="V669" s="115"/>
    </row>
    <row r="670" ht="15.75" customHeight="1">
      <c r="A670" s="3"/>
      <c r="B670" s="3"/>
      <c r="C670" s="49"/>
      <c r="D670" s="10"/>
      <c r="E670" s="61"/>
      <c r="F670" s="115"/>
      <c r="G670" s="115"/>
      <c r="H670" s="115"/>
      <c r="I670" s="115"/>
      <c r="J670" s="115"/>
      <c r="K670" s="115"/>
      <c r="L670" s="115"/>
      <c r="M670" s="115"/>
      <c r="N670" s="115"/>
      <c r="O670" s="115"/>
      <c r="P670" s="115"/>
      <c r="Q670" s="115"/>
      <c r="R670" s="115"/>
      <c r="S670" s="115"/>
      <c r="T670" s="115"/>
      <c r="U670" s="115"/>
      <c r="V670" s="115"/>
    </row>
    <row r="671" ht="15.75" customHeight="1">
      <c r="A671" s="3"/>
      <c r="B671" s="3"/>
      <c r="C671" s="49"/>
      <c r="D671" s="10"/>
      <c r="E671" s="61"/>
      <c r="F671" s="115"/>
      <c r="G671" s="115"/>
      <c r="H671" s="115"/>
      <c r="I671" s="115"/>
      <c r="J671" s="115"/>
      <c r="K671" s="115"/>
      <c r="L671" s="115"/>
      <c r="M671" s="115"/>
      <c r="N671" s="115"/>
      <c r="O671" s="115"/>
      <c r="P671" s="115"/>
      <c r="Q671" s="115"/>
      <c r="R671" s="115"/>
      <c r="S671" s="115"/>
      <c r="T671" s="115"/>
      <c r="U671" s="115"/>
      <c r="V671" s="115"/>
    </row>
    <row r="672" ht="15.75" customHeight="1">
      <c r="A672" s="3"/>
      <c r="B672" s="3"/>
      <c r="C672" s="49"/>
      <c r="D672" s="10"/>
      <c r="E672" s="61"/>
      <c r="F672" s="115"/>
      <c r="G672" s="115"/>
      <c r="H672" s="115"/>
      <c r="I672" s="115"/>
      <c r="J672" s="115"/>
      <c r="K672" s="115"/>
      <c r="L672" s="115"/>
      <c r="M672" s="115"/>
      <c r="N672" s="115"/>
      <c r="O672" s="115"/>
      <c r="P672" s="115"/>
      <c r="Q672" s="115"/>
      <c r="R672" s="115"/>
      <c r="S672" s="115"/>
      <c r="T672" s="115"/>
      <c r="U672" s="115"/>
      <c r="V672" s="115"/>
    </row>
    <row r="673" ht="15.75" customHeight="1">
      <c r="A673" s="3"/>
      <c r="B673" s="3"/>
      <c r="C673" s="49"/>
      <c r="D673" s="10"/>
      <c r="E673" s="61"/>
      <c r="F673" s="115"/>
      <c r="G673" s="115"/>
      <c r="H673" s="115"/>
      <c r="I673" s="115"/>
      <c r="J673" s="115"/>
      <c r="K673" s="115"/>
      <c r="L673" s="115"/>
      <c r="M673" s="115"/>
      <c r="N673" s="115"/>
      <c r="O673" s="115"/>
      <c r="P673" s="115"/>
      <c r="Q673" s="115"/>
      <c r="R673" s="115"/>
      <c r="S673" s="115"/>
      <c r="T673" s="115"/>
      <c r="U673" s="115"/>
      <c r="V673" s="115"/>
    </row>
    <row r="674" ht="15.75" customHeight="1">
      <c r="A674" s="3"/>
      <c r="B674" s="3"/>
      <c r="C674" s="49"/>
      <c r="D674" s="10"/>
      <c r="E674" s="61"/>
      <c r="F674" s="115"/>
      <c r="G674" s="115"/>
      <c r="H674" s="115"/>
      <c r="I674" s="115"/>
      <c r="J674" s="115"/>
      <c r="K674" s="115"/>
      <c r="L674" s="115"/>
      <c r="M674" s="115"/>
      <c r="N674" s="115"/>
      <c r="O674" s="115"/>
      <c r="P674" s="115"/>
      <c r="Q674" s="115"/>
      <c r="R674" s="115"/>
      <c r="S674" s="115"/>
      <c r="T674" s="115"/>
      <c r="U674" s="115"/>
      <c r="V674" s="115"/>
    </row>
    <row r="675" ht="15.75" customHeight="1">
      <c r="A675" s="3"/>
      <c r="B675" s="3"/>
      <c r="C675" s="49"/>
      <c r="D675" s="10"/>
      <c r="E675" s="61"/>
      <c r="F675" s="115"/>
      <c r="G675" s="115"/>
      <c r="H675" s="115"/>
      <c r="I675" s="115"/>
      <c r="J675" s="115"/>
      <c r="K675" s="115"/>
      <c r="L675" s="115"/>
      <c r="M675" s="115"/>
      <c r="N675" s="115"/>
      <c r="O675" s="115"/>
      <c r="P675" s="115"/>
      <c r="Q675" s="115"/>
      <c r="R675" s="115"/>
      <c r="S675" s="115"/>
      <c r="T675" s="115"/>
      <c r="U675" s="115"/>
      <c r="V675" s="115"/>
    </row>
    <row r="676" ht="15.75" customHeight="1">
      <c r="A676" s="3"/>
      <c r="B676" s="3"/>
      <c r="C676" s="49"/>
      <c r="D676" s="10"/>
      <c r="E676" s="61"/>
      <c r="F676" s="115"/>
      <c r="G676" s="115"/>
      <c r="H676" s="115"/>
      <c r="I676" s="115"/>
      <c r="J676" s="115"/>
      <c r="K676" s="115"/>
      <c r="L676" s="115"/>
      <c r="M676" s="115"/>
      <c r="N676" s="115"/>
      <c r="O676" s="115"/>
      <c r="P676" s="115"/>
      <c r="Q676" s="115"/>
      <c r="R676" s="115"/>
      <c r="S676" s="115"/>
      <c r="T676" s="115"/>
      <c r="U676" s="115"/>
      <c r="V676" s="115"/>
    </row>
    <row r="677" ht="15.75" customHeight="1">
      <c r="A677" s="3"/>
      <c r="B677" s="3"/>
      <c r="C677" s="49"/>
      <c r="D677" s="10"/>
      <c r="E677" s="61"/>
      <c r="F677" s="115"/>
      <c r="G677" s="115"/>
      <c r="H677" s="115"/>
      <c r="I677" s="115"/>
      <c r="J677" s="115"/>
      <c r="K677" s="115"/>
      <c r="L677" s="115"/>
      <c r="M677" s="115"/>
      <c r="N677" s="115"/>
      <c r="O677" s="115"/>
      <c r="P677" s="115"/>
      <c r="Q677" s="115"/>
      <c r="R677" s="115"/>
      <c r="S677" s="115"/>
      <c r="T677" s="115"/>
      <c r="U677" s="115"/>
      <c r="V677" s="115"/>
    </row>
    <row r="678" ht="15.75" customHeight="1">
      <c r="A678" s="3"/>
      <c r="B678" s="3"/>
      <c r="C678" s="49"/>
      <c r="D678" s="10"/>
      <c r="E678" s="61"/>
      <c r="F678" s="115"/>
      <c r="G678" s="115"/>
      <c r="H678" s="115"/>
      <c r="I678" s="115"/>
      <c r="J678" s="115"/>
      <c r="K678" s="115"/>
      <c r="L678" s="115"/>
      <c r="M678" s="115"/>
      <c r="N678" s="115"/>
      <c r="O678" s="115"/>
      <c r="P678" s="115"/>
      <c r="Q678" s="115"/>
      <c r="R678" s="115"/>
      <c r="S678" s="115"/>
      <c r="T678" s="115"/>
      <c r="U678" s="115"/>
      <c r="V678" s="115"/>
    </row>
    <row r="679" ht="15.75" customHeight="1">
      <c r="A679" s="3"/>
      <c r="B679" s="3"/>
      <c r="C679" s="49"/>
      <c r="D679" s="10"/>
      <c r="E679" s="61"/>
      <c r="F679" s="115"/>
      <c r="G679" s="115"/>
      <c r="H679" s="115"/>
      <c r="I679" s="115"/>
      <c r="J679" s="115"/>
      <c r="K679" s="115"/>
      <c r="L679" s="115"/>
      <c r="M679" s="115"/>
      <c r="N679" s="115"/>
      <c r="O679" s="115"/>
      <c r="P679" s="115"/>
      <c r="Q679" s="115"/>
      <c r="R679" s="115"/>
      <c r="S679" s="115"/>
      <c r="T679" s="115"/>
      <c r="U679" s="115"/>
      <c r="V679" s="115"/>
    </row>
    <row r="680" ht="15.75" customHeight="1">
      <c r="A680" s="3"/>
      <c r="B680" s="3"/>
      <c r="C680" s="49"/>
      <c r="D680" s="10"/>
      <c r="E680" s="61"/>
      <c r="F680" s="115"/>
      <c r="G680" s="115"/>
      <c r="H680" s="115"/>
      <c r="I680" s="115"/>
      <c r="J680" s="115"/>
      <c r="K680" s="115"/>
      <c r="L680" s="115"/>
      <c r="M680" s="115"/>
      <c r="N680" s="115"/>
      <c r="O680" s="115"/>
      <c r="P680" s="115"/>
      <c r="Q680" s="115"/>
      <c r="R680" s="115"/>
      <c r="S680" s="115"/>
      <c r="T680" s="115"/>
      <c r="U680" s="115"/>
      <c r="V680" s="115"/>
    </row>
    <row r="681" ht="15.75" customHeight="1">
      <c r="A681" s="3"/>
      <c r="B681" s="3"/>
      <c r="C681" s="49"/>
      <c r="D681" s="10"/>
      <c r="E681" s="61"/>
      <c r="F681" s="115"/>
      <c r="G681" s="115"/>
      <c r="H681" s="115"/>
      <c r="I681" s="115"/>
      <c r="J681" s="115"/>
      <c r="K681" s="115"/>
      <c r="L681" s="115"/>
      <c r="M681" s="115"/>
      <c r="N681" s="115"/>
      <c r="O681" s="115"/>
      <c r="P681" s="115"/>
      <c r="Q681" s="115"/>
      <c r="R681" s="115"/>
      <c r="S681" s="115"/>
      <c r="T681" s="115"/>
      <c r="U681" s="115"/>
      <c r="V681" s="115"/>
    </row>
    <row r="682" ht="15.75" customHeight="1">
      <c r="A682" s="3"/>
      <c r="B682" s="3"/>
      <c r="C682" s="49"/>
      <c r="D682" s="10"/>
      <c r="E682" s="61"/>
      <c r="F682" s="115"/>
      <c r="G682" s="115"/>
      <c r="H682" s="115"/>
      <c r="I682" s="115"/>
      <c r="J682" s="115"/>
      <c r="K682" s="115"/>
      <c r="L682" s="115"/>
      <c r="M682" s="115"/>
      <c r="N682" s="115"/>
      <c r="O682" s="115"/>
      <c r="P682" s="115"/>
      <c r="Q682" s="115"/>
      <c r="R682" s="115"/>
      <c r="S682" s="115"/>
      <c r="T682" s="115"/>
      <c r="U682" s="115"/>
      <c r="V682" s="115"/>
    </row>
    <row r="683" ht="15.75" customHeight="1">
      <c r="A683" s="3"/>
      <c r="B683" s="3"/>
      <c r="C683" s="49"/>
      <c r="D683" s="10"/>
      <c r="E683" s="61"/>
      <c r="F683" s="115"/>
      <c r="G683" s="115"/>
      <c r="H683" s="115"/>
      <c r="I683" s="115"/>
      <c r="J683" s="115"/>
      <c r="K683" s="115"/>
      <c r="L683" s="115"/>
      <c r="M683" s="115"/>
      <c r="N683" s="115"/>
      <c r="O683" s="115"/>
      <c r="P683" s="115"/>
      <c r="Q683" s="115"/>
      <c r="R683" s="115"/>
      <c r="S683" s="115"/>
      <c r="T683" s="115"/>
      <c r="U683" s="115"/>
      <c r="V683" s="115"/>
    </row>
    <row r="684" ht="15.75" customHeight="1">
      <c r="A684" s="3"/>
      <c r="B684" s="3"/>
      <c r="C684" s="49"/>
      <c r="D684" s="10"/>
      <c r="E684" s="61"/>
      <c r="F684" s="115"/>
      <c r="G684" s="115"/>
      <c r="H684" s="115"/>
      <c r="I684" s="115"/>
      <c r="J684" s="115"/>
      <c r="K684" s="115"/>
      <c r="L684" s="115"/>
      <c r="M684" s="115"/>
      <c r="N684" s="115"/>
      <c r="O684" s="115"/>
      <c r="P684" s="115"/>
      <c r="Q684" s="115"/>
      <c r="R684" s="115"/>
      <c r="S684" s="115"/>
      <c r="T684" s="115"/>
      <c r="U684" s="115"/>
      <c r="V684" s="115"/>
    </row>
    <row r="685" ht="15.75" customHeight="1">
      <c r="A685" s="3"/>
      <c r="B685" s="3"/>
      <c r="C685" s="49"/>
      <c r="D685" s="10"/>
      <c r="E685" s="61"/>
      <c r="F685" s="115"/>
      <c r="G685" s="115"/>
      <c r="H685" s="115"/>
      <c r="I685" s="115"/>
      <c r="J685" s="115"/>
      <c r="K685" s="115"/>
      <c r="L685" s="115"/>
      <c r="M685" s="115"/>
      <c r="N685" s="115"/>
      <c r="O685" s="115"/>
      <c r="P685" s="115"/>
      <c r="Q685" s="115"/>
      <c r="R685" s="115"/>
      <c r="S685" s="115"/>
      <c r="T685" s="115"/>
      <c r="U685" s="115"/>
      <c r="V685" s="115"/>
    </row>
    <row r="686" ht="15.75" customHeight="1">
      <c r="A686" s="3"/>
      <c r="B686" s="3"/>
      <c r="C686" s="49"/>
      <c r="D686" s="10"/>
      <c r="E686" s="61"/>
      <c r="F686" s="115"/>
      <c r="G686" s="115"/>
      <c r="H686" s="115"/>
      <c r="I686" s="115"/>
      <c r="J686" s="115"/>
      <c r="K686" s="115"/>
      <c r="L686" s="115"/>
      <c r="M686" s="115"/>
      <c r="N686" s="115"/>
      <c r="O686" s="115"/>
      <c r="P686" s="115"/>
      <c r="Q686" s="115"/>
      <c r="R686" s="115"/>
      <c r="S686" s="115"/>
      <c r="T686" s="115"/>
      <c r="U686" s="115"/>
      <c r="V686" s="115"/>
    </row>
    <row r="687" ht="15.75" customHeight="1">
      <c r="A687" s="3"/>
      <c r="B687" s="3"/>
      <c r="C687" s="49"/>
      <c r="D687" s="10"/>
      <c r="E687" s="61"/>
      <c r="F687" s="115"/>
      <c r="G687" s="115"/>
      <c r="H687" s="115"/>
      <c r="I687" s="115"/>
      <c r="J687" s="115"/>
      <c r="K687" s="115"/>
      <c r="L687" s="115"/>
      <c r="M687" s="115"/>
      <c r="N687" s="115"/>
      <c r="O687" s="115"/>
      <c r="P687" s="115"/>
      <c r="Q687" s="115"/>
      <c r="R687" s="115"/>
      <c r="S687" s="115"/>
      <c r="T687" s="115"/>
      <c r="U687" s="115"/>
      <c r="V687" s="115"/>
    </row>
    <row r="688" ht="15.75" customHeight="1">
      <c r="A688" s="3"/>
      <c r="B688" s="3"/>
      <c r="C688" s="49"/>
      <c r="D688" s="10"/>
      <c r="E688" s="61"/>
      <c r="F688" s="115"/>
      <c r="G688" s="115"/>
      <c r="H688" s="115"/>
      <c r="I688" s="115"/>
      <c r="J688" s="115"/>
      <c r="K688" s="115"/>
      <c r="L688" s="115"/>
      <c r="M688" s="115"/>
      <c r="N688" s="115"/>
      <c r="O688" s="115"/>
      <c r="P688" s="115"/>
      <c r="Q688" s="115"/>
      <c r="R688" s="115"/>
      <c r="S688" s="115"/>
      <c r="T688" s="115"/>
      <c r="U688" s="115"/>
      <c r="V688" s="115"/>
    </row>
    <row r="689" ht="15.75" customHeight="1">
      <c r="A689" s="3"/>
      <c r="B689" s="3"/>
      <c r="C689" s="49"/>
      <c r="D689" s="10"/>
      <c r="E689" s="61"/>
      <c r="F689" s="115"/>
      <c r="G689" s="115"/>
      <c r="H689" s="115"/>
      <c r="I689" s="115"/>
      <c r="J689" s="115"/>
      <c r="K689" s="115"/>
      <c r="L689" s="115"/>
      <c r="M689" s="115"/>
      <c r="N689" s="115"/>
      <c r="O689" s="115"/>
      <c r="P689" s="115"/>
      <c r="Q689" s="115"/>
      <c r="R689" s="115"/>
      <c r="S689" s="115"/>
      <c r="T689" s="115"/>
      <c r="U689" s="115"/>
      <c r="V689" s="115"/>
    </row>
    <row r="690" ht="15.75" customHeight="1">
      <c r="A690" s="3"/>
      <c r="B690" s="3"/>
      <c r="C690" s="49"/>
      <c r="D690" s="10"/>
      <c r="E690" s="61"/>
      <c r="F690" s="115"/>
      <c r="G690" s="115"/>
      <c r="H690" s="115"/>
      <c r="I690" s="115"/>
      <c r="J690" s="115"/>
      <c r="K690" s="115"/>
      <c r="L690" s="115"/>
      <c r="M690" s="115"/>
      <c r="N690" s="115"/>
      <c r="O690" s="115"/>
      <c r="P690" s="115"/>
      <c r="Q690" s="115"/>
      <c r="R690" s="115"/>
      <c r="S690" s="115"/>
      <c r="T690" s="115"/>
      <c r="U690" s="115"/>
      <c r="V690" s="115"/>
    </row>
    <row r="691" ht="15.75" customHeight="1">
      <c r="A691" s="3"/>
      <c r="B691" s="3"/>
      <c r="C691" s="49"/>
      <c r="D691" s="10"/>
      <c r="E691" s="61"/>
      <c r="F691" s="115"/>
      <c r="G691" s="115"/>
      <c r="H691" s="115"/>
      <c r="I691" s="115"/>
      <c r="J691" s="115"/>
      <c r="K691" s="115"/>
      <c r="L691" s="115"/>
      <c r="M691" s="115"/>
      <c r="N691" s="115"/>
      <c r="O691" s="115"/>
      <c r="P691" s="115"/>
      <c r="Q691" s="115"/>
      <c r="R691" s="115"/>
      <c r="S691" s="115"/>
      <c r="T691" s="115"/>
      <c r="U691" s="115"/>
      <c r="V691" s="115"/>
    </row>
    <row r="692" ht="15.75" customHeight="1">
      <c r="A692" s="3"/>
      <c r="B692" s="3"/>
      <c r="C692" s="49"/>
      <c r="D692" s="10"/>
      <c r="E692" s="61"/>
      <c r="F692" s="115"/>
      <c r="G692" s="115"/>
      <c r="H692" s="115"/>
      <c r="I692" s="115"/>
      <c r="J692" s="115"/>
      <c r="K692" s="115"/>
      <c r="L692" s="115"/>
      <c r="M692" s="115"/>
      <c r="N692" s="115"/>
      <c r="O692" s="115"/>
      <c r="P692" s="115"/>
      <c r="Q692" s="115"/>
      <c r="R692" s="115"/>
      <c r="S692" s="115"/>
      <c r="T692" s="115"/>
      <c r="U692" s="115"/>
      <c r="V692" s="115"/>
    </row>
    <row r="693" ht="15.75" customHeight="1">
      <c r="A693" s="3"/>
      <c r="B693" s="3"/>
      <c r="C693" s="49"/>
      <c r="D693" s="10"/>
      <c r="E693" s="61"/>
      <c r="F693" s="115"/>
      <c r="G693" s="115"/>
      <c r="H693" s="115"/>
      <c r="I693" s="115"/>
      <c r="J693" s="115"/>
      <c r="K693" s="115"/>
      <c r="L693" s="115"/>
      <c r="M693" s="115"/>
      <c r="N693" s="115"/>
      <c r="O693" s="115"/>
      <c r="P693" s="115"/>
      <c r="Q693" s="115"/>
      <c r="R693" s="115"/>
      <c r="S693" s="115"/>
      <c r="T693" s="115"/>
      <c r="U693" s="115"/>
      <c r="V693" s="115"/>
    </row>
    <row r="694" ht="15.75" customHeight="1">
      <c r="A694" s="3"/>
      <c r="B694" s="3"/>
      <c r="C694" s="49"/>
      <c r="D694" s="10"/>
      <c r="E694" s="61"/>
      <c r="F694" s="115"/>
      <c r="G694" s="115"/>
      <c r="H694" s="115"/>
      <c r="I694" s="115"/>
      <c r="J694" s="115"/>
      <c r="K694" s="115"/>
      <c r="L694" s="115"/>
      <c r="M694" s="115"/>
      <c r="N694" s="115"/>
      <c r="O694" s="115"/>
      <c r="P694" s="115"/>
      <c r="Q694" s="115"/>
      <c r="R694" s="115"/>
      <c r="S694" s="115"/>
      <c r="T694" s="115"/>
      <c r="U694" s="115"/>
      <c r="V694" s="115"/>
    </row>
    <row r="695" ht="15.75" customHeight="1">
      <c r="A695" s="3"/>
      <c r="B695" s="3"/>
      <c r="C695" s="49"/>
      <c r="D695" s="10"/>
      <c r="E695" s="61"/>
      <c r="F695" s="115"/>
      <c r="G695" s="115"/>
      <c r="H695" s="115"/>
      <c r="I695" s="115"/>
      <c r="J695" s="115"/>
      <c r="K695" s="115"/>
      <c r="L695" s="115"/>
      <c r="M695" s="115"/>
      <c r="N695" s="115"/>
      <c r="O695" s="115"/>
      <c r="P695" s="115"/>
      <c r="Q695" s="115"/>
      <c r="R695" s="115"/>
      <c r="S695" s="115"/>
      <c r="T695" s="115"/>
      <c r="U695" s="115"/>
      <c r="V695" s="115"/>
    </row>
    <row r="696" ht="15.75" customHeight="1">
      <c r="A696" s="3"/>
      <c r="B696" s="3"/>
      <c r="C696" s="49"/>
      <c r="D696" s="10"/>
      <c r="E696" s="61"/>
      <c r="F696" s="115"/>
      <c r="G696" s="115"/>
      <c r="H696" s="115"/>
      <c r="I696" s="115"/>
      <c r="J696" s="115"/>
      <c r="K696" s="115"/>
      <c r="L696" s="115"/>
      <c r="M696" s="115"/>
      <c r="N696" s="115"/>
      <c r="O696" s="115"/>
      <c r="P696" s="115"/>
      <c r="Q696" s="115"/>
      <c r="R696" s="115"/>
      <c r="S696" s="115"/>
      <c r="T696" s="115"/>
      <c r="U696" s="115"/>
      <c r="V696" s="115"/>
    </row>
    <row r="697" ht="15.75" customHeight="1">
      <c r="A697" s="3"/>
      <c r="B697" s="3"/>
      <c r="C697" s="49"/>
      <c r="D697" s="10"/>
      <c r="E697" s="61"/>
      <c r="F697" s="115"/>
      <c r="G697" s="115"/>
      <c r="H697" s="115"/>
      <c r="I697" s="115"/>
      <c r="J697" s="115"/>
      <c r="K697" s="115"/>
      <c r="L697" s="115"/>
      <c r="M697" s="115"/>
      <c r="N697" s="115"/>
      <c r="O697" s="115"/>
      <c r="P697" s="115"/>
      <c r="Q697" s="115"/>
      <c r="R697" s="115"/>
      <c r="S697" s="115"/>
      <c r="T697" s="115"/>
      <c r="U697" s="115"/>
      <c r="V697" s="115"/>
    </row>
    <row r="698" ht="15.75" customHeight="1">
      <c r="A698" s="3"/>
      <c r="B698" s="3"/>
      <c r="C698" s="49"/>
      <c r="D698" s="10"/>
      <c r="E698" s="61"/>
      <c r="F698" s="115"/>
      <c r="G698" s="115"/>
      <c r="H698" s="115"/>
      <c r="I698" s="115"/>
      <c r="J698" s="115"/>
      <c r="K698" s="115"/>
      <c r="L698" s="115"/>
      <c r="M698" s="115"/>
      <c r="N698" s="115"/>
      <c r="O698" s="115"/>
      <c r="P698" s="115"/>
      <c r="Q698" s="115"/>
      <c r="R698" s="115"/>
      <c r="S698" s="115"/>
      <c r="T698" s="115"/>
      <c r="U698" s="115"/>
      <c r="V698" s="115"/>
    </row>
    <row r="699" ht="15.75" customHeight="1">
      <c r="A699" s="3"/>
      <c r="B699" s="3"/>
      <c r="C699" s="49"/>
      <c r="D699" s="10"/>
      <c r="E699" s="61"/>
      <c r="F699" s="115"/>
      <c r="G699" s="115"/>
      <c r="H699" s="115"/>
      <c r="I699" s="115"/>
      <c r="J699" s="115"/>
      <c r="K699" s="115"/>
      <c r="L699" s="115"/>
      <c r="M699" s="115"/>
      <c r="N699" s="115"/>
      <c r="O699" s="115"/>
      <c r="P699" s="115"/>
      <c r="Q699" s="115"/>
      <c r="R699" s="115"/>
      <c r="S699" s="115"/>
      <c r="T699" s="115"/>
      <c r="U699" s="115"/>
      <c r="V699" s="115"/>
    </row>
    <row r="700" ht="15.75" customHeight="1">
      <c r="A700" s="3"/>
      <c r="B700" s="3"/>
      <c r="C700" s="49"/>
      <c r="D700" s="10"/>
      <c r="E700" s="61"/>
      <c r="F700" s="115"/>
      <c r="G700" s="115"/>
      <c r="H700" s="115"/>
      <c r="I700" s="115"/>
      <c r="J700" s="115"/>
      <c r="K700" s="115"/>
      <c r="L700" s="115"/>
      <c r="M700" s="115"/>
      <c r="N700" s="115"/>
      <c r="O700" s="115"/>
      <c r="P700" s="115"/>
      <c r="Q700" s="115"/>
      <c r="R700" s="115"/>
      <c r="S700" s="115"/>
      <c r="T700" s="115"/>
      <c r="U700" s="115"/>
      <c r="V700" s="115"/>
    </row>
    <row r="701" ht="15.75" customHeight="1">
      <c r="A701" s="3"/>
      <c r="B701" s="3"/>
      <c r="C701" s="49"/>
      <c r="D701" s="10"/>
      <c r="E701" s="61"/>
      <c r="F701" s="115"/>
      <c r="G701" s="115"/>
      <c r="H701" s="115"/>
      <c r="I701" s="115"/>
      <c r="J701" s="115"/>
      <c r="K701" s="115"/>
      <c r="L701" s="115"/>
      <c r="M701" s="115"/>
      <c r="N701" s="115"/>
      <c r="O701" s="115"/>
      <c r="P701" s="115"/>
      <c r="Q701" s="115"/>
      <c r="R701" s="115"/>
      <c r="S701" s="115"/>
      <c r="T701" s="115"/>
      <c r="U701" s="115"/>
      <c r="V701" s="115"/>
    </row>
    <row r="702" ht="15.75" customHeight="1">
      <c r="A702" s="3"/>
      <c r="B702" s="3"/>
      <c r="C702" s="49"/>
      <c r="D702" s="10"/>
      <c r="E702" s="61"/>
      <c r="F702" s="115"/>
      <c r="G702" s="115"/>
      <c r="H702" s="115"/>
      <c r="I702" s="115"/>
      <c r="J702" s="115"/>
      <c r="K702" s="115"/>
      <c r="L702" s="115"/>
      <c r="M702" s="115"/>
      <c r="N702" s="115"/>
      <c r="O702" s="115"/>
      <c r="P702" s="115"/>
      <c r="Q702" s="115"/>
      <c r="R702" s="115"/>
      <c r="S702" s="115"/>
      <c r="T702" s="115"/>
      <c r="U702" s="115"/>
      <c r="V702" s="115"/>
    </row>
    <row r="703" ht="15.75" customHeight="1">
      <c r="A703" s="3"/>
      <c r="B703" s="3"/>
      <c r="C703" s="49"/>
      <c r="D703" s="10"/>
      <c r="E703" s="61"/>
      <c r="F703" s="115"/>
      <c r="G703" s="115"/>
      <c r="H703" s="115"/>
      <c r="I703" s="115"/>
      <c r="J703" s="115"/>
      <c r="K703" s="115"/>
      <c r="L703" s="115"/>
      <c r="M703" s="115"/>
      <c r="N703" s="115"/>
      <c r="O703" s="115"/>
      <c r="P703" s="115"/>
      <c r="Q703" s="115"/>
      <c r="R703" s="115"/>
      <c r="S703" s="115"/>
      <c r="T703" s="115"/>
      <c r="U703" s="115"/>
      <c r="V703" s="115"/>
    </row>
    <row r="704" ht="15.75" customHeight="1">
      <c r="A704" s="3"/>
      <c r="B704" s="3"/>
      <c r="C704" s="49"/>
      <c r="D704" s="10"/>
      <c r="E704" s="61"/>
      <c r="F704" s="115"/>
      <c r="G704" s="115"/>
      <c r="H704" s="115"/>
      <c r="I704" s="115"/>
      <c r="J704" s="115"/>
      <c r="K704" s="115"/>
      <c r="L704" s="115"/>
      <c r="M704" s="115"/>
      <c r="N704" s="115"/>
      <c r="O704" s="115"/>
      <c r="P704" s="115"/>
      <c r="Q704" s="115"/>
      <c r="R704" s="115"/>
      <c r="S704" s="115"/>
      <c r="T704" s="115"/>
      <c r="U704" s="115"/>
      <c r="V704" s="115"/>
    </row>
    <row r="705" ht="15.75" customHeight="1">
      <c r="A705" s="3"/>
      <c r="B705" s="3"/>
      <c r="C705" s="49"/>
      <c r="D705" s="10"/>
      <c r="E705" s="61"/>
      <c r="F705" s="115"/>
      <c r="G705" s="115"/>
      <c r="H705" s="115"/>
      <c r="I705" s="115"/>
      <c r="J705" s="115"/>
      <c r="K705" s="115"/>
      <c r="L705" s="115"/>
      <c r="M705" s="115"/>
      <c r="N705" s="115"/>
      <c r="O705" s="115"/>
      <c r="P705" s="115"/>
      <c r="Q705" s="115"/>
      <c r="R705" s="115"/>
      <c r="S705" s="115"/>
      <c r="T705" s="115"/>
      <c r="U705" s="115"/>
      <c r="V705" s="115"/>
    </row>
    <row r="706" ht="15.75" customHeight="1">
      <c r="A706" s="3"/>
      <c r="B706" s="3"/>
      <c r="C706" s="49"/>
      <c r="D706" s="10"/>
      <c r="E706" s="61"/>
      <c r="F706" s="115"/>
      <c r="G706" s="115"/>
      <c r="H706" s="115"/>
      <c r="I706" s="115"/>
      <c r="J706" s="115"/>
      <c r="K706" s="115"/>
      <c r="L706" s="115"/>
      <c r="M706" s="115"/>
      <c r="N706" s="115"/>
      <c r="O706" s="115"/>
      <c r="P706" s="115"/>
      <c r="Q706" s="115"/>
      <c r="R706" s="115"/>
      <c r="S706" s="115"/>
      <c r="T706" s="115"/>
      <c r="U706" s="115"/>
      <c r="V706" s="115"/>
    </row>
    <row r="707" ht="15.75" customHeight="1">
      <c r="A707" s="3"/>
      <c r="B707" s="3"/>
      <c r="C707" s="49"/>
      <c r="D707" s="10"/>
      <c r="E707" s="61"/>
      <c r="F707" s="115"/>
      <c r="G707" s="115"/>
      <c r="H707" s="115"/>
      <c r="I707" s="115"/>
      <c r="J707" s="115"/>
      <c r="K707" s="115"/>
      <c r="L707" s="115"/>
      <c r="M707" s="115"/>
      <c r="N707" s="115"/>
      <c r="O707" s="115"/>
      <c r="P707" s="115"/>
      <c r="Q707" s="115"/>
      <c r="R707" s="115"/>
      <c r="S707" s="115"/>
      <c r="T707" s="115"/>
      <c r="U707" s="115"/>
      <c r="V707" s="115"/>
    </row>
    <row r="708" ht="15.75" customHeight="1">
      <c r="A708" s="3"/>
      <c r="B708" s="3"/>
      <c r="C708" s="49"/>
      <c r="D708" s="10"/>
      <c r="E708" s="61"/>
      <c r="F708" s="115"/>
      <c r="G708" s="115"/>
      <c r="H708" s="115"/>
      <c r="I708" s="115"/>
      <c r="J708" s="115"/>
      <c r="K708" s="115"/>
      <c r="L708" s="115"/>
      <c r="M708" s="115"/>
      <c r="N708" s="115"/>
      <c r="O708" s="115"/>
      <c r="P708" s="115"/>
      <c r="Q708" s="115"/>
      <c r="R708" s="115"/>
      <c r="S708" s="115"/>
      <c r="T708" s="115"/>
      <c r="U708" s="115"/>
      <c r="V708" s="115"/>
    </row>
    <row r="709" ht="15.75" customHeight="1">
      <c r="A709" s="3"/>
      <c r="B709" s="3"/>
      <c r="C709" s="49"/>
      <c r="D709" s="10"/>
      <c r="E709" s="61"/>
      <c r="F709" s="115"/>
      <c r="G709" s="115"/>
      <c r="H709" s="115"/>
      <c r="I709" s="115"/>
      <c r="J709" s="115"/>
      <c r="K709" s="115"/>
      <c r="L709" s="115"/>
      <c r="M709" s="115"/>
      <c r="N709" s="115"/>
      <c r="O709" s="115"/>
      <c r="P709" s="115"/>
      <c r="Q709" s="115"/>
      <c r="R709" s="115"/>
      <c r="S709" s="115"/>
      <c r="T709" s="115"/>
      <c r="U709" s="115"/>
      <c r="V709" s="115"/>
    </row>
    <row r="710" ht="15.75" customHeight="1">
      <c r="A710" s="3"/>
      <c r="B710" s="3"/>
      <c r="C710" s="49"/>
      <c r="D710" s="10"/>
      <c r="E710" s="61"/>
      <c r="F710" s="115"/>
      <c r="G710" s="115"/>
      <c r="H710" s="115"/>
      <c r="I710" s="115"/>
      <c r="J710" s="115"/>
      <c r="K710" s="115"/>
      <c r="L710" s="115"/>
      <c r="M710" s="115"/>
      <c r="N710" s="115"/>
      <c r="O710" s="115"/>
      <c r="P710" s="115"/>
      <c r="Q710" s="115"/>
      <c r="R710" s="115"/>
      <c r="S710" s="115"/>
      <c r="T710" s="115"/>
      <c r="U710" s="115"/>
      <c r="V710" s="115"/>
    </row>
    <row r="711" ht="15.75" customHeight="1">
      <c r="A711" s="3"/>
      <c r="B711" s="3"/>
      <c r="C711" s="49"/>
      <c r="D711" s="10"/>
      <c r="E711" s="61"/>
      <c r="F711" s="115"/>
      <c r="G711" s="115"/>
      <c r="H711" s="115"/>
      <c r="I711" s="115"/>
      <c r="J711" s="115"/>
      <c r="K711" s="115"/>
      <c r="L711" s="115"/>
      <c r="M711" s="115"/>
      <c r="N711" s="115"/>
      <c r="O711" s="115"/>
      <c r="P711" s="115"/>
      <c r="Q711" s="115"/>
      <c r="R711" s="115"/>
      <c r="S711" s="115"/>
      <c r="T711" s="115"/>
      <c r="U711" s="115"/>
      <c r="V711" s="115"/>
    </row>
    <row r="712" ht="15.75" customHeight="1">
      <c r="A712" s="3"/>
      <c r="B712" s="3"/>
      <c r="C712" s="49"/>
      <c r="D712" s="10"/>
      <c r="E712" s="61"/>
      <c r="F712" s="115"/>
      <c r="G712" s="115"/>
      <c r="H712" s="115"/>
      <c r="I712" s="115"/>
      <c r="J712" s="115"/>
      <c r="K712" s="115"/>
      <c r="L712" s="115"/>
      <c r="M712" s="115"/>
      <c r="N712" s="115"/>
      <c r="O712" s="115"/>
      <c r="P712" s="115"/>
      <c r="Q712" s="115"/>
      <c r="R712" s="115"/>
      <c r="S712" s="115"/>
      <c r="T712" s="115"/>
      <c r="U712" s="115"/>
      <c r="V712" s="115"/>
    </row>
    <row r="713" ht="15.75" customHeight="1">
      <c r="A713" s="3"/>
      <c r="B713" s="3"/>
      <c r="C713" s="49"/>
      <c r="D713" s="10"/>
      <c r="E713" s="61"/>
      <c r="F713" s="115"/>
      <c r="G713" s="115"/>
      <c r="H713" s="115"/>
      <c r="I713" s="115"/>
      <c r="J713" s="115"/>
      <c r="K713" s="115"/>
      <c r="L713" s="115"/>
      <c r="M713" s="115"/>
      <c r="N713" s="115"/>
      <c r="O713" s="115"/>
      <c r="P713" s="115"/>
      <c r="Q713" s="115"/>
      <c r="R713" s="115"/>
      <c r="S713" s="115"/>
      <c r="T713" s="115"/>
      <c r="U713" s="115"/>
      <c r="V713" s="115"/>
    </row>
    <row r="714" ht="15.75" customHeight="1">
      <c r="A714" s="3"/>
      <c r="B714" s="3"/>
      <c r="C714" s="49"/>
      <c r="D714" s="10"/>
      <c r="E714" s="61"/>
      <c r="F714" s="115"/>
      <c r="G714" s="115"/>
      <c r="H714" s="115"/>
      <c r="I714" s="115"/>
      <c r="J714" s="115"/>
      <c r="K714" s="115"/>
      <c r="L714" s="115"/>
      <c r="M714" s="115"/>
      <c r="N714" s="115"/>
      <c r="O714" s="115"/>
      <c r="P714" s="115"/>
      <c r="Q714" s="115"/>
      <c r="R714" s="115"/>
      <c r="S714" s="115"/>
      <c r="T714" s="115"/>
      <c r="U714" s="115"/>
      <c r="V714" s="115"/>
    </row>
    <row r="715" ht="15.75" customHeight="1">
      <c r="A715" s="3"/>
      <c r="B715" s="3"/>
      <c r="C715" s="49"/>
      <c r="D715" s="10"/>
      <c r="E715" s="61"/>
      <c r="F715" s="115"/>
      <c r="G715" s="115"/>
      <c r="H715" s="115"/>
      <c r="I715" s="115"/>
      <c r="J715" s="115"/>
      <c r="K715" s="115"/>
      <c r="L715" s="115"/>
      <c r="M715" s="115"/>
      <c r="N715" s="115"/>
      <c r="O715" s="115"/>
      <c r="P715" s="115"/>
      <c r="Q715" s="115"/>
      <c r="R715" s="115"/>
      <c r="S715" s="115"/>
      <c r="T715" s="115"/>
      <c r="U715" s="115"/>
      <c r="V715" s="115"/>
    </row>
    <row r="716" ht="15.75" customHeight="1">
      <c r="A716" s="3"/>
      <c r="B716" s="3"/>
      <c r="C716" s="49"/>
      <c r="D716" s="10"/>
      <c r="E716" s="61"/>
      <c r="F716" s="115"/>
      <c r="G716" s="115"/>
      <c r="H716" s="115"/>
      <c r="I716" s="115"/>
      <c r="J716" s="115"/>
      <c r="K716" s="115"/>
      <c r="L716" s="115"/>
      <c r="M716" s="115"/>
      <c r="N716" s="115"/>
      <c r="O716" s="115"/>
      <c r="P716" s="115"/>
      <c r="Q716" s="115"/>
      <c r="R716" s="115"/>
      <c r="S716" s="115"/>
      <c r="T716" s="115"/>
      <c r="U716" s="115"/>
      <c r="V716" s="115"/>
    </row>
    <row r="717" ht="15.75" customHeight="1">
      <c r="A717" s="3"/>
      <c r="B717" s="3"/>
      <c r="C717" s="49"/>
      <c r="D717" s="10"/>
      <c r="E717" s="61"/>
      <c r="F717" s="115"/>
      <c r="G717" s="115"/>
      <c r="H717" s="115"/>
      <c r="I717" s="115"/>
      <c r="J717" s="115"/>
      <c r="K717" s="115"/>
      <c r="L717" s="115"/>
      <c r="M717" s="115"/>
      <c r="N717" s="115"/>
      <c r="O717" s="115"/>
      <c r="P717" s="115"/>
      <c r="Q717" s="115"/>
      <c r="R717" s="115"/>
      <c r="S717" s="115"/>
      <c r="T717" s="115"/>
      <c r="U717" s="115"/>
      <c r="V717" s="115"/>
    </row>
    <row r="718" ht="15.75" customHeight="1">
      <c r="A718" s="3"/>
      <c r="B718" s="3"/>
      <c r="C718" s="49"/>
      <c r="D718" s="10"/>
      <c r="E718" s="61"/>
      <c r="F718" s="115"/>
      <c r="G718" s="115"/>
      <c r="H718" s="115"/>
      <c r="I718" s="115"/>
      <c r="J718" s="115"/>
      <c r="K718" s="115"/>
      <c r="L718" s="115"/>
      <c r="M718" s="115"/>
      <c r="N718" s="115"/>
      <c r="O718" s="115"/>
      <c r="P718" s="115"/>
      <c r="Q718" s="115"/>
      <c r="R718" s="115"/>
      <c r="S718" s="115"/>
      <c r="T718" s="115"/>
      <c r="U718" s="115"/>
      <c r="V718" s="115"/>
    </row>
    <row r="719" ht="15.75" customHeight="1">
      <c r="A719" s="3"/>
      <c r="B719" s="3"/>
      <c r="C719" s="49"/>
      <c r="D719" s="10"/>
      <c r="E719" s="61"/>
      <c r="F719" s="115"/>
      <c r="G719" s="115"/>
      <c r="H719" s="115"/>
      <c r="I719" s="115"/>
      <c r="J719" s="115"/>
      <c r="K719" s="115"/>
      <c r="L719" s="115"/>
      <c r="M719" s="115"/>
      <c r="N719" s="115"/>
      <c r="O719" s="115"/>
      <c r="P719" s="115"/>
      <c r="Q719" s="115"/>
      <c r="R719" s="115"/>
      <c r="S719" s="115"/>
      <c r="T719" s="115"/>
      <c r="U719" s="115"/>
      <c r="V719" s="115"/>
    </row>
    <row r="720" ht="15.75" customHeight="1">
      <c r="A720" s="3"/>
      <c r="B720" s="3"/>
      <c r="C720" s="49"/>
      <c r="D720" s="10"/>
      <c r="E720" s="61"/>
      <c r="F720" s="115"/>
      <c r="G720" s="115"/>
      <c r="H720" s="115"/>
      <c r="I720" s="115"/>
      <c r="J720" s="115"/>
      <c r="K720" s="115"/>
      <c r="L720" s="115"/>
      <c r="M720" s="115"/>
      <c r="N720" s="115"/>
      <c r="O720" s="115"/>
      <c r="P720" s="115"/>
      <c r="Q720" s="115"/>
      <c r="R720" s="115"/>
      <c r="S720" s="115"/>
      <c r="T720" s="115"/>
      <c r="U720" s="115"/>
      <c r="V720" s="115"/>
    </row>
    <row r="721" ht="15.75" customHeight="1">
      <c r="A721" s="3"/>
      <c r="B721" s="3"/>
      <c r="C721" s="49"/>
      <c r="D721" s="10"/>
      <c r="E721" s="61"/>
      <c r="F721" s="115"/>
      <c r="G721" s="115"/>
      <c r="H721" s="115"/>
      <c r="I721" s="115"/>
      <c r="J721" s="115"/>
      <c r="K721" s="115"/>
      <c r="L721" s="115"/>
      <c r="M721" s="115"/>
      <c r="N721" s="115"/>
      <c r="O721" s="115"/>
      <c r="P721" s="115"/>
      <c r="Q721" s="115"/>
      <c r="R721" s="115"/>
      <c r="S721" s="115"/>
      <c r="T721" s="115"/>
      <c r="U721" s="115"/>
      <c r="V721" s="115"/>
    </row>
    <row r="722" ht="15.75" customHeight="1">
      <c r="A722" s="3"/>
      <c r="B722" s="3"/>
      <c r="C722" s="49"/>
      <c r="D722" s="10"/>
      <c r="E722" s="61"/>
      <c r="F722" s="115"/>
      <c r="G722" s="115"/>
      <c r="H722" s="115"/>
      <c r="I722" s="115"/>
      <c r="J722" s="115"/>
      <c r="K722" s="115"/>
      <c r="L722" s="115"/>
      <c r="M722" s="115"/>
      <c r="N722" s="115"/>
      <c r="O722" s="115"/>
      <c r="P722" s="115"/>
      <c r="Q722" s="115"/>
      <c r="R722" s="115"/>
      <c r="S722" s="115"/>
      <c r="T722" s="115"/>
      <c r="U722" s="115"/>
      <c r="V722" s="115"/>
    </row>
    <row r="723" ht="15.75" customHeight="1">
      <c r="A723" s="3"/>
      <c r="B723" s="3"/>
      <c r="C723" s="49"/>
      <c r="D723" s="10"/>
      <c r="E723" s="61"/>
      <c r="F723" s="115"/>
      <c r="G723" s="115"/>
      <c r="H723" s="115"/>
      <c r="I723" s="115"/>
      <c r="J723" s="115"/>
      <c r="K723" s="115"/>
      <c r="L723" s="115"/>
      <c r="M723" s="115"/>
      <c r="N723" s="115"/>
      <c r="O723" s="115"/>
      <c r="P723" s="115"/>
      <c r="Q723" s="115"/>
      <c r="R723" s="115"/>
      <c r="S723" s="115"/>
      <c r="T723" s="115"/>
      <c r="U723" s="115"/>
      <c r="V723" s="115"/>
    </row>
    <row r="724" ht="15.75" customHeight="1">
      <c r="A724" s="3"/>
      <c r="B724" s="3"/>
      <c r="C724" s="49"/>
      <c r="D724" s="10"/>
      <c r="E724" s="61"/>
      <c r="F724" s="115"/>
      <c r="G724" s="115"/>
      <c r="H724" s="115"/>
      <c r="I724" s="115"/>
      <c r="J724" s="115"/>
      <c r="K724" s="115"/>
      <c r="L724" s="115"/>
      <c r="M724" s="115"/>
      <c r="N724" s="115"/>
      <c r="O724" s="115"/>
      <c r="P724" s="115"/>
      <c r="Q724" s="115"/>
      <c r="R724" s="115"/>
      <c r="S724" s="115"/>
      <c r="T724" s="115"/>
      <c r="U724" s="115"/>
      <c r="V724" s="115"/>
    </row>
    <row r="725" ht="15.75" customHeight="1">
      <c r="A725" s="3"/>
      <c r="B725" s="3"/>
      <c r="C725" s="49"/>
      <c r="D725" s="10"/>
      <c r="E725" s="61"/>
      <c r="F725" s="115"/>
      <c r="G725" s="115"/>
      <c r="H725" s="115"/>
      <c r="I725" s="115"/>
      <c r="J725" s="115"/>
      <c r="K725" s="115"/>
      <c r="L725" s="115"/>
      <c r="M725" s="115"/>
      <c r="N725" s="115"/>
      <c r="O725" s="115"/>
      <c r="P725" s="115"/>
      <c r="Q725" s="115"/>
      <c r="R725" s="115"/>
      <c r="S725" s="115"/>
      <c r="T725" s="115"/>
      <c r="U725" s="115"/>
      <c r="V725" s="115"/>
    </row>
    <row r="726" ht="15.75" customHeight="1">
      <c r="A726" s="3"/>
      <c r="B726" s="3"/>
      <c r="C726" s="49"/>
      <c r="D726" s="10"/>
      <c r="E726" s="61"/>
      <c r="F726" s="115"/>
      <c r="G726" s="115"/>
      <c r="H726" s="115"/>
      <c r="I726" s="115"/>
      <c r="J726" s="115"/>
      <c r="K726" s="115"/>
      <c r="L726" s="115"/>
      <c r="M726" s="115"/>
      <c r="N726" s="115"/>
      <c r="O726" s="115"/>
      <c r="P726" s="115"/>
      <c r="Q726" s="115"/>
      <c r="R726" s="115"/>
      <c r="S726" s="115"/>
      <c r="T726" s="115"/>
      <c r="U726" s="115"/>
      <c r="V726" s="115"/>
    </row>
    <row r="727" ht="15.75" customHeight="1">
      <c r="A727" s="3"/>
      <c r="B727" s="3"/>
      <c r="C727" s="49"/>
      <c r="D727" s="10"/>
      <c r="E727" s="61"/>
      <c r="F727" s="115"/>
      <c r="G727" s="115"/>
      <c r="H727" s="115"/>
      <c r="I727" s="115"/>
      <c r="J727" s="115"/>
      <c r="K727" s="115"/>
      <c r="L727" s="115"/>
      <c r="M727" s="115"/>
      <c r="N727" s="115"/>
      <c r="O727" s="115"/>
      <c r="P727" s="115"/>
      <c r="Q727" s="115"/>
      <c r="R727" s="115"/>
      <c r="S727" s="115"/>
      <c r="T727" s="115"/>
      <c r="U727" s="115"/>
      <c r="V727" s="115"/>
    </row>
    <row r="728" ht="15.75" customHeight="1">
      <c r="A728" s="3"/>
      <c r="B728" s="3"/>
      <c r="C728" s="49"/>
      <c r="D728" s="10"/>
      <c r="E728" s="61"/>
      <c r="F728" s="115"/>
      <c r="G728" s="115"/>
      <c r="H728" s="115"/>
      <c r="I728" s="115"/>
      <c r="J728" s="115"/>
      <c r="K728" s="115"/>
      <c r="L728" s="115"/>
      <c r="M728" s="115"/>
      <c r="N728" s="115"/>
      <c r="O728" s="115"/>
      <c r="P728" s="115"/>
      <c r="Q728" s="115"/>
      <c r="R728" s="115"/>
      <c r="S728" s="115"/>
      <c r="T728" s="115"/>
      <c r="U728" s="115"/>
      <c r="V728" s="115"/>
    </row>
    <row r="729" ht="15.75" customHeight="1">
      <c r="A729" s="3"/>
      <c r="B729" s="3"/>
      <c r="C729" s="49"/>
      <c r="D729" s="10"/>
      <c r="E729" s="61"/>
      <c r="F729" s="115"/>
      <c r="G729" s="115"/>
      <c r="H729" s="115"/>
      <c r="I729" s="115"/>
      <c r="J729" s="115"/>
      <c r="K729" s="115"/>
      <c r="L729" s="115"/>
      <c r="M729" s="115"/>
      <c r="N729" s="115"/>
      <c r="O729" s="115"/>
      <c r="P729" s="115"/>
      <c r="Q729" s="115"/>
      <c r="R729" s="115"/>
      <c r="S729" s="115"/>
      <c r="T729" s="115"/>
      <c r="U729" s="115"/>
      <c r="V729" s="115"/>
    </row>
    <row r="730" ht="15.75" customHeight="1">
      <c r="A730" s="3"/>
      <c r="B730" s="3"/>
      <c r="C730" s="49"/>
      <c r="D730" s="10"/>
      <c r="E730" s="61"/>
      <c r="F730" s="115"/>
      <c r="G730" s="115"/>
      <c r="H730" s="115"/>
      <c r="I730" s="115"/>
      <c r="J730" s="115"/>
      <c r="K730" s="115"/>
      <c r="L730" s="115"/>
      <c r="M730" s="115"/>
      <c r="N730" s="115"/>
      <c r="O730" s="115"/>
      <c r="P730" s="115"/>
      <c r="Q730" s="115"/>
      <c r="R730" s="115"/>
      <c r="S730" s="115"/>
      <c r="T730" s="115"/>
      <c r="U730" s="115"/>
      <c r="V730" s="115"/>
    </row>
    <row r="731" ht="15.75" customHeight="1">
      <c r="A731" s="3"/>
      <c r="B731" s="3"/>
      <c r="C731" s="49"/>
      <c r="D731" s="10"/>
      <c r="E731" s="61"/>
      <c r="F731" s="115"/>
      <c r="G731" s="115"/>
      <c r="H731" s="115"/>
      <c r="I731" s="115"/>
      <c r="J731" s="115"/>
      <c r="K731" s="115"/>
      <c r="L731" s="115"/>
      <c r="M731" s="115"/>
      <c r="N731" s="115"/>
      <c r="O731" s="115"/>
      <c r="P731" s="115"/>
      <c r="Q731" s="115"/>
      <c r="R731" s="115"/>
      <c r="S731" s="115"/>
      <c r="T731" s="115"/>
      <c r="U731" s="115"/>
      <c r="V731" s="115"/>
    </row>
    <row r="732" ht="15.75" customHeight="1">
      <c r="A732" s="3"/>
      <c r="B732" s="3"/>
      <c r="C732" s="49"/>
      <c r="D732" s="10"/>
      <c r="E732" s="61"/>
      <c r="F732" s="115"/>
      <c r="G732" s="115"/>
      <c r="H732" s="115"/>
      <c r="I732" s="115"/>
      <c r="J732" s="115"/>
      <c r="K732" s="115"/>
      <c r="L732" s="115"/>
      <c r="M732" s="115"/>
      <c r="N732" s="115"/>
      <c r="O732" s="115"/>
      <c r="P732" s="115"/>
      <c r="Q732" s="115"/>
      <c r="R732" s="115"/>
      <c r="S732" s="115"/>
      <c r="T732" s="115"/>
      <c r="U732" s="115"/>
      <c r="V732" s="115"/>
    </row>
    <row r="733" ht="15.75" customHeight="1">
      <c r="A733" s="3"/>
      <c r="B733" s="3"/>
      <c r="C733" s="49"/>
      <c r="D733" s="10"/>
      <c r="E733" s="61"/>
      <c r="F733" s="115"/>
      <c r="G733" s="115"/>
      <c r="H733" s="115"/>
      <c r="I733" s="115"/>
      <c r="J733" s="115"/>
      <c r="K733" s="115"/>
      <c r="L733" s="115"/>
      <c r="M733" s="115"/>
      <c r="N733" s="115"/>
      <c r="O733" s="115"/>
      <c r="P733" s="115"/>
      <c r="Q733" s="115"/>
      <c r="R733" s="115"/>
      <c r="S733" s="115"/>
      <c r="T733" s="115"/>
      <c r="U733" s="115"/>
      <c r="V733" s="115"/>
    </row>
    <row r="734" ht="15.75" customHeight="1">
      <c r="A734" s="3"/>
      <c r="B734" s="3"/>
      <c r="C734" s="49"/>
      <c r="D734" s="10"/>
      <c r="E734" s="61"/>
      <c r="F734" s="115"/>
      <c r="G734" s="115"/>
      <c r="H734" s="115"/>
      <c r="I734" s="115"/>
      <c r="J734" s="115"/>
      <c r="K734" s="115"/>
      <c r="L734" s="115"/>
      <c r="M734" s="115"/>
      <c r="N734" s="115"/>
      <c r="O734" s="115"/>
      <c r="P734" s="115"/>
      <c r="Q734" s="115"/>
      <c r="R734" s="115"/>
      <c r="S734" s="115"/>
      <c r="T734" s="115"/>
      <c r="U734" s="115"/>
      <c r="V734" s="115"/>
    </row>
    <row r="735" ht="15.75" customHeight="1">
      <c r="A735" s="3"/>
      <c r="B735" s="3"/>
      <c r="C735" s="49"/>
      <c r="D735" s="10"/>
      <c r="E735" s="61"/>
      <c r="F735" s="115"/>
      <c r="G735" s="115"/>
      <c r="H735" s="115"/>
      <c r="I735" s="115"/>
      <c r="J735" s="115"/>
      <c r="K735" s="115"/>
      <c r="L735" s="115"/>
      <c r="M735" s="115"/>
      <c r="N735" s="115"/>
      <c r="O735" s="115"/>
      <c r="P735" s="115"/>
      <c r="Q735" s="115"/>
      <c r="R735" s="115"/>
      <c r="S735" s="115"/>
      <c r="T735" s="115"/>
      <c r="U735" s="115"/>
      <c r="V735" s="115"/>
    </row>
    <row r="736" ht="15.75" customHeight="1">
      <c r="A736" s="3"/>
      <c r="B736" s="3"/>
      <c r="C736" s="49"/>
      <c r="D736" s="10"/>
      <c r="E736" s="61"/>
      <c r="F736" s="115"/>
      <c r="G736" s="115"/>
      <c r="H736" s="115"/>
      <c r="I736" s="115"/>
      <c r="J736" s="115"/>
      <c r="K736" s="115"/>
      <c r="L736" s="115"/>
      <c r="M736" s="115"/>
      <c r="N736" s="115"/>
      <c r="O736" s="115"/>
      <c r="P736" s="115"/>
      <c r="Q736" s="115"/>
      <c r="R736" s="115"/>
      <c r="S736" s="115"/>
      <c r="T736" s="115"/>
      <c r="U736" s="115"/>
      <c r="V736" s="115"/>
    </row>
    <row r="737" ht="15.75" customHeight="1">
      <c r="A737" s="3"/>
      <c r="B737" s="3"/>
      <c r="C737" s="49"/>
      <c r="D737" s="10"/>
      <c r="E737" s="61"/>
      <c r="F737" s="115"/>
      <c r="G737" s="115"/>
      <c r="H737" s="115"/>
      <c r="I737" s="115"/>
      <c r="J737" s="115"/>
      <c r="K737" s="115"/>
      <c r="L737" s="115"/>
      <c r="M737" s="115"/>
      <c r="N737" s="115"/>
      <c r="O737" s="115"/>
      <c r="P737" s="115"/>
      <c r="Q737" s="115"/>
      <c r="R737" s="115"/>
      <c r="S737" s="115"/>
      <c r="T737" s="115"/>
      <c r="U737" s="115"/>
      <c r="V737" s="115"/>
    </row>
    <row r="738" ht="15.75" customHeight="1">
      <c r="A738" s="3"/>
      <c r="B738" s="3"/>
      <c r="C738" s="49"/>
      <c r="D738" s="10"/>
      <c r="E738" s="61"/>
      <c r="F738" s="115"/>
      <c r="G738" s="115"/>
      <c r="H738" s="115"/>
      <c r="I738" s="115"/>
      <c r="J738" s="115"/>
      <c r="K738" s="115"/>
      <c r="L738" s="115"/>
      <c r="M738" s="115"/>
      <c r="N738" s="115"/>
      <c r="O738" s="115"/>
      <c r="P738" s="115"/>
      <c r="Q738" s="115"/>
      <c r="R738" s="115"/>
      <c r="S738" s="115"/>
      <c r="T738" s="115"/>
      <c r="U738" s="115"/>
      <c r="V738" s="115"/>
    </row>
    <row r="739" ht="15.75" customHeight="1">
      <c r="A739" s="3"/>
      <c r="B739" s="3"/>
      <c r="C739" s="49"/>
      <c r="D739" s="10"/>
      <c r="E739" s="61"/>
      <c r="F739" s="115"/>
      <c r="G739" s="115"/>
      <c r="H739" s="115"/>
      <c r="I739" s="115"/>
      <c r="J739" s="115"/>
      <c r="K739" s="115"/>
      <c r="L739" s="115"/>
      <c r="M739" s="115"/>
      <c r="N739" s="115"/>
      <c r="O739" s="115"/>
      <c r="P739" s="115"/>
      <c r="Q739" s="115"/>
      <c r="R739" s="115"/>
      <c r="S739" s="115"/>
      <c r="T739" s="115"/>
      <c r="U739" s="115"/>
      <c r="V739" s="115"/>
    </row>
    <row r="740" ht="15.75" customHeight="1">
      <c r="A740" s="3"/>
      <c r="B740" s="3"/>
      <c r="C740" s="49"/>
      <c r="D740" s="10"/>
      <c r="E740" s="61"/>
      <c r="F740" s="115"/>
      <c r="G740" s="115"/>
      <c r="H740" s="115"/>
      <c r="I740" s="115"/>
      <c r="J740" s="115"/>
      <c r="K740" s="115"/>
      <c r="L740" s="115"/>
      <c r="M740" s="115"/>
      <c r="N740" s="115"/>
      <c r="O740" s="115"/>
      <c r="P740" s="115"/>
      <c r="Q740" s="115"/>
      <c r="R740" s="115"/>
      <c r="S740" s="115"/>
      <c r="T740" s="115"/>
      <c r="U740" s="115"/>
      <c r="V740" s="115"/>
    </row>
    <row r="741" ht="15.75" customHeight="1">
      <c r="A741" s="3"/>
      <c r="B741" s="3"/>
      <c r="C741" s="49"/>
      <c r="D741" s="10"/>
      <c r="E741" s="61"/>
      <c r="F741" s="115"/>
      <c r="G741" s="115"/>
      <c r="H741" s="115"/>
      <c r="I741" s="115"/>
      <c r="J741" s="115"/>
      <c r="K741" s="115"/>
      <c r="L741" s="115"/>
      <c r="M741" s="115"/>
      <c r="N741" s="115"/>
      <c r="O741" s="115"/>
      <c r="P741" s="115"/>
      <c r="Q741" s="115"/>
      <c r="R741" s="115"/>
      <c r="S741" s="115"/>
      <c r="T741" s="115"/>
      <c r="U741" s="115"/>
      <c r="V741" s="115"/>
    </row>
    <row r="742" ht="15.75" customHeight="1">
      <c r="A742" s="3"/>
      <c r="B742" s="3"/>
      <c r="C742" s="49"/>
      <c r="D742" s="10"/>
      <c r="E742" s="61"/>
      <c r="F742" s="115"/>
      <c r="G742" s="115"/>
      <c r="H742" s="115"/>
      <c r="I742" s="115"/>
      <c r="J742" s="115"/>
      <c r="K742" s="115"/>
      <c r="L742" s="115"/>
      <c r="M742" s="115"/>
      <c r="N742" s="115"/>
      <c r="O742" s="115"/>
      <c r="P742" s="115"/>
      <c r="Q742" s="115"/>
      <c r="R742" s="115"/>
      <c r="S742" s="115"/>
      <c r="T742" s="115"/>
      <c r="U742" s="115"/>
      <c r="V742" s="115"/>
    </row>
    <row r="743" ht="15.75" customHeight="1">
      <c r="A743" s="3"/>
      <c r="B743" s="3"/>
      <c r="C743" s="49"/>
      <c r="D743" s="10"/>
      <c r="E743" s="61"/>
      <c r="F743" s="115"/>
      <c r="G743" s="115"/>
      <c r="H743" s="115"/>
      <c r="I743" s="115"/>
      <c r="J743" s="115"/>
      <c r="K743" s="115"/>
      <c r="L743" s="115"/>
      <c r="M743" s="115"/>
      <c r="N743" s="115"/>
      <c r="O743" s="115"/>
      <c r="P743" s="115"/>
      <c r="Q743" s="115"/>
      <c r="R743" s="115"/>
      <c r="S743" s="115"/>
      <c r="T743" s="115"/>
      <c r="U743" s="115"/>
      <c r="V743" s="115"/>
    </row>
    <row r="744" ht="15.75" customHeight="1">
      <c r="A744" s="3"/>
      <c r="B744" s="3"/>
      <c r="C744" s="49"/>
      <c r="D744" s="10"/>
      <c r="E744" s="61"/>
      <c r="F744" s="115"/>
      <c r="G744" s="115"/>
      <c r="H744" s="115"/>
      <c r="I744" s="115"/>
      <c r="J744" s="115"/>
      <c r="K744" s="115"/>
      <c r="L744" s="115"/>
      <c r="M744" s="115"/>
      <c r="N744" s="115"/>
      <c r="O744" s="115"/>
      <c r="P744" s="115"/>
      <c r="Q744" s="115"/>
      <c r="R744" s="115"/>
      <c r="S744" s="115"/>
      <c r="T744" s="115"/>
      <c r="U744" s="115"/>
      <c r="V744" s="115"/>
    </row>
    <row r="745" ht="15.75" customHeight="1">
      <c r="A745" s="3"/>
      <c r="B745" s="3"/>
      <c r="C745" s="49"/>
      <c r="D745" s="10"/>
      <c r="E745" s="61"/>
      <c r="F745" s="115"/>
      <c r="G745" s="115"/>
      <c r="H745" s="115"/>
      <c r="I745" s="115"/>
      <c r="J745" s="115"/>
      <c r="K745" s="115"/>
      <c r="L745" s="115"/>
      <c r="M745" s="115"/>
      <c r="N745" s="115"/>
      <c r="O745" s="115"/>
      <c r="P745" s="115"/>
      <c r="Q745" s="115"/>
      <c r="R745" s="115"/>
      <c r="S745" s="115"/>
      <c r="T745" s="115"/>
      <c r="U745" s="115"/>
      <c r="V745" s="115"/>
    </row>
    <row r="746" ht="15.75" customHeight="1">
      <c r="A746" s="3"/>
      <c r="B746" s="3"/>
      <c r="C746" s="49"/>
      <c r="D746" s="10"/>
      <c r="E746" s="61"/>
      <c r="F746" s="115"/>
      <c r="G746" s="115"/>
      <c r="H746" s="115"/>
      <c r="I746" s="115"/>
      <c r="J746" s="115"/>
      <c r="K746" s="115"/>
      <c r="L746" s="115"/>
      <c r="M746" s="115"/>
      <c r="N746" s="115"/>
      <c r="O746" s="115"/>
      <c r="P746" s="115"/>
      <c r="Q746" s="115"/>
      <c r="R746" s="115"/>
      <c r="S746" s="115"/>
      <c r="T746" s="115"/>
      <c r="U746" s="115"/>
      <c r="V746" s="115"/>
    </row>
    <row r="747" ht="15.75" customHeight="1">
      <c r="A747" s="3"/>
      <c r="B747" s="3"/>
      <c r="C747" s="49"/>
      <c r="D747" s="10"/>
      <c r="E747" s="61"/>
      <c r="F747" s="115"/>
      <c r="G747" s="115"/>
      <c r="H747" s="115"/>
      <c r="I747" s="115"/>
      <c r="J747" s="115"/>
      <c r="K747" s="115"/>
      <c r="L747" s="115"/>
      <c r="M747" s="115"/>
      <c r="N747" s="115"/>
      <c r="O747" s="115"/>
      <c r="P747" s="115"/>
      <c r="Q747" s="115"/>
      <c r="R747" s="115"/>
      <c r="S747" s="115"/>
      <c r="T747" s="115"/>
      <c r="U747" s="115"/>
      <c r="V747" s="115"/>
    </row>
    <row r="748" ht="15.75" customHeight="1">
      <c r="A748" s="3"/>
      <c r="B748" s="3"/>
      <c r="C748" s="49"/>
      <c r="D748" s="10"/>
      <c r="E748" s="61"/>
      <c r="F748" s="115"/>
      <c r="G748" s="115"/>
      <c r="H748" s="115"/>
      <c r="I748" s="115"/>
      <c r="J748" s="115"/>
      <c r="K748" s="115"/>
      <c r="L748" s="115"/>
      <c r="M748" s="115"/>
      <c r="N748" s="115"/>
      <c r="O748" s="115"/>
      <c r="P748" s="115"/>
      <c r="Q748" s="115"/>
      <c r="R748" s="115"/>
      <c r="S748" s="115"/>
      <c r="T748" s="115"/>
      <c r="U748" s="115"/>
      <c r="V748" s="115"/>
    </row>
    <row r="749" ht="15.75" customHeight="1">
      <c r="A749" s="3"/>
      <c r="B749" s="3"/>
      <c r="C749" s="49"/>
      <c r="D749" s="10"/>
      <c r="E749" s="61"/>
      <c r="F749" s="115"/>
      <c r="G749" s="115"/>
      <c r="H749" s="115"/>
      <c r="I749" s="115"/>
      <c r="J749" s="115"/>
      <c r="K749" s="115"/>
      <c r="L749" s="115"/>
      <c r="M749" s="115"/>
      <c r="N749" s="115"/>
      <c r="O749" s="115"/>
      <c r="P749" s="115"/>
      <c r="Q749" s="115"/>
      <c r="R749" s="115"/>
      <c r="S749" s="115"/>
      <c r="T749" s="115"/>
      <c r="U749" s="115"/>
      <c r="V749" s="115"/>
    </row>
    <row r="750" ht="15.75" customHeight="1">
      <c r="A750" s="3"/>
      <c r="B750" s="3"/>
      <c r="C750" s="49"/>
      <c r="D750" s="10"/>
      <c r="E750" s="61"/>
      <c r="F750" s="115"/>
      <c r="G750" s="115"/>
      <c r="H750" s="115"/>
      <c r="I750" s="115"/>
      <c r="J750" s="115"/>
      <c r="K750" s="115"/>
      <c r="L750" s="115"/>
      <c r="M750" s="115"/>
      <c r="N750" s="115"/>
      <c r="O750" s="115"/>
      <c r="P750" s="115"/>
      <c r="Q750" s="115"/>
      <c r="R750" s="115"/>
      <c r="S750" s="115"/>
      <c r="T750" s="115"/>
      <c r="U750" s="115"/>
      <c r="V750" s="115"/>
    </row>
    <row r="751" ht="15.75" customHeight="1">
      <c r="A751" s="3"/>
      <c r="B751" s="3"/>
      <c r="C751" s="49"/>
      <c r="D751" s="10"/>
      <c r="E751" s="61"/>
      <c r="F751" s="115"/>
      <c r="G751" s="115"/>
      <c r="H751" s="115"/>
      <c r="I751" s="115"/>
      <c r="J751" s="115"/>
      <c r="K751" s="115"/>
      <c r="L751" s="115"/>
      <c r="M751" s="115"/>
      <c r="N751" s="115"/>
      <c r="O751" s="115"/>
      <c r="P751" s="115"/>
      <c r="Q751" s="115"/>
      <c r="R751" s="115"/>
      <c r="S751" s="115"/>
      <c r="T751" s="115"/>
      <c r="U751" s="115"/>
      <c r="V751" s="115"/>
    </row>
    <row r="752" ht="15.75" customHeight="1">
      <c r="A752" s="3"/>
      <c r="B752" s="3"/>
      <c r="C752" s="49"/>
      <c r="D752" s="10"/>
      <c r="E752" s="61"/>
      <c r="F752" s="115"/>
      <c r="G752" s="115"/>
      <c r="H752" s="115"/>
      <c r="I752" s="115"/>
      <c r="J752" s="115"/>
      <c r="K752" s="115"/>
      <c r="L752" s="115"/>
      <c r="M752" s="115"/>
      <c r="N752" s="115"/>
      <c r="O752" s="115"/>
      <c r="P752" s="115"/>
      <c r="Q752" s="115"/>
      <c r="R752" s="115"/>
      <c r="S752" s="115"/>
      <c r="T752" s="115"/>
      <c r="U752" s="115"/>
      <c r="V752" s="115"/>
    </row>
    <row r="753" ht="15.75" customHeight="1">
      <c r="A753" s="3"/>
      <c r="B753" s="3"/>
      <c r="C753" s="49"/>
      <c r="D753" s="10"/>
      <c r="E753" s="61"/>
      <c r="F753" s="115"/>
      <c r="G753" s="115"/>
      <c r="H753" s="115"/>
      <c r="I753" s="115"/>
      <c r="J753" s="115"/>
      <c r="K753" s="115"/>
      <c r="L753" s="115"/>
      <c r="M753" s="115"/>
      <c r="N753" s="115"/>
      <c r="O753" s="115"/>
      <c r="P753" s="115"/>
      <c r="Q753" s="115"/>
      <c r="R753" s="115"/>
      <c r="S753" s="115"/>
      <c r="T753" s="115"/>
      <c r="U753" s="115"/>
      <c r="V753" s="115"/>
    </row>
    <row r="754" ht="15.75" customHeight="1">
      <c r="A754" s="3"/>
      <c r="B754" s="3"/>
      <c r="C754" s="49"/>
      <c r="D754" s="10"/>
      <c r="E754" s="61"/>
      <c r="F754" s="115"/>
      <c r="G754" s="115"/>
      <c r="H754" s="115"/>
      <c r="I754" s="115"/>
      <c r="J754" s="115"/>
      <c r="K754" s="115"/>
      <c r="L754" s="115"/>
      <c r="M754" s="115"/>
      <c r="N754" s="115"/>
      <c r="O754" s="115"/>
      <c r="P754" s="115"/>
      <c r="Q754" s="115"/>
      <c r="R754" s="115"/>
      <c r="S754" s="115"/>
      <c r="T754" s="115"/>
      <c r="U754" s="115"/>
      <c r="V754" s="115"/>
    </row>
    <row r="755" ht="15.75" customHeight="1">
      <c r="A755" s="3"/>
      <c r="B755" s="3"/>
      <c r="C755" s="49"/>
      <c r="D755" s="10"/>
      <c r="E755" s="61"/>
      <c r="F755" s="115"/>
      <c r="G755" s="115"/>
      <c r="H755" s="115"/>
      <c r="I755" s="115"/>
      <c r="J755" s="115"/>
      <c r="K755" s="115"/>
      <c r="L755" s="115"/>
      <c r="M755" s="115"/>
      <c r="N755" s="115"/>
      <c r="O755" s="115"/>
      <c r="P755" s="115"/>
      <c r="Q755" s="115"/>
      <c r="R755" s="115"/>
      <c r="S755" s="115"/>
      <c r="T755" s="115"/>
      <c r="U755" s="115"/>
      <c r="V755" s="115"/>
    </row>
    <row r="756" ht="15.75" customHeight="1">
      <c r="A756" s="3"/>
      <c r="B756" s="3"/>
      <c r="C756" s="49"/>
      <c r="D756" s="10"/>
      <c r="E756" s="61"/>
      <c r="F756" s="115"/>
      <c r="G756" s="115"/>
      <c r="H756" s="115"/>
      <c r="I756" s="115"/>
      <c r="J756" s="115"/>
      <c r="K756" s="115"/>
      <c r="L756" s="115"/>
      <c r="M756" s="115"/>
      <c r="N756" s="115"/>
      <c r="O756" s="115"/>
      <c r="P756" s="115"/>
      <c r="Q756" s="115"/>
      <c r="R756" s="115"/>
      <c r="S756" s="115"/>
      <c r="T756" s="115"/>
      <c r="U756" s="115"/>
      <c r="V756" s="115"/>
    </row>
    <row r="757" ht="15.75" customHeight="1">
      <c r="A757" s="3"/>
      <c r="B757" s="3"/>
      <c r="C757" s="49"/>
      <c r="D757" s="10"/>
      <c r="E757" s="61"/>
      <c r="F757" s="115"/>
      <c r="G757" s="115"/>
      <c r="H757" s="115"/>
      <c r="I757" s="115"/>
      <c r="J757" s="115"/>
      <c r="K757" s="115"/>
      <c r="L757" s="115"/>
      <c r="M757" s="115"/>
      <c r="N757" s="115"/>
      <c r="O757" s="115"/>
      <c r="P757" s="115"/>
      <c r="Q757" s="115"/>
      <c r="R757" s="115"/>
      <c r="S757" s="115"/>
      <c r="T757" s="115"/>
      <c r="U757" s="115"/>
      <c r="V757" s="115"/>
    </row>
    <row r="758" ht="15.75" customHeight="1">
      <c r="A758" s="3"/>
      <c r="B758" s="3"/>
      <c r="C758" s="49"/>
      <c r="D758" s="10"/>
      <c r="E758" s="61"/>
      <c r="F758" s="115"/>
      <c r="G758" s="115"/>
      <c r="H758" s="115"/>
      <c r="I758" s="115"/>
      <c r="J758" s="115"/>
      <c r="K758" s="115"/>
      <c r="L758" s="115"/>
      <c r="M758" s="115"/>
      <c r="N758" s="115"/>
      <c r="O758" s="115"/>
      <c r="P758" s="115"/>
      <c r="Q758" s="115"/>
      <c r="R758" s="115"/>
      <c r="S758" s="115"/>
      <c r="T758" s="115"/>
      <c r="U758" s="115"/>
      <c r="V758" s="115"/>
    </row>
    <row r="759" ht="15.75" customHeight="1">
      <c r="A759" s="3"/>
      <c r="B759" s="3"/>
      <c r="C759" s="49"/>
      <c r="D759" s="10"/>
      <c r="E759" s="61"/>
      <c r="F759" s="115"/>
      <c r="G759" s="115"/>
      <c r="H759" s="115"/>
      <c r="I759" s="115"/>
      <c r="J759" s="115"/>
      <c r="K759" s="115"/>
      <c r="L759" s="115"/>
      <c r="M759" s="115"/>
      <c r="N759" s="115"/>
      <c r="O759" s="115"/>
      <c r="P759" s="115"/>
      <c r="Q759" s="115"/>
      <c r="R759" s="115"/>
      <c r="S759" s="115"/>
      <c r="T759" s="115"/>
      <c r="U759" s="115"/>
      <c r="V759" s="115"/>
    </row>
    <row r="760" ht="15.75" customHeight="1">
      <c r="A760" s="3"/>
      <c r="B760" s="3"/>
      <c r="C760" s="49"/>
      <c r="D760" s="10"/>
      <c r="E760" s="61"/>
      <c r="F760" s="115"/>
      <c r="G760" s="115"/>
      <c r="H760" s="115"/>
      <c r="I760" s="115"/>
      <c r="J760" s="115"/>
      <c r="K760" s="115"/>
      <c r="L760" s="115"/>
      <c r="M760" s="115"/>
      <c r="N760" s="115"/>
      <c r="O760" s="115"/>
      <c r="P760" s="115"/>
      <c r="Q760" s="115"/>
      <c r="R760" s="115"/>
      <c r="S760" s="115"/>
      <c r="T760" s="115"/>
      <c r="U760" s="115"/>
      <c r="V760" s="115"/>
    </row>
    <row r="761" ht="15.75" customHeight="1">
      <c r="A761" s="3"/>
      <c r="B761" s="3"/>
      <c r="C761" s="49"/>
      <c r="D761" s="10"/>
      <c r="E761" s="61"/>
      <c r="F761" s="115"/>
      <c r="G761" s="115"/>
      <c r="H761" s="115"/>
      <c r="I761" s="115"/>
      <c r="J761" s="115"/>
      <c r="K761" s="115"/>
      <c r="L761" s="115"/>
      <c r="M761" s="115"/>
      <c r="N761" s="115"/>
      <c r="O761" s="115"/>
      <c r="P761" s="115"/>
      <c r="Q761" s="115"/>
      <c r="R761" s="115"/>
      <c r="S761" s="115"/>
      <c r="T761" s="115"/>
      <c r="U761" s="115"/>
      <c r="V761" s="115"/>
    </row>
    <row r="762" ht="15.75" customHeight="1">
      <c r="A762" s="3"/>
      <c r="B762" s="3"/>
      <c r="C762" s="49"/>
      <c r="D762" s="10"/>
      <c r="E762" s="61"/>
      <c r="F762" s="115"/>
      <c r="G762" s="115"/>
      <c r="H762" s="115"/>
      <c r="I762" s="115"/>
      <c r="J762" s="115"/>
      <c r="K762" s="115"/>
      <c r="L762" s="115"/>
      <c r="M762" s="115"/>
      <c r="N762" s="115"/>
      <c r="O762" s="115"/>
      <c r="P762" s="115"/>
      <c r="Q762" s="115"/>
      <c r="R762" s="115"/>
      <c r="S762" s="115"/>
      <c r="T762" s="115"/>
      <c r="U762" s="115"/>
      <c r="V762" s="115"/>
    </row>
    <row r="763" ht="15.75" customHeight="1">
      <c r="A763" s="3"/>
      <c r="B763" s="3"/>
      <c r="C763" s="49"/>
      <c r="D763" s="10"/>
      <c r="E763" s="61"/>
      <c r="F763" s="115"/>
      <c r="G763" s="115"/>
      <c r="H763" s="115"/>
      <c r="I763" s="115"/>
      <c r="J763" s="115"/>
      <c r="K763" s="115"/>
      <c r="L763" s="115"/>
      <c r="M763" s="115"/>
      <c r="N763" s="115"/>
      <c r="O763" s="115"/>
      <c r="P763" s="115"/>
      <c r="Q763" s="115"/>
      <c r="R763" s="115"/>
      <c r="S763" s="115"/>
      <c r="T763" s="115"/>
      <c r="U763" s="115"/>
      <c r="V763" s="115"/>
    </row>
    <row r="764" ht="15.75" customHeight="1">
      <c r="A764" s="3"/>
      <c r="B764" s="3"/>
      <c r="C764" s="49"/>
      <c r="D764" s="10"/>
      <c r="E764" s="61"/>
      <c r="F764" s="115"/>
      <c r="G764" s="115"/>
      <c r="H764" s="115"/>
      <c r="I764" s="115"/>
      <c r="J764" s="115"/>
      <c r="K764" s="115"/>
      <c r="L764" s="115"/>
      <c r="M764" s="115"/>
      <c r="N764" s="115"/>
      <c r="O764" s="115"/>
      <c r="P764" s="115"/>
      <c r="Q764" s="115"/>
      <c r="R764" s="115"/>
      <c r="S764" s="115"/>
      <c r="T764" s="115"/>
      <c r="U764" s="115"/>
      <c r="V764" s="115"/>
    </row>
    <row r="765" ht="15.75" customHeight="1">
      <c r="A765" s="3"/>
      <c r="B765" s="3"/>
      <c r="C765" s="49"/>
      <c r="D765" s="10"/>
      <c r="E765" s="61"/>
      <c r="F765" s="115"/>
      <c r="G765" s="115"/>
      <c r="H765" s="115"/>
      <c r="I765" s="115"/>
      <c r="J765" s="115"/>
      <c r="K765" s="115"/>
      <c r="L765" s="115"/>
      <c r="M765" s="115"/>
      <c r="N765" s="115"/>
      <c r="O765" s="115"/>
      <c r="P765" s="115"/>
      <c r="Q765" s="115"/>
      <c r="R765" s="115"/>
      <c r="S765" s="115"/>
      <c r="T765" s="115"/>
      <c r="U765" s="115"/>
      <c r="V765" s="115"/>
    </row>
    <row r="766" ht="15.75" customHeight="1">
      <c r="A766" s="3"/>
      <c r="B766" s="3"/>
      <c r="C766" s="49"/>
      <c r="D766" s="10"/>
      <c r="E766" s="61"/>
      <c r="F766" s="115"/>
      <c r="G766" s="115"/>
      <c r="H766" s="115"/>
      <c r="I766" s="115"/>
      <c r="J766" s="115"/>
      <c r="K766" s="115"/>
      <c r="L766" s="115"/>
      <c r="M766" s="115"/>
      <c r="N766" s="115"/>
      <c r="O766" s="115"/>
      <c r="P766" s="115"/>
      <c r="Q766" s="115"/>
      <c r="R766" s="115"/>
      <c r="S766" s="115"/>
      <c r="T766" s="115"/>
      <c r="U766" s="115"/>
      <c r="V766" s="115"/>
    </row>
    <row r="767" ht="15.75" customHeight="1">
      <c r="A767" s="3"/>
      <c r="B767" s="3"/>
      <c r="C767" s="49"/>
      <c r="D767" s="10"/>
      <c r="E767" s="61"/>
      <c r="F767" s="115"/>
      <c r="G767" s="115"/>
      <c r="H767" s="115"/>
      <c r="I767" s="115"/>
      <c r="J767" s="115"/>
      <c r="K767" s="115"/>
      <c r="L767" s="115"/>
      <c r="M767" s="115"/>
      <c r="N767" s="115"/>
      <c r="O767" s="115"/>
      <c r="P767" s="115"/>
      <c r="Q767" s="115"/>
      <c r="R767" s="115"/>
      <c r="S767" s="115"/>
      <c r="T767" s="115"/>
      <c r="U767" s="115"/>
      <c r="V767" s="115"/>
    </row>
    <row r="768" ht="15.75" customHeight="1">
      <c r="A768" s="3"/>
      <c r="B768" s="3"/>
      <c r="C768" s="49"/>
      <c r="D768" s="10"/>
      <c r="E768" s="61"/>
      <c r="F768" s="115"/>
      <c r="G768" s="115"/>
      <c r="H768" s="115"/>
      <c r="I768" s="115"/>
      <c r="J768" s="115"/>
      <c r="K768" s="115"/>
      <c r="L768" s="115"/>
      <c r="M768" s="115"/>
      <c r="N768" s="115"/>
      <c r="O768" s="115"/>
      <c r="P768" s="115"/>
      <c r="Q768" s="115"/>
      <c r="R768" s="115"/>
      <c r="S768" s="115"/>
      <c r="T768" s="115"/>
      <c r="U768" s="115"/>
      <c r="V768" s="115"/>
    </row>
    <row r="769" ht="15.75" customHeight="1">
      <c r="A769" s="3"/>
      <c r="B769" s="3"/>
      <c r="C769" s="49"/>
      <c r="D769" s="10"/>
      <c r="E769" s="61"/>
      <c r="F769" s="115"/>
      <c r="G769" s="115"/>
      <c r="H769" s="115"/>
      <c r="I769" s="115"/>
      <c r="J769" s="115"/>
      <c r="K769" s="115"/>
      <c r="L769" s="115"/>
      <c r="M769" s="115"/>
      <c r="N769" s="115"/>
      <c r="O769" s="115"/>
      <c r="P769" s="115"/>
      <c r="Q769" s="115"/>
      <c r="R769" s="115"/>
      <c r="S769" s="115"/>
      <c r="T769" s="115"/>
      <c r="U769" s="115"/>
      <c r="V769" s="115"/>
    </row>
    <row r="770" ht="15.75" customHeight="1">
      <c r="A770" s="3"/>
      <c r="B770" s="3"/>
      <c r="C770" s="49"/>
      <c r="D770" s="10"/>
      <c r="E770" s="61"/>
      <c r="F770" s="115"/>
      <c r="G770" s="115"/>
      <c r="H770" s="115"/>
      <c r="I770" s="115"/>
      <c r="J770" s="115"/>
      <c r="K770" s="115"/>
      <c r="L770" s="115"/>
      <c r="M770" s="115"/>
      <c r="N770" s="115"/>
      <c r="O770" s="115"/>
      <c r="P770" s="115"/>
      <c r="Q770" s="115"/>
      <c r="R770" s="115"/>
      <c r="S770" s="115"/>
      <c r="T770" s="115"/>
      <c r="U770" s="115"/>
      <c r="V770" s="115"/>
    </row>
    <row r="771" ht="15.75" customHeight="1">
      <c r="A771" s="3"/>
      <c r="B771" s="3"/>
      <c r="C771" s="49"/>
      <c r="D771" s="10"/>
      <c r="E771" s="61"/>
      <c r="F771" s="115"/>
      <c r="G771" s="115"/>
      <c r="H771" s="115"/>
      <c r="I771" s="115"/>
      <c r="J771" s="115"/>
      <c r="K771" s="115"/>
      <c r="L771" s="115"/>
      <c r="M771" s="115"/>
      <c r="N771" s="115"/>
      <c r="O771" s="115"/>
      <c r="P771" s="115"/>
      <c r="Q771" s="115"/>
      <c r="R771" s="115"/>
      <c r="S771" s="115"/>
      <c r="T771" s="115"/>
      <c r="U771" s="115"/>
      <c r="V771" s="115"/>
    </row>
    <row r="772" ht="15.75" customHeight="1">
      <c r="A772" s="3"/>
      <c r="B772" s="3"/>
      <c r="C772" s="49"/>
      <c r="D772" s="10"/>
      <c r="E772" s="61"/>
      <c r="F772" s="115"/>
      <c r="G772" s="115"/>
      <c r="H772" s="115"/>
      <c r="I772" s="115"/>
      <c r="J772" s="115"/>
      <c r="K772" s="115"/>
      <c r="L772" s="115"/>
      <c r="M772" s="115"/>
      <c r="N772" s="115"/>
      <c r="O772" s="115"/>
      <c r="P772" s="115"/>
      <c r="Q772" s="115"/>
      <c r="R772" s="115"/>
      <c r="S772" s="115"/>
      <c r="T772" s="115"/>
      <c r="U772" s="115"/>
      <c r="V772" s="115"/>
    </row>
    <row r="773" ht="15.75" customHeight="1">
      <c r="A773" s="3"/>
      <c r="B773" s="3"/>
      <c r="C773" s="49"/>
      <c r="D773" s="10"/>
      <c r="E773" s="61"/>
      <c r="F773" s="115"/>
      <c r="G773" s="115"/>
      <c r="H773" s="115"/>
      <c r="I773" s="115"/>
      <c r="J773" s="115"/>
      <c r="K773" s="115"/>
      <c r="L773" s="115"/>
      <c r="M773" s="115"/>
      <c r="N773" s="115"/>
      <c r="O773" s="115"/>
      <c r="P773" s="115"/>
      <c r="Q773" s="115"/>
      <c r="R773" s="115"/>
      <c r="S773" s="115"/>
      <c r="T773" s="115"/>
      <c r="U773" s="115"/>
      <c r="V773" s="115"/>
    </row>
    <row r="774" ht="15.75" customHeight="1">
      <c r="A774" s="3"/>
      <c r="B774" s="3"/>
      <c r="C774" s="49"/>
      <c r="D774" s="10"/>
      <c r="E774" s="61"/>
      <c r="F774" s="115"/>
      <c r="G774" s="115"/>
      <c r="H774" s="115"/>
      <c r="I774" s="115"/>
      <c r="J774" s="115"/>
      <c r="K774" s="115"/>
      <c r="L774" s="115"/>
      <c r="M774" s="115"/>
      <c r="N774" s="115"/>
      <c r="O774" s="115"/>
      <c r="P774" s="115"/>
      <c r="Q774" s="115"/>
      <c r="R774" s="115"/>
      <c r="S774" s="115"/>
      <c r="T774" s="115"/>
      <c r="U774" s="115"/>
      <c r="V774" s="115"/>
    </row>
    <row r="775" ht="15.75" customHeight="1">
      <c r="A775" s="3"/>
      <c r="B775" s="3"/>
      <c r="C775" s="49"/>
      <c r="D775" s="10"/>
      <c r="E775" s="61"/>
      <c r="F775" s="115"/>
      <c r="G775" s="115"/>
      <c r="H775" s="115"/>
      <c r="I775" s="115"/>
      <c r="J775" s="115"/>
      <c r="K775" s="115"/>
      <c r="L775" s="115"/>
      <c r="M775" s="115"/>
      <c r="N775" s="115"/>
      <c r="O775" s="115"/>
      <c r="P775" s="115"/>
      <c r="Q775" s="115"/>
      <c r="R775" s="115"/>
      <c r="S775" s="115"/>
      <c r="T775" s="115"/>
      <c r="U775" s="115"/>
      <c r="V775" s="115"/>
    </row>
    <row r="776" ht="15.75" customHeight="1">
      <c r="A776" s="3"/>
      <c r="B776" s="3"/>
      <c r="C776" s="49"/>
      <c r="D776" s="10"/>
      <c r="E776" s="61"/>
      <c r="F776" s="115"/>
      <c r="G776" s="115"/>
      <c r="H776" s="115"/>
      <c r="I776" s="115"/>
      <c r="J776" s="115"/>
      <c r="K776" s="115"/>
      <c r="L776" s="115"/>
      <c r="M776" s="115"/>
      <c r="N776" s="115"/>
      <c r="O776" s="115"/>
      <c r="P776" s="115"/>
      <c r="Q776" s="115"/>
      <c r="R776" s="115"/>
      <c r="S776" s="115"/>
      <c r="T776" s="115"/>
      <c r="U776" s="115"/>
      <c r="V776" s="115"/>
    </row>
    <row r="777" ht="15.75" customHeight="1">
      <c r="A777" s="3"/>
      <c r="B777" s="3"/>
      <c r="C777" s="49"/>
      <c r="D777" s="10"/>
      <c r="E777" s="61"/>
      <c r="F777" s="115"/>
      <c r="G777" s="115"/>
      <c r="H777" s="115"/>
      <c r="I777" s="115"/>
      <c r="J777" s="115"/>
      <c r="K777" s="115"/>
      <c r="L777" s="115"/>
      <c r="M777" s="115"/>
      <c r="N777" s="115"/>
      <c r="O777" s="115"/>
      <c r="P777" s="115"/>
      <c r="Q777" s="115"/>
      <c r="R777" s="115"/>
      <c r="S777" s="115"/>
      <c r="T777" s="115"/>
      <c r="U777" s="115"/>
      <c r="V777" s="115"/>
    </row>
    <row r="778" ht="15.75" customHeight="1">
      <c r="A778" s="3"/>
      <c r="B778" s="3"/>
      <c r="C778" s="49"/>
      <c r="D778" s="10"/>
      <c r="E778" s="61"/>
      <c r="F778" s="115"/>
      <c r="G778" s="115"/>
      <c r="H778" s="115"/>
      <c r="I778" s="115"/>
      <c r="J778" s="115"/>
      <c r="K778" s="115"/>
      <c r="L778" s="115"/>
      <c r="M778" s="115"/>
      <c r="N778" s="115"/>
      <c r="O778" s="115"/>
      <c r="P778" s="115"/>
      <c r="Q778" s="115"/>
      <c r="R778" s="115"/>
      <c r="S778" s="115"/>
      <c r="T778" s="115"/>
      <c r="U778" s="115"/>
      <c r="V778" s="115"/>
    </row>
    <row r="779" ht="15.75" customHeight="1">
      <c r="A779" s="3"/>
      <c r="B779" s="3"/>
      <c r="C779" s="49"/>
      <c r="D779" s="10"/>
      <c r="E779" s="61"/>
      <c r="F779" s="115"/>
      <c r="G779" s="115"/>
      <c r="H779" s="115"/>
      <c r="I779" s="115"/>
      <c r="J779" s="115"/>
      <c r="K779" s="115"/>
      <c r="L779" s="115"/>
      <c r="M779" s="115"/>
      <c r="N779" s="115"/>
      <c r="O779" s="115"/>
      <c r="P779" s="115"/>
      <c r="Q779" s="115"/>
      <c r="R779" s="115"/>
      <c r="S779" s="115"/>
      <c r="T779" s="115"/>
      <c r="U779" s="115"/>
      <c r="V779" s="115"/>
    </row>
    <row r="780" ht="15.75" customHeight="1">
      <c r="A780" s="3"/>
      <c r="B780" s="3"/>
      <c r="C780" s="49"/>
      <c r="D780" s="10"/>
      <c r="E780" s="61"/>
      <c r="F780" s="115"/>
      <c r="G780" s="115"/>
      <c r="H780" s="115"/>
      <c r="I780" s="115"/>
      <c r="J780" s="115"/>
      <c r="K780" s="115"/>
      <c r="L780" s="115"/>
      <c r="M780" s="115"/>
      <c r="N780" s="115"/>
      <c r="O780" s="115"/>
      <c r="P780" s="115"/>
      <c r="Q780" s="115"/>
      <c r="R780" s="115"/>
      <c r="S780" s="115"/>
      <c r="T780" s="115"/>
      <c r="U780" s="115"/>
      <c r="V780" s="115"/>
    </row>
    <row r="781" ht="15.75" customHeight="1">
      <c r="A781" s="3"/>
      <c r="B781" s="3"/>
      <c r="C781" s="49"/>
      <c r="D781" s="10"/>
      <c r="E781" s="61"/>
      <c r="F781" s="115"/>
      <c r="G781" s="115"/>
      <c r="H781" s="115"/>
      <c r="I781" s="115"/>
      <c r="J781" s="115"/>
      <c r="K781" s="115"/>
      <c r="L781" s="115"/>
      <c r="M781" s="115"/>
      <c r="N781" s="115"/>
      <c r="O781" s="115"/>
      <c r="P781" s="115"/>
      <c r="Q781" s="115"/>
      <c r="R781" s="115"/>
      <c r="S781" s="115"/>
      <c r="T781" s="115"/>
      <c r="U781" s="115"/>
      <c r="V781" s="115"/>
    </row>
    <row r="782" ht="15.75" customHeight="1">
      <c r="A782" s="3"/>
      <c r="B782" s="3"/>
      <c r="C782" s="49"/>
      <c r="D782" s="10"/>
      <c r="E782" s="61"/>
      <c r="F782" s="115"/>
      <c r="G782" s="115"/>
      <c r="H782" s="115"/>
      <c r="I782" s="115"/>
      <c r="J782" s="115"/>
      <c r="K782" s="115"/>
      <c r="L782" s="115"/>
      <c r="M782" s="115"/>
      <c r="N782" s="115"/>
      <c r="O782" s="115"/>
      <c r="P782" s="115"/>
      <c r="Q782" s="115"/>
      <c r="R782" s="115"/>
      <c r="S782" s="115"/>
      <c r="T782" s="115"/>
      <c r="U782" s="115"/>
      <c r="V782" s="115"/>
    </row>
    <row r="783" ht="15.75" customHeight="1">
      <c r="A783" s="3"/>
      <c r="B783" s="3"/>
      <c r="C783" s="49"/>
      <c r="D783" s="10"/>
      <c r="E783" s="61"/>
      <c r="F783" s="115"/>
      <c r="G783" s="115"/>
      <c r="H783" s="115"/>
      <c r="I783" s="115"/>
      <c r="J783" s="115"/>
      <c r="K783" s="115"/>
      <c r="L783" s="115"/>
      <c r="M783" s="115"/>
      <c r="N783" s="115"/>
      <c r="O783" s="115"/>
      <c r="P783" s="115"/>
      <c r="Q783" s="115"/>
      <c r="R783" s="115"/>
      <c r="S783" s="115"/>
      <c r="T783" s="115"/>
      <c r="U783" s="115"/>
      <c r="V783" s="115"/>
    </row>
    <row r="784" ht="15.75" customHeight="1">
      <c r="A784" s="3"/>
      <c r="B784" s="3"/>
      <c r="C784" s="49"/>
      <c r="D784" s="10"/>
      <c r="E784" s="61"/>
      <c r="F784" s="115"/>
      <c r="G784" s="115"/>
      <c r="H784" s="115"/>
      <c r="I784" s="115"/>
      <c r="J784" s="115"/>
      <c r="K784" s="115"/>
      <c r="L784" s="115"/>
      <c r="M784" s="115"/>
      <c r="N784" s="115"/>
      <c r="O784" s="115"/>
      <c r="P784" s="115"/>
      <c r="Q784" s="115"/>
      <c r="R784" s="115"/>
      <c r="S784" s="115"/>
      <c r="T784" s="115"/>
      <c r="U784" s="115"/>
      <c r="V784" s="115"/>
    </row>
    <row r="785" ht="15.75" customHeight="1">
      <c r="A785" s="3"/>
      <c r="B785" s="3"/>
      <c r="C785" s="49"/>
      <c r="D785" s="10"/>
      <c r="E785" s="61"/>
      <c r="F785" s="115"/>
      <c r="G785" s="115"/>
      <c r="H785" s="115"/>
      <c r="I785" s="115"/>
      <c r="J785" s="115"/>
      <c r="K785" s="115"/>
      <c r="L785" s="115"/>
      <c r="M785" s="115"/>
      <c r="N785" s="115"/>
      <c r="O785" s="115"/>
      <c r="P785" s="115"/>
      <c r="Q785" s="115"/>
      <c r="R785" s="115"/>
      <c r="S785" s="115"/>
      <c r="T785" s="115"/>
      <c r="U785" s="115"/>
      <c r="V785" s="115"/>
    </row>
    <row r="786" ht="15.75" customHeight="1">
      <c r="A786" s="3"/>
      <c r="B786" s="3"/>
      <c r="C786" s="49"/>
      <c r="D786" s="10"/>
      <c r="E786" s="61"/>
      <c r="F786" s="115"/>
      <c r="G786" s="115"/>
      <c r="H786" s="115"/>
      <c r="I786" s="115"/>
      <c r="J786" s="115"/>
      <c r="K786" s="115"/>
      <c r="L786" s="115"/>
      <c r="M786" s="115"/>
      <c r="N786" s="115"/>
      <c r="O786" s="115"/>
      <c r="P786" s="115"/>
      <c r="Q786" s="115"/>
      <c r="R786" s="115"/>
      <c r="S786" s="115"/>
      <c r="T786" s="115"/>
      <c r="U786" s="115"/>
      <c r="V786" s="115"/>
    </row>
    <row r="787" ht="15.75" customHeight="1">
      <c r="A787" s="3"/>
      <c r="B787" s="3"/>
      <c r="C787" s="49"/>
      <c r="D787" s="10"/>
      <c r="E787" s="61"/>
      <c r="F787" s="115"/>
      <c r="G787" s="115"/>
      <c r="H787" s="115"/>
      <c r="I787" s="115"/>
      <c r="J787" s="115"/>
      <c r="K787" s="115"/>
      <c r="L787" s="115"/>
      <c r="M787" s="115"/>
      <c r="N787" s="115"/>
      <c r="O787" s="115"/>
      <c r="P787" s="115"/>
      <c r="Q787" s="115"/>
      <c r="R787" s="115"/>
      <c r="S787" s="115"/>
      <c r="T787" s="115"/>
      <c r="U787" s="115"/>
      <c r="V787" s="115"/>
    </row>
    <row r="788" ht="15.75" customHeight="1">
      <c r="A788" s="3"/>
      <c r="B788" s="3"/>
      <c r="C788" s="49"/>
      <c r="D788" s="10"/>
      <c r="E788" s="61"/>
      <c r="F788" s="115"/>
      <c r="G788" s="115"/>
      <c r="H788" s="115"/>
      <c r="I788" s="115"/>
      <c r="J788" s="115"/>
      <c r="K788" s="115"/>
      <c r="L788" s="115"/>
      <c r="M788" s="115"/>
      <c r="N788" s="115"/>
      <c r="O788" s="115"/>
      <c r="P788" s="115"/>
      <c r="Q788" s="115"/>
      <c r="R788" s="115"/>
      <c r="S788" s="115"/>
      <c r="T788" s="115"/>
      <c r="U788" s="115"/>
      <c r="V788" s="115"/>
    </row>
    <row r="789" ht="15.75" customHeight="1">
      <c r="A789" s="3"/>
      <c r="B789" s="3"/>
      <c r="C789" s="49"/>
      <c r="D789" s="10"/>
      <c r="E789" s="61"/>
      <c r="F789" s="115"/>
      <c r="G789" s="115"/>
      <c r="H789" s="115"/>
      <c r="I789" s="115"/>
      <c r="J789" s="115"/>
      <c r="K789" s="115"/>
      <c r="L789" s="115"/>
      <c r="M789" s="115"/>
      <c r="N789" s="115"/>
      <c r="O789" s="115"/>
      <c r="P789" s="115"/>
      <c r="Q789" s="115"/>
      <c r="R789" s="115"/>
      <c r="S789" s="115"/>
      <c r="T789" s="115"/>
      <c r="U789" s="115"/>
      <c r="V789" s="115"/>
    </row>
    <row r="790" ht="15.75" customHeight="1">
      <c r="A790" s="3"/>
      <c r="B790" s="3"/>
      <c r="C790" s="49"/>
      <c r="D790" s="10"/>
      <c r="E790" s="61"/>
      <c r="F790" s="115"/>
      <c r="G790" s="115"/>
      <c r="H790" s="115"/>
      <c r="I790" s="115"/>
      <c r="J790" s="115"/>
      <c r="K790" s="115"/>
      <c r="L790" s="115"/>
      <c r="M790" s="115"/>
      <c r="N790" s="115"/>
      <c r="O790" s="115"/>
      <c r="P790" s="115"/>
      <c r="Q790" s="115"/>
      <c r="R790" s="115"/>
      <c r="S790" s="115"/>
      <c r="T790" s="115"/>
      <c r="U790" s="115"/>
      <c r="V790" s="115"/>
    </row>
    <row r="791" ht="15.75" customHeight="1">
      <c r="A791" s="3"/>
      <c r="B791" s="3"/>
      <c r="C791" s="49"/>
      <c r="D791" s="10"/>
      <c r="E791" s="61"/>
      <c r="F791" s="115"/>
      <c r="G791" s="115"/>
      <c r="H791" s="115"/>
      <c r="I791" s="115"/>
      <c r="J791" s="115"/>
      <c r="K791" s="115"/>
      <c r="L791" s="115"/>
      <c r="M791" s="115"/>
      <c r="N791" s="115"/>
      <c r="O791" s="115"/>
      <c r="P791" s="115"/>
      <c r="Q791" s="115"/>
      <c r="R791" s="115"/>
      <c r="S791" s="115"/>
      <c r="T791" s="115"/>
      <c r="U791" s="115"/>
      <c r="V791" s="115"/>
    </row>
    <row r="792" ht="15.75" customHeight="1">
      <c r="A792" s="3"/>
      <c r="B792" s="3"/>
      <c r="C792" s="49"/>
      <c r="D792" s="10"/>
      <c r="E792" s="61"/>
      <c r="F792" s="115"/>
      <c r="G792" s="115"/>
      <c r="H792" s="115"/>
      <c r="I792" s="115"/>
      <c r="J792" s="115"/>
      <c r="K792" s="115"/>
      <c r="L792" s="115"/>
      <c r="M792" s="115"/>
      <c r="N792" s="115"/>
      <c r="O792" s="115"/>
      <c r="P792" s="115"/>
      <c r="Q792" s="115"/>
      <c r="R792" s="115"/>
      <c r="S792" s="115"/>
      <c r="T792" s="115"/>
      <c r="U792" s="115"/>
      <c r="V792" s="115"/>
    </row>
    <row r="793" ht="15.75" customHeight="1">
      <c r="A793" s="3"/>
      <c r="B793" s="3"/>
      <c r="C793" s="49"/>
      <c r="D793" s="10"/>
      <c r="E793" s="61"/>
      <c r="F793" s="115"/>
      <c r="G793" s="115"/>
      <c r="H793" s="115"/>
      <c r="I793" s="115"/>
      <c r="J793" s="115"/>
      <c r="K793" s="115"/>
      <c r="L793" s="115"/>
      <c r="M793" s="115"/>
      <c r="N793" s="115"/>
      <c r="O793" s="115"/>
      <c r="P793" s="115"/>
      <c r="Q793" s="115"/>
      <c r="R793" s="115"/>
      <c r="S793" s="115"/>
      <c r="T793" s="115"/>
      <c r="U793" s="115"/>
      <c r="V793" s="115"/>
    </row>
    <row r="794" ht="15.75" customHeight="1">
      <c r="A794" s="3"/>
      <c r="B794" s="3"/>
      <c r="C794" s="49"/>
      <c r="D794" s="10"/>
      <c r="E794" s="61"/>
      <c r="F794" s="115"/>
      <c r="G794" s="115"/>
      <c r="H794" s="115"/>
      <c r="I794" s="115"/>
      <c r="J794" s="115"/>
      <c r="K794" s="115"/>
      <c r="L794" s="115"/>
      <c r="M794" s="115"/>
      <c r="N794" s="115"/>
      <c r="O794" s="115"/>
      <c r="P794" s="115"/>
      <c r="Q794" s="115"/>
      <c r="R794" s="115"/>
      <c r="S794" s="115"/>
      <c r="T794" s="115"/>
      <c r="U794" s="115"/>
      <c r="V794" s="115"/>
    </row>
    <row r="795" ht="15.75" customHeight="1">
      <c r="A795" s="3"/>
      <c r="B795" s="3"/>
      <c r="C795" s="49"/>
      <c r="D795" s="10"/>
      <c r="E795" s="61"/>
      <c r="F795" s="115"/>
      <c r="G795" s="115"/>
      <c r="H795" s="115"/>
      <c r="I795" s="115"/>
      <c r="J795" s="115"/>
      <c r="K795" s="115"/>
      <c r="L795" s="115"/>
      <c r="M795" s="115"/>
      <c r="N795" s="115"/>
      <c r="O795" s="115"/>
      <c r="P795" s="115"/>
      <c r="Q795" s="115"/>
      <c r="R795" s="115"/>
      <c r="S795" s="115"/>
      <c r="T795" s="115"/>
      <c r="U795" s="115"/>
      <c r="V795" s="115"/>
    </row>
    <row r="796" ht="15.75" customHeight="1">
      <c r="A796" s="3"/>
      <c r="B796" s="3"/>
      <c r="C796" s="49"/>
      <c r="D796" s="10"/>
      <c r="E796" s="61"/>
      <c r="F796" s="115"/>
      <c r="G796" s="115"/>
      <c r="H796" s="115"/>
      <c r="I796" s="115"/>
      <c r="J796" s="115"/>
      <c r="K796" s="115"/>
      <c r="L796" s="115"/>
      <c r="M796" s="115"/>
      <c r="N796" s="115"/>
      <c r="O796" s="115"/>
      <c r="P796" s="115"/>
      <c r="Q796" s="115"/>
      <c r="R796" s="115"/>
      <c r="S796" s="115"/>
      <c r="T796" s="115"/>
      <c r="U796" s="115"/>
      <c r="V796" s="115"/>
    </row>
    <row r="797" ht="15.75" customHeight="1">
      <c r="A797" s="3"/>
      <c r="B797" s="3"/>
      <c r="C797" s="49"/>
      <c r="D797" s="10"/>
      <c r="E797" s="61"/>
      <c r="F797" s="115"/>
      <c r="G797" s="115"/>
      <c r="H797" s="115"/>
      <c r="I797" s="115"/>
      <c r="J797" s="115"/>
      <c r="K797" s="115"/>
      <c r="L797" s="115"/>
      <c r="M797" s="115"/>
      <c r="N797" s="115"/>
      <c r="O797" s="115"/>
      <c r="P797" s="115"/>
      <c r="Q797" s="115"/>
      <c r="R797" s="115"/>
      <c r="S797" s="115"/>
      <c r="T797" s="115"/>
      <c r="U797" s="115"/>
      <c r="V797" s="115"/>
    </row>
    <row r="798" ht="15.75" customHeight="1">
      <c r="A798" s="3"/>
      <c r="B798" s="3"/>
      <c r="C798" s="49"/>
      <c r="D798" s="10"/>
      <c r="E798" s="61"/>
      <c r="F798" s="115"/>
      <c r="G798" s="115"/>
      <c r="H798" s="115"/>
      <c r="I798" s="115"/>
      <c r="J798" s="115"/>
      <c r="K798" s="115"/>
      <c r="L798" s="115"/>
      <c r="M798" s="115"/>
      <c r="N798" s="115"/>
      <c r="O798" s="115"/>
      <c r="P798" s="115"/>
      <c r="Q798" s="115"/>
      <c r="R798" s="115"/>
      <c r="S798" s="115"/>
      <c r="T798" s="115"/>
      <c r="U798" s="115"/>
      <c r="V798" s="115"/>
    </row>
    <row r="799" ht="15.75" customHeight="1">
      <c r="A799" s="3"/>
      <c r="B799" s="3"/>
      <c r="C799" s="49"/>
      <c r="D799" s="10"/>
      <c r="E799" s="61"/>
      <c r="F799" s="115"/>
      <c r="G799" s="115"/>
      <c r="H799" s="115"/>
      <c r="I799" s="115"/>
      <c r="J799" s="115"/>
      <c r="K799" s="115"/>
      <c r="L799" s="115"/>
      <c r="M799" s="115"/>
      <c r="N799" s="115"/>
      <c r="O799" s="115"/>
      <c r="P799" s="115"/>
      <c r="Q799" s="115"/>
      <c r="R799" s="115"/>
      <c r="S799" s="115"/>
      <c r="T799" s="115"/>
      <c r="U799" s="115"/>
      <c r="V799" s="115"/>
    </row>
    <row r="800" ht="15.75" customHeight="1">
      <c r="A800" s="3"/>
      <c r="B800" s="3"/>
      <c r="C800" s="49"/>
      <c r="D800" s="10"/>
      <c r="E800" s="61"/>
      <c r="F800" s="115"/>
      <c r="G800" s="115"/>
      <c r="H800" s="115"/>
      <c r="I800" s="115"/>
      <c r="J800" s="115"/>
      <c r="K800" s="115"/>
      <c r="L800" s="115"/>
      <c r="M800" s="115"/>
      <c r="N800" s="115"/>
      <c r="O800" s="115"/>
      <c r="P800" s="115"/>
      <c r="Q800" s="115"/>
      <c r="R800" s="115"/>
      <c r="S800" s="115"/>
      <c r="T800" s="115"/>
      <c r="U800" s="115"/>
      <c r="V800" s="115"/>
    </row>
    <row r="801" ht="15.75" customHeight="1">
      <c r="A801" s="3"/>
      <c r="B801" s="3"/>
      <c r="C801" s="49"/>
      <c r="D801" s="10"/>
      <c r="E801" s="61"/>
      <c r="F801" s="115"/>
      <c r="G801" s="115"/>
      <c r="H801" s="115"/>
      <c r="I801" s="115"/>
      <c r="J801" s="115"/>
      <c r="K801" s="115"/>
      <c r="L801" s="115"/>
      <c r="M801" s="115"/>
      <c r="N801" s="115"/>
      <c r="O801" s="115"/>
      <c r="P801" s="115"/>
      <c r="Q801" s="115"/>
      <c r="R801" s="115"/>
      <c r="S801" s="115"/>
      <c r="T801" s="115"/>
      <c r="U801" s="115"/>
      <c r="V801" s="115"/>
    </row>
    <row r="802" ht="15.75" customHeight="1">
      <c r="A802" s="3"/>
      <c r="B802" s="3"/>
      <c r="C802" s="49"/>
      <c r="D802" s="10"/>
      <c r="E802" s="61"/>
      <c r="F802" s="115"/>
      <c r="G802" s="115"/>
      <c r="H802" s="115"/>
      <c r="I802" s="115"/>
      <c r="J802" s="115"/>
      <c r="K802" s="115"/>
      <c r="L802" s="115"/>
      <c r="M802" s="115"/>
      <c r="N802" s="115"/>
      <c r="O802" s="115"/>
      <c r="P802" s="115"/>
      <c r="Q802" s="115"/>
      <c r="R802" s="115"/>
      <c r="S802" s="115"/>
      <c r="T802" s="115"/>
      <c r="U802" s="115"/>
      <c r="V802" s="115"/>
    </row>
    <row r="803" ht="15.75" customHeight="1">
      <c r="A803" s="3"/>
      <c r="B803" s="3"/>
      <c r="C803" s="49"/>
      <c r="D803" s="10"/>
      <c r="E803" s="61"/>
      <c r="F803" s="115"/>
      <c r="G803" s="115"/>
      <c r="H803" s="115"/>
      <c r="I803" s="115"/>
      <c r="J803" s="115"/>
      <c r="K803" s="115"/>
      <c r="L803" s="115"/>
      <c r="M803" s="115"/>
      <c r="N803" s="115"/>
      <c r="O803" s="115"/>
      <c r="P803" s="115"/>
      <c r="Q803" s="115"/>
      <c r="R803" s="115"/>
      <c r="S803" s="115"/>
      <c r="T803" s="115"/>
      <c r="U803" s="115"/>
      <c r="V803" s="115"/>
    </row>
    <row r="804" ht="15.75" customHeight="1">
      <c r="A804" s="3"/>
      <c r="B804" s="3"/>
      <c r="C804" s="49"/>
      <c r="D804" s="10"/>
      <c r="E804" s="61"/>
      <c r="F804" s="115"/>
      <c r="G804" s="115"/>
      <c r="H804" s="115"/>
      <c r="I804" s="115"/>
      <c r="J804" s="115"/>
      <c r="K804" s="115"/>
      <c r="L804" s="115"/>
      <c r="M804" s="115"/>
      <c r="N804" s="115"/>
      <c r="O804" s="115"/>
      <c r="P804" s="115"/>
      <c r="Q804" s="115"/>
      <c r="R804" s="115"/>
      <c r="S804" s="115"/>
      <c r="T804" s="115"/>
      <c r="U804" s="115"/>
      <c r="V804" s="115"/>
    </row>
    <row r="805" ht="15.75" customHeight="1">
      <c r="A805" s="3"/>
      <c r="B805" s="3"/>
      <c r="C805" s="49"/>
      <c r="D805" s="10"/>
      <c r="E805" s="61"/>
      <c r="F805" s="115"/>
      <c r="G805" s="115"/>
      <c r="H805" s="115"/>
      <c r="I805" s="115"/>
      <c r="J805" s="115"/>
      <c r="K805" s="115"/>
      <c r="L805" s="115"/>
      <c r="M805" s="115"/>
      <c r="N805" s="115"/>
      <c r="O805" s="115"/>
      <c r="P805" s="115"/>
      <c r="Q805" s="115"/>
      <c r="R805" s="115"/>
      <c r="S805" s="115"/>
      <c r="T805" s="115"/>
      <c r="U805" s="115"/>
      <c r="V805" s="115"/>
    </row>
    <row r="806" ht="15.75" customHeight="1">
      <c r="A806" s="3"/>
      <c r="B806" s="3"/>
      <c r="C806" s="49"/>
      <c r="D806" s="10"/>
      <c r="E806" s="61"/>
      <c r="F806" s="115"/>
      <c r="G806" s="115"/>
      <c r="H806" s="115"/>
      <c r="I806" s="115"/>
      <c r="J806" s="115"/>
      <c r="K806" s="115"/>
      <c r="L806" s="115"/>
      <c r="M806" s="115"/>
      <c r="N806" s="115"/>
      <c r="O806" s="115"/>
      <c r="P806" s="115"/>
      <c r="Q806" s="115"/>
      <c r="R806" s="115"/>
      <c r="S806" s="115"/>
      <c r="T806" s="115"/>
      <c r="U806" s="115"/>
      <c r="V806" s="115"/>
    </row>
    <row r="807" ht="15.75" customHeight="1">
      <c r="A807" s="3"/>
      <c r="B807" s="3"/>
      <c r="C807" s="49"/>
      <c r="D807" s="10"/>
      <c r="E807" s="61"/>
      <c r="F807" s="115"/>
      <c r="G807" s="115"/>
      <c r="H807" s="115"/>
      <c r="I807" s="115"/>
      <c r="J807" s="115"/>
      <c r="K807" s="115"/>
      <c r="L807" s="115"/>
      <c r="M807" s="115"/>
      <c r="N807" s="115"/>
      <c r="O807" s="115"/>
      <c r="P807" s="115"/>
      <c r="Q807" s="115"/>
      <c r="R807" s="115"/>
      <c r="S807" s="115"/>
      <c r="T807" s="115"/>
      <c r="U807" s="115"/>
      <c r="V807" s="115"/>
    </row>
    <row r="808" ht="15.75" customHeight="1">
      <c r="A808" s="3"/>
      <c r="B808" s="3"/>
      <c r="C808" s="49"/>
      <c r="D808" s="10"/>
      <c r="E808" s="61"/>
      <c r="F808" s="115"/>
      <c r="G808" s="115"/>
      <c r="H808" s="115"/>
      <c r="I808" s="115"/>
      <c r="J808" s="115"/>
      <c r="K808" s="115"/>
      <c r="L808" s="115"/>
      <c r="M808" s="115"/>
      <c r="N808" s="115"/>
      <c r="O808" s="115"/>
      <c r="P808" s="115"/>
      <c r="Q808" s="115"/>
      <c r="R808" s="115"/>
      <c r="S808" s="115"/>
      <c r="T808" s="115"/>
      <c r="U808" s="115"/>
      <c r="V808" s="115"/>
    </row>
    <row r="809" ht="15.75" customHeight="1">
      <c r="A809" s="3"/>
      <c r="B809" s="3"/>
      <c r="C809" s="49"/>
      <c r="D809" s="10"/>
      <c r="E809" s="61"/>
      <c r="F809" s="115"/>
      <c r="G809" s="115"/>
      <c r="H809" s="115"/>
      <c r="I809" s="115"/>
      <c r="J809" s="115"/>
      <c r="K809" s="115"/>
      <c r="L809" s="115"/>
      <c r="M809" s="115"/>
      <c r="N809" s="115"/>
      <c r="O809" s="115"/>
      <c r="P809" s="115"/>
      <c r="Q809" s="115"/>
      <c r="R809" s="115"/>
      <c r="S809" s="115"/>
      <c r="T809" s="115"/>
      <c r="U809" s="115"/>
      <c r="V809" s="115"/>
    </row>
    <row r="810" ht="15.75" customHeight="1">
      <c r="A810" s="3"/>
      <c r="B810" s="3"/>
      <c r="C810" s="49"/>
      <c r="D810" s="10"/>
      <c r="E810" s="61"/>
      <c r="F810" s="115"/>
      <c r="G810" s="115"/>
      <c r="H810" s="115"/>
      <c r="I810" s="115"/>
      <c r="J810" s="115"/>
      <c r="K810" s="115"/>
      <c r="L810" s="115"/>
      <c r="M810" s="115"/>
      <c r="N810" s="115"/>
      <c r="O810" s="115"/>
      <c r="P810" s="115"/>
      <c r="Q810" s="115"/>
      <c r="R810" s="115"/>
      <c r="S810" s="115"/>
      <c r="T810" s="115"/>
      <c r="U810" s="115"/>
      <c r="V810" s="115"/>
    </row>
    <row r="811" ht="15.75" customHeight="1">
      <c r="A811" s="3"/>
      <c r="B811" s="3"/>
      <c r="C811" s="49"/>
      <c r="D811" s="10"/>
      <c r="E811" s="61"/>
      <c r="F811" s="115"/>
      <c r="G811" s="115"/>
      <c r="H811" s="115"/>
      <c r="I811" s="115"/>
      <c r="J811" s="115"/>
      <c r="K811" s="115"/>
      <c r="L811" s="115"/>
      <c r="M811" s="115"/>
      <c r="N811" s="115"/>
      <c r="O811" s="115"/>
      <c r="P811" s="115"/>
      <c r="Q811" s="115"/>
      <c r="R811" s="115"/>
      <c r="S811" s="115"/>
      <c r="T811" s="115"/>
      <c r="U811" s="115"/>
      <c r="V811" s="115"/>
    </row>
    <row r="812" ht="15.75" customHeight="1">
      <c r="A812" s="3"/>
      <c r="B812" s="3"/>
      <c r="C812" s="49"/>
      <c r="D812" s="10"/>
      <c r="E812" s="61"/>
      <c r="F812" s="115"/>
      <c r="G812" s="115"/>
      <c r="H812" s="115"/>
      <c r="I812" s="115"/>
      <c r="J812" s="115"/>
      <c r="K812" s="115"/>
      <c r="L812" s="115"/>
      <c r="M812" s="115"/>
      <c r="N812" s="115"/>
      <c r="O812" s="115"/>
      <c r="P812" s="115"/>
      <c r="Q812" s="115"/>
      <c r="R812" s="115"/>
      <c r="S812" s="115"/>
      <c r="T812" s="115"/>
      <c r="U812" s="115"/>
      <c r="V812" s="115"/>
    </row>
    <row r="813" ht="15.75" customHeight="1">
      <c r="A813" s="3"/>
      <c r="B813" s="3"/>
      <c r="C813" s="49"/>
      <c r="D813" s="10"/>
      <c r="E813" s="61"/>
      <c r="F813" s="115"/>
      <c r="G813" s="115"/>
      <c r="H813" s="115"/>
      <c r="I813" s="115"/>
      <c r="J813" s="115"/>
      <c r="K813" s="115"/>
      <c r="L813" s="115"/>
      <c r="M813" s="115"/>
      <c r="N813" s="115"/>
      <c r="O813" s="115"/>
      <c r="P813" s="115"/>
      <c r="Q813" s="115"/>
      <c r="R813" s="115"/>
      <c r="S813" s="115"/>
      <c r="T813" s="115"/>
      <c r="U813" s="115"/>
      <c r="V813" s="115"/>
    </row>
    <row r="814" ht="15.75" customHeight="1">
      <c r="A814" s="3"/>
      <c r="B814" s="3"/>
      <c r="C814" s="49"/>
      <c r="D814" s="10"/>
      <c r="E814" s="61"/>
      <c r="F814" s="115"/>
      <c r="G814" s="115"/>
      <c r="H814" s="115"/>
      <c r="I814" s="115"/>
      <c r="J814" s="115"/>
      <c r="K814" s="115"/>
      <c r="L814" s="115"/>
      <c r="M814" s="115"/>
      <c r="N814" s="115"/>
      <c r="O814" s="115"/>
      <c r="P814" s="115"/>
      <c r="Q814" s="115"/>
      <c r="R814" s="115"/>
      <c r="S814" s="115"/>
      <c r="T814" s="115"/>
      <c r="U814" s="115"/>
      <c r="V814" s="115"/>
    </row>
    <row r="815" ht="15.75" customHeight="1">
      <c r="A815" s="3"/>
      <c r="B815" s="3"/>
      <c r="C815" s="49"/>
      <c r="D815" s="10"/>
      <c r="E815" s="61"/>
      <c r="F815" s="115"/>
      <c r="G815" s="115"/>
      <c r="H815" s="115"/>
      <c r="I815" s="115"/>
      <c r="J815" s="115"/>
      <c r="K815" s="115"/>
      <c r="L815" s="115"/>
      <c r="M815" s="115"/>
      <c r="N815" s="115"/>
      <c r="O815" s="115"/>
      <c r="P815" s="115"/>
      <c r="Q815" s="115"/>
      <c r="R815" s="115"/>
      <c r="S815" s="115"/>
      <c r="T815" s="115"/>
      <c r="U815" s="115"/>
      <c r="V815" s="115"/>
    </row>
    <row r="816" ht="15.75" customHeight="1">
      <c r="A816" s="3"/>
      <c r="B816" s="3"/>
      <c r="C816" s="49"/>
      <c r="D816" s="10"/>
      <c r="E816" s="61"/>
      <c r="F816" s="115"/>
      <c r="G816" s="115"/>
      <c r="H816" s="115"/>
      <c r="I816" s="115"/>
      <c r="J816" s="115"/>
      <c r="K816" s="115"/>
      <c r="L816" s="115"/>
      <c r="M816" s="115"/>
      <c r="N816" s="115"/>
      <c r="O816" s="115"/>
      <c r="P816" s="115"/>
      <c r="Q816" s="115"/>
      <c r="R816" s="115"/>
      <c r="S816" s="115"/>
      <c r="T816" s="115"/>
      <c r="U816" s="115"/>
      <c r="V816" s="115"/>
    </row>
    <row r="817" ht="15.75" customHeight="1">
      <c r="A817" s="3"/>
      <c r="B817" s="3"/>
      <c r="C817" s="49"/>
      <c r="D817" s="10"/>
      <c r="E817" s="61"/>
      <c r="F817" s="115"/>
      <c r="G817" s="115"/>
      <c r="H817" s="115"/>
      <c r="I817" s="115"/>
      <c r="J817" s="115"/>
      <c r="K817" s="115"/>
      <c r="L817" s="115"/>
      <c r="M817" s="115"/>
      <c r="N817" s="115"/>
      <c r="O817" s="115"/>
      <c r="P817" s="115"/>
      <c r="Q817" s="115"/>
      <c r="R817" s="115"/>
      <c r="S817" s="115"/>
      <c r="T817" s="115"/>
      <c r="U817" s="115"/>
      <c r="V817" s="115"/>
    </row>
    <row r="818" ht="15.75" customHeight="1">
      <c r="A818" s="3"/>
      <c r="B818" s="3"/>
      <c r="C818" s="49"/>
      <c r="D818" s="10"/>
      <c r="E818" s="61"/>
      <c r="F818" s="115"/>
      <c r="G818" s="115"/>
      <c r="H818" s="115"/>
      <c r="I818" s="115"/>
      <c r="J818" s="115"/>
      <c r="K818" s="115"/>
      <c r="L818" s="115"/>
      <c r="M818" s="115"/>
      <c r="N818" s="115"/>
      <c r="O818" s="115"/>
      <c r="P818" s="115"/>
      <c r="Q818" s="115"/>
      <c r="R818" s="115"/>
      <c r="S818" s="115"/>
      <c r="T818" s="115"/>
      <c r="U818" s="115"/>
      <c r="V818" s="115"/>
    </row>
    <row r="819" ht="15.75" customHeight="1">
      <c r="A819" s="3"/>
      <c r="B819" s="3"/>
      <c r="C819" s="49"/>
      <c r="D819" s="10"/>
      <c r="E819" s="61"/>
      <c r="F819" s="115"/>
      <c r="G819" s="115"/>
      <c r="H819" s="115"/>
      <c r="I819" s="115"/>
      <c r="J819" s="115"/>
      <c r="K819" s="115"/>
      <c r="L819" s="115"/>
      <c r="M819" s="115"/>
      <c r="N819" s="115"/>
      <c r="O819" s="115"/>
      <c r="P819" s="115"/>
      <c r="Q819" s="115"/>
      <c r="R819" s="115"/>
      <c r="S819" s="115"/>
      <c r="T819" s="115"/>
      <c r="U819" s="115"/>
      <c r="V819" s="115"/>
    </row>
    <row r="820" ht="15.75" customHeight="1">
      <c r="A820" s="3"/>
      <c r="B820" s="3"/>
      <c r="C820" s="49"/>
      <c r="D820" s="10"/>
      <c r="E820" s="61"/>
      <c r="F820" s="115"/>
      <c r="G820" s="115"/>
      <c r="H820" s="115"/>
      <c r="I820" s="115"/>
      <c r="J820" s="115"/>
      <c r="K820" s="115"/>
      <c r="L820" s="115"/>
      <c r="M820" s="115"/>
      <c r="N820" s="115"/>
      <c r="O820" s="115"/>
      <c r="P820" s="115"/>
      <c r="Q820" s="115"/>
      <c r="R820" s="115"/>
      <c r="S820" s="115"/>
      <c r="T820" s="115"/>
      <c r="U820" s="115"/>
      <c r="V820" s="115"/>
    </row>
    <row r="821" ht="15.75" customHeight="1">
      <c r="A821" s="3"/>
      <c r="B821" s="3"/>
      <c r="C821" s="49"/>
      <c r="D821" s="10"/>
      <c r="E821" s="61"/>
      <c r="F821" s="115"/>
      <c r="G821" s="115"/>
      <c r="H821" s="115"/>
      <c r="I821" s="115"/>
      <c r="J821" s="115"/>
      <c r="K821" s="115"/>
      <c r="L821" s="115"/>
      <c r="M821" s="115"/>
      <c r="N821" s="115"/>
      <c r="O821" s="115"/>
      <c r="P821" s="115"/>
      <c r="Q821" s="115"/>
      <c r="R821" s="115"/>
      <c r="S821" s="115"/>
      <c r="T821" s="115"/>
      <c r="U821" s="115"/>
      <c r="V821" s="115"/>
    </row>
    <row r="822" ht="15.75" customHeight="1">
      <c r="A822" s="3"/>
      <c r="B822" s="3"/>
      <c r="C822" s="49"/>
      <c r="D822" s="10"/>
      <c r="E822" s="61"/>
      <c r="F822" s="115"/>
      <c r="G822" s="115"/>
      <c r="H822" s="115"/>
      <c r="I822" s="115"/>
      <c r="J822" s="115"/>
      <c r="K822" s="115"/>
      <c r="L822" s="115"/>
      <c r="M822" s="115"/>
      <c r="N822" s="115"/>
      <c r="O822" s="115"/>
      <c r="P822" s="115"/>
      <c r="Q822" s="115"/>
      <c r="R822" s="115"/>
      <c r="S822" s="115"/>
      <c r="T822" s="115"/>
      <c r="U822" s="115"/>
      <c r="V822" s="115"/>
    </row>
    <row r="823" ht="15.75" customHeight="1">
      <c r="A823" s="3"/>
      <c r="B823" s="3"/>
      <c r="C823" s="49"/>
      <c r="D823" s="10"/>
      <c r="E823" s="61"/>
      <c r="F823" s="115"/>
      <c r="G823" s="115"/>
      <c r="H823" s="115"/>
      <c r="I823" s="115"/>
      <c r="J823" s="115"/>
      <c r="K823" s="115"/>
      <c r="L823" s="115"/>
      <c r="M823" s="115"/>
      <c r="N823" s="115"/>
      <c r="O823" s="115"/>
      <c r="P823" s="115"/>
      <c r="Q823" s="115"/>
      <c r="R823" s="115"/>
      <c r="S823" s="115"/>
      <c r="T823" s="115"/>
      <c r="U823" s="115"/>
      <c r="V823" s="115"/>
    </row>
    <row r="824" ht="15.75" customHeight="1">
      <c r="A824" s="3"/>
      <c r="B824" s="3"/>
      <c r="C824" s="49"/>
      <c r="D824" s="10"/>
      <c r="E824" s="61"/>
      <c r="F824" s="115"/>
      <c r="G824" s="115"/>
      <c r="H824" s="115"/>
      <c r="I824" s="115"/>
      <c r="J824" s="115"/>
      <c r="K824" s="115"/>
      <c r="L824" s="115"/>
      <c r="M824" s="115"/>
      <c r="N824" s="115"/>
      <c r="O824" s="115"/>
      <c r="P824" s="115"/>
      <c r="Q824" s="115"/>
      <c r="R824" s="115"/>
      <c r="S824" s="115"/>
      <c r="T824" s="115"/>
      <c r="U824" s="115"/>
      <c r="V824" s="115"/>
    </row>
    <row r="825" ht="15.75" customHeight="1">
      <c r="A825" s="3"/>
      <c r="B825" s="3"/>
      <c r="C825" s="49"/>
      <c r="D825" s="10"/>
      <c r="E825" s="61"/>
      <c r="F825" s="115"/>
      <c r="G825" s="115"/>
      <c r="H825" s="115"/>
      <c r="I825" s="115"/>
      <c r="J825" s="115"/>
      <c r="K825" s="115"/>
      <c r="L825" s="115"/>
      <c r="M825" s="115"/>
      <c r="N825" s="115"/>
      <c r="O825" s="115"/>
      <c r="P825" s="115"/>
      <c r="Q825" s="115"/>
      <c r="R825" s="115"/>
      <c r="S825" s="115"/>
      <c r="T825" s="115"/>
      <c r="U825" s="115"/>
      <c r="V825" s="115"/>
    </row>
    <row r="826" ht="15.75" customHeight="1">
      <c r="A826" s="3"/>
      <c r="B826" s="3"/>
      <c r="C826" s="49"/>
      <c r="D826" s="10"/>
      <c r="E826" s="61"/>
      <c r="F826" s="115"/>
      <c r="G826" s="115"/>
      <c r="H826" s="115"/>
      <c r="I826" s="115"/>
      <c r="J826" s="115"/>
      <c r="K826" s="115"/>
      <c r="L826" s="115"/>
      <c r="M826" s="115"/>
      <c r="N826" s="115"/>
      <c r="O826" s="115"/>
      <c r="P826" s="115"/>
      <c r="Q826" s="115"/>
      <c r="R826" s="115"/>
      <c r="S826" s="115"/>
      <c r="T826" s="115"/>
      <c r="U826" s="115"/>
      <c r="V826" s="115"/>
    </row>
    <row r="827" ht="15.75" customHeight="1">
      <c r="A827" s="3"/>
      <c r="B827" s="3"/>
      <c r="C827" s="49"/>
      <c r="D827" s="10"/>
      <c r="E827" s="61"/>
      <c r="F827" s="115"/>
      <c r="G827" s="115"/>
      <c r="H827" s="115"/>
      <c r="I827" s="115"/>
      <c r="J827" s="115"/>
      <c r="K827" s="115"/>
      <c r="L827" s="115"/>
      <c r="M827" s="115"/>
      <c r="N827" s="115"/>
      <c r="O827" s="115"/>
      <c r="P827" s="115"/>
      <c r="Q827" s="115"/>
      <c r="R827" s="115"/>
      <c r="S827" s="115"/>
      <c r="T827" s="115"/>
      <c r="U827" s="115"/>
      <c r="V827" s="115"/>
    </row>
    <row r="828" ht="15.75" customHeight="1">
      <c r="A828" s="3"/>
      <c r="B828" s="3"/>
      <c r="C828" s="49"/>
      <c r="D828" s="10"/>
      <c r="E828" s="61"/>
      <c r="F828" s="115"/>
      <c r="G828" s="115"/>
      <c r="H828" s="115"/>
      <c r="I828" s="115"/>
      <c r="J828" s="115"/>
      <c r="K828" s="115"/>
      <c r="L828" s="115"/>
      <c r="M828" s="115"/>
      <c r="N828" s="115"/>
      <c r="O828" s="115"/>
      <c r="P828" s="115"/>
      <c r="Q828" s="115"/>
      <c r="R828" s="115"/>
      <c r="S828" s="115"/>
      <c r="T828" s="115"/>
      <c r="U828" s="115"/>
      <c r="V828" s="115"/>
    </row>
    <row r="829" ht="15.75" customHeight="1">
      <c r="A829" s="3"/>
      <c r="B829" s="3"/>
      <c r="C829" s="49"/>
      <c r="D829" s="10"/>
      <c r="E829" s="61"/>
      <c r="F829" s="115"/>
      <c r="G829" s="115"/>
      <c r="H829" s="115"/>
      <c r="I829" s="115"/>
      <c r="J829" s="115"/>
      <c r="K829" s="115"/>
      <c r="L829" s="115"/>
      <c r="M829" s="115"/>
      <c r="N829" s="115"/>
      <c r="O829" s="115"/>
      <c r="P829" s="115"/>
      <c r="Q829" s="115"/>
      <c r="R829" s="115"/>
      <c r="S829" s="115"/>
      <c r="T829" s="115"/>
      <c r="U829" s="115"/>
      <c r="V829" s="115"/>
    </row>
    <row r="830" ht="15.75" customHeight="1">
      <c r="A830" s="3"/>
      <c r="B830" s="3"/>
      <c r="C830" s="49"/>
      <c r="D830" s="10"/>
      <c r="E830" s="61"/>
      <c r="F830" s="115"/>
      <c r="G830" s="115"/>
      <c r="H830" s="115"/>
      <c r="I830" s="115"/>
      <c r="J830" s="115"/>
      <c r="K830" s="115"/>
      <c r="L830" s="115"/>
      <c r="M830" s="115"/>
      <c r="N830" s="115"/>
      <c r="O830" s="115"/>
      <c r="P830" s="115"/>
      <c r="Q830" s="115"/>
      <c r="R830" s="115"/>
      <c r="S830" s="115"/>
      <c r="T830" s="115"/>
      <c r="U830" s="115"/>
      <c r="V830" s="115"/>
    </row>
    <row r="831" ht="15.75" customHeight="1">
      <c r="A831" s="3"/>
      <c r="B831" s="3"/>
      <c r="C831" s="49"/>
      <c r="D831" s="10"/>
      <c r="E831" s="61"/>
      <c r="F831" s="115"/>
      <c r="G831" s="115"/>
      <c r="H831" s="115"/>
      <c r="I831" s="115"/>
      <c r="J831" s="115"/>
      <c r="K831" s="115"/>
      <c r="L831" s="115"/>
      <c r="M831" s="115"/>
      <c r="N831" s="115"/>
      <c r="O831" s="115"/>
      <c r="P831" s="115"/>
      <c r="Q831" s="115"/>
      <c r="R831" s="115"/>
      <c r="S831" s="115"/>
      <c r="T831" s="115"/>
      <c r="U831" s="115"/>
      <c r="V831" s="115"/>
    </row>
    <row r="832" ht="15.75" customHeight="1">
      <c r="A832" s="3"/>
      <c r="B832" s="3"/>
      <c r="C832" s="49"/>
      <c r="D832" s="10"/>
      <c r="E832" s="61"/>
      <c r="F832" s="115"/>
      <c r="G832" s="115"/>
      <c r="H832" s="115"/>
      <c r="I832" s="115"/>
      <c r="J832" s="115"/>
      <c r="K832" s="115"/>
      <c r="L832" s="115"/>
      <c r="M832" s="115"/>
      <c r="N832" s="115"/>
      <c r="O832" s="115"/>
      <c r="P832" s="115"/>
      <c r="Q832" s="115"/>
      <c r="R832" s="115"/>
      <c r="S832" s="115"/>
      <c r="T832" s="115"/>
      <c r="U832" s="115"/>
      <c r="V832" s="115"/>
    </row>
    <row r="833" ht="15.75" customHeight="1">
      <c r="A833" s="3"/>
      <c r="B833" s="3"/>
      <c r="C833" s="49"/>
      <c r="D833" s="10"/>
      <c r="E833" s="61"/>
      <c r="F833" s="115"/>
      <c r="G833" s="115"/>
      <c r="H833" s="115"/>
      <c r="I833" s="115"/>
      <c r="J833" s="115"/>
      <c r="K833" s="115"/>
      <c r="L833" s="115"/>
      <c r="M833" s="115"/>
      <c r="N833" s="115"/>
      <c r="O833" s="115"/>
      <c r="P833" s="115"/>
      <c r="Q833" s="115"/>
      <c r="R833" s="115"/>
      <c r="S833" s="115"/>
      <c r="T833" s="115"/>
      <c r="U833" s="115"/>
      <c r="V833" s="115"/>
    </row>
    <row r="834" ht="15.75" customHeight="1">
      <c r="A834" s="3"/>
      <c r="B834" s="3"/>
      <c r="C834" s="49"/>
      <c r="D834" s="10"/>
      <c r="E834" s="61"/>
      <c r="F834" s="115"/>
      <c r="G834" s="115"/>
      <c r="H834" s="115"/>
      <c r="I834" s="115"/>
      <c r="J834" s="115"/>
      <c r="K834" s="115"/>
      <c r="L834" s="115"/>
      <c r="M834" s="115"/>
      <c r="N834" s="115"/>
      <c r="O834" s="115"/>
      <c r="P834" s="115"/>
      <c r="Q834" s="115"/>
      <c r="R834" s="115"/>
      <c r="S834" s="115"/>
      <c r="T834" s="115"/>
      <c r="U834" s="115"/>
      <c r="V834" s="115"/>
    </row>
    <row r="835" ht="15.75" customHeight="1">
      <c r="A835" s="3"/>
      <c r="B835" s="3"/>
      <c r="C835" s="49"/>
      <c r="D835" s="10"/>
      <c r="E835" s="61"/>
      <c r="F835" s="115"/>
      <c r="G835" s="115"/>
      <c r="H835" s="115"/>
      <c r="I835" s="115"/>
      <c r="J835" s="115"/>
      <c r="K835" s="115"/>
      <c r="L835" s="115"/>
      <c r="M835" s="115"/>
      <c r="N835" s="115"/>
      <c r="O835" s="115"/>
      <c r="P835" s="115"/>
      <c r="Q835" s="115"/>
      <c r="R835" s="115"/>
      <c r="S835" s="115"/>
      <c r="T835" s="115"/>
      <c r="U835" s="115"/>
      <c r="V835" s="115"/>
    </row>
    <row r="836" ht="15.75" customHeight="1">
      <c r="A836" s="3"/>
      <c r="B836" s="3"/>
      <c r="C836" s="49"/>
      <c r="D836" s="10"/>
      <c r="E836" s="61"/>
      <c r="F836" s="115"/>
      <c r="G836" s="115"/>
      <c r="H836" s="115"/>
      <c r="I836" s="115"/>
      <c r="J836" s="115"/>
      <c r="K836" s="115"/>
      <c r="L836" s="115"/>
      <c r="M836" s="115"/>
      <c r="N836" s="115"/>
      <c r="O836" s="115"/>
      <c r="P836" s="115"/>
      <c r="Q836" s="115"/>
      <c r="R836" s="115"/>
      <c r="S836" s="115"/>
      <c r="T836" s="115"/>
      <c r="U836" s="115"/>
      <c r="V836" s="115"/>
    </row>
    <row r="837" ht="15.75" customHeight="1">
      <c r="A837" s="3"/>
      <c r="B837" s="3"/>
      <c r="C837" s="49"/>
      <c r="D837" s="10"/>
      <c r="E837" s="61"/>
      <c r="F837" s="115"/>
      <c r="G837" s="115"/>
      <c r="H837" s="115"/>
      <c r="I837" s="115"/>
      <c r="J837" s="115"/>
      <c r="K837" s="115"/>
      <c r="L837" s="115"/>
      <c r="M837" s="115"/>
      <c r="N837" s="115"/>
      <c r="O837" s="115"/>
      <c r="P837" s="115"/>
      <c r="Q837" s="115"/>
      <c r="R837" s="115"/>
      <c r="S837" s="115"/>
      <c r="T837" s="115"/>
      <c r="U837" s="115"/>
      <c r="V837" s="115"/>
    </row>
    <row r="838" ht="15.75" customHeight="1">
      <c r="A838" s="3"/>
      <c r="B838" s="3"/>
      <c r="C838" s="49"/>
      <c r="D838" s="10"/>
      <c r="E838" s="61"/>
      <c r="F838" s="115"/>
      <c r="G838" s="115"/>
      <c r="H838" s="115"/>
      <c r="I838" s="115"/>
      <c r="J838" s="115"/>
      <c r="K838" s="115"/>
      <c r="L838" s="115"/>
      <c r="M838" s="115"/>
      <c r="N838" s="115"/>
      <c r="O838" s="115"/>
      <c r="P838" s="115"/>
      <c r="Q838" s="115"/>
      <c r="R838" s="115"/>
      <c r="S838" s="115"/>
      <c r="T838" s="115"/>
      <c r="U838" s="115"/>
      <c r="V838" s="115"/>
    </row>
    <row r="839" ht="15.75" customHeight="1">
      <c r="A839" s="3"/>
      <c r="B839" s="3"/>
      <c r="C839" s="49"/>
      <c r="D839" s="10"/>
      <c r="E839" s="61"/>
      <c r="F839" s="115"/>
      <c r="G839" s="115"/>
      <c r="H839" s="115"/>
      <c r="I839" s="115"/>
      <c r="J839" s="115"/>
      <c r="K839" s="115"/>
      <c r="L839" s="115"/>
      <c r="M839" s="115"/>
      <c r="N839" s="115"/>
      <c r="O839" s="115"/>
      <c r="P839" s="115"/>
      <c r="Q839" s="115"/>
      <c r="R839" s="115"/>
      <c r="S839" s="115"/>
      <c r="T839" s="115"/>
      <c r="U839" s="115"/>
      <c r="V839" s="115"/>
    </row>
    <row r="840" ht="15.75" customHeight="1">
      <c r="A840" s="3"/>
      <c r="B840" s="3"/>
      <c r="C840" s="49"/>
      <c r="D840" s="10"/>
      <c r="E840" s="61"/>
      <c r="F840" s="115"/>
      <c r="G840" s="115"/>
      <c r="H840" s="115"/>
      <c r="I840" s="115"/>
      <c r="J840" s="115"/>
      <c r="K840" s="115"/>
      <c r="L840" s="115"/>
      <c r="M840" s="115"/>
      <c r="N840" s="115"/>
      <c r="O840" s="115"/>
      <c r="P840" s="115"/>
      <c r="Q840" s="115"/>
      <c r="R840" s="115"/>
      <c r="S840" s="115"/>
      <c r="T840" s="115"/>
      <c r="U840" s="115"/>
      <c r="V840" s="115"/>
    </row>
    <row r="841" ht="15.75" customHeight="1">
      <c r="A841" s="3"/>
      <c r="B841" s="3"/>
      <c r="C841" s="49"/>
      <c r="D841" s="10"/>
      <c r="E841" s="61"/>
      <c r="F841" s="115"/>
      <c r="G841" s="115"/>
      <c r="H841" s="115"/>
      <c r="I841" s="115"/>
      <c r="J841" s="115"/>
      <c r="K841" s="115"/>
      <c r="L841" s="115"/>
      <c r="M841" s="115"/>
      <c r="N841" s="115"/>
      <c r="O841" s="115"/>
      <c r="P841" s="115"/>
      <c r="Q841" s="115"/>
      <c r="R841" s="115"/>
      <c r="S841" s="115"/>
      <c r="T841" s="115"/>
      <c r="U841" s="115"/>
      <c r="V841" s="115"/>
    </row>
    <row r="842" ht="15.75" customHeight="1">
      <c r="A842" s="3"/>
      <c r="B842" s="3"/>
      <c r="C842" s="49"/>
      <c r="D842" s="10"/>
      <c r="E842" s="61"/>
      <c r="F842" s="115"/>
      <c r="G842" s="115"/>
      <c r="H842" s="115"/>
      <c r="I842" s="115"/>
      <c r="J842" s="115"/>
      <c r="K842" s="115"/>
      <c r="L842" s="115"/>
      <c r="M842" s="115"/>
      <c r="N842" s="115"/>
      <c r="O842" s="115"/>
      <c r="P842" s="115"/>
      <c r="Q842" s="115"/>
      <c r="R842" s="115"/>
      <c r="S842" s="115"/>
      <c r="T842" s="115"/>
      <c r="U842" s="115"/>
      <c r="V842" s="115"/>
    </row>
    <row r="843" ht="15.75" customHeight="1">
      <c r="A843" s="3"/>
      <c r="B843" s="3"/>
      <c r="C843" s="49"/>
      <c r="D843" s="10"/>
      <c r="E843" s="61"/>
      <c r="F843" s="115"/>
      <c r="G843" s="115"/>
      <c r="H843" s="115"/>
      <c r="I843" s="115"/>
      <c r="J843" s="115"/>
      <c r="K843" s="115"/>
      <c r="L843" s="115"/>
      <c r="M843" s="115"/>
      <c r="N843" s="115"/>
      <c r="O843" s="115"/>
      <c r="P843" s="115"/>
      <c r="Q843" s="115"/>
      <c r="R843" s="115"/>
      <c r="S843" s="115"/>
      <c r="T843" s="115"/>
      <c r="U843" s="115"/>
      <c r="V843" s="115"/>
    </row>
    <row r="844" ht="15.75" customHeight="1">
      <c r="A844" s="3"/>
      <c r="B844" s="3"/>
      <c r="C844" s="49"/>
      <c r="D844" s="10"/>
      <c r="E844" s="61"/>
      <c r="F844" s="115"/>
      <c r="G844" s="115"/>
      <c r="H844" s="115"/>
      <c r="I844" s="115"/>
      <c r="J844" s="115"/>
      <c r="K844" s="115"/>
      <c r="L844" s="115"/>
      <c r="M844" s="115"/>
      <c r="N844" s="115"/>
      <c r="O844" s="115"/>
      <c r="P844" s="115"/>
      <c r="Q844" s="115"/>
      <c r="R844" s="115"/>
      <c r="S844" s="115"/>
      <c r="T844" s="115"/>
      <c r="U844" s="115"/>
      <c r="V844" s="115"/>
    </row>
    <row r="845" ht="15.75" customHeight="1">
      <c r="A845" s="3"/>
      <c r="B845" s="3"/>
      <c r="C845" s="49"/>
      <c r="D845" s="10"/>
      <c r="E845" s="61"/>
      <c r="F845" s="115"/>
      <c r="G845" s="115"/>
      <c r="H845" s="115"/>
      <c r="I845" s="115"/>
      <c r="J845" s="115"/>
      <c r="K845" s="115"/>
      <c r="L845" s="115"/>
      <c r="M845" s="115"/>
      <c r="N845" s="115"/>
      <c r="O845" s="115"/>
      <c r="P845" s="115"/>
      <c r="Q845" s="115"/>
      <c r="R845" s="115"/>
      <c r="S845" s="115"/>
      <c r="T845" s="115"/>
      <c r="U845" s="115"/>
      <c r="V845" s="115"/>
    </row>
    <row r="846" ht="15.75" customHeight="1">
      <c r="A846" s="3"/>
      <c r="B846" s="3"/>
      <c r="C846" s="49"/>
      <c r="D846" s="10"/>
      <c r="E846" s="61"/>
      <c r="F846" s="115"/>
      <c r="G846" s="115"/>
      <c r="H846" s="115"/>
      <c r="I846" s="115"/>
      <c r="J846" s="115"/>
      <c r="K846" s="115"/>
      <c r="L846" s="115"/>
      <c r="M846" s="115"/>
      <c r="N846" s="115"/>
      <c r="O846" s="115"/>
      <c r="P846" s="115"/>
      <c r="Q846" s="115"/>
      <c r="R846" s="115"/>
      <c r="S846" s="115"/>
      <c r="T846" s="115"/>
      <c r="U846" s="115"/>
      <c r="V846" s="115"/>
    </row>
    <row r="847" ht="15.75" customHeight="1">
      <c r="A847" s="3"/>
      <c r="B847" s="3"/>
      <c r="C847" s="49"/>
      <c r="D847" s="10"/>
      <c r="E847" s="61"/>
      <c r="F847" s="115"/>
      <c r="G847" s="115"/>
      <c r="H847" s="115"/>
      <c r="I847" s="115"/>
      <c r="J847" s="115"/>
      <c r="K847" s="115"/>
      <c r="L847" s="115"/>
      <c r="M847" s="115"/>
      <c r="N847" s="115"/>
      <c r="O847" s="115"/>
      <c r="P847" s="115"/>
      <c r="Q847" s="115"/>
      <c r="R847" s="115"/>
      <c r="S847" s="115"/>
      <c r="T847" s="115"/>
      <c r="U847" s="115"/>
      <c r="V847" s="115"/>
    </row>
    <row r="848" ht="15.75" customHeight="1">
      <c r="A848" s="3"/>
      <c r="B848" s="3"/>
      <c r="C848" s="49"/>
      <c r="D848" s="10"/>
      <c r="E848" s="61"/>
      <c r="F848" s="115"/>
      <c r="G848" s="115"/>
      <c r="H848" s="115"/>
      <c r="I848" s="115"/>
      <c r="J848" s="115"/>
      <c r="K848" s="115"/>
      <c r="L848" s="115"/>
      <c r="M848" s="115"/>
      <c r="N848" s="115"/>
      <c r="O848" s="115"/>
      <c r="P848" s="115"/>
      <c r="Q848" s="115"/>
      <c r="R848" s="115"/>
      <c r="S848" s="115"/>
      <c r="T848" s="115"/>
      <c r="U848" s="115"/>
      <c r="V848" s="115"/>
    </row>
    <row r="849" ht="15.75" customHeight="1">
      <c r="A849" s="3"/>
      <c r="B849" s="3"/>
      <c r="C849" s="49"/>
      <c r="D849" s="10"/>
      <c r="E849" s="61"/>
      <c r="F849" s="115"/>
      <c r="G849" s="115"/>
      <c r="H849" s="115"/>
      <c r="I849" s="115"/>
      <c r="J849" s="115"/>
      <c r="K849" s="115"/>
      <c r="L849" s="115"/>
      <c r="M849" s="115"/>
      <c r="N849" s="115"/>
      <c r="O849" s="115"/>
      <c r="P849" s="115"/>
      <c r="Q849" s="115"/>
      <c r="R849" s="115"/>
      <c r="S849" s="115"/>
      <c r="T849" s="115"/>
      <c r="U849" s="115"/>
      <c r="V849" s="115"/>
    </row>
    <row r="850" ht="15.75" customHeight="1">
      <c r="A850" s="3"/>
      <c r="B850" s="3"/>
      <c r="C850" s="49"/>
      <c r="D850" s="10"/>
      <c r="E850" s="61"/>
      <c r="F850" s="115"/>
      <c r="G850" s="115"/>
      <c r="H850" s="115"/>
      <c r="I850" s="115"/>
      <c r="J850" s="115"/>
      <c r="K850" s="115"/>
      <c r="L850" s="115"/>
      <c r="M850" s="115"/>
      <c r="N850" s="115"/>
      <c r="O850" s="115"/>
      <c r="P850" s="115"/>
      <c r="Q850" s="115"/>
      <c r="R850" s="115"/>
      <c r="S850" s="115"/>
      <c r="T850" s="115"/>
      <c r="U850" s="115"/>
      <c r="V850" s="115"/>
    </row>
    <row r="851" ht="15.75" customHeight="1">
      <c r="A851" s="3"/>
      <c r="B851" s="3"/>
      <c r="C851" s="49"/>
      <c r="D851" s="10"/>
      <c r="E851" s="61"/>
      <c r="F851" s="115"/>
      <c r="G851" s="115"/>
      <c r="H851" s="115"/>
      <c r="I851" s="115"/>
      <c r="J851" s="115"/>
      <c r="K851" s="115"/>
      <c r="L851" s="115"/>
      <c r="M851" s="115"/>
      <c r="N851" s="115"/>
      <c r="O851" s="115"/>
      <c r="P851" s="115"/>
      <c r="Q851" s="115"/>
      <c r="R851" s="115"/>
      <c r="S851" s="115"/>
      <c r="T851" s="115"/>
      <c r="U851" s="115"/>
      <c r="V851" s="115"/>
    </row>
    <row r="852" ht="15.75" customHeight="1">
      <c r="A852" s="3"/>
      <c r="B852" s="3"/>
      <c r="C852" s="49"/>
      <c r="D852" s="10"/>
      <c r="E852" s="61"/>
      <c r="F852" s="115"/>
      <c r="G852" s="115"/>
      <c r="H852" s="115"/>
      <c r="I852" s="115"/>
      <c r="J852" s="115"/>
      <c r="K852" s="115"/>
      <c r="L852" s="115"/>
      <c r="M852" s="115"/>
      <c r="N852" s="115"/>
      <c r="O852" s="115"/>
      <c r="P852" s="115"/>
      <c r="Q852" s="115"/>
      <c r="R852" s="115"/>
      <c r="S852" s="115"/>
      <c r="T852" s="115"/>
      <c r="U852" s="115"/>
      <c r="V852" s="115"/>
    </row>
    <row r="853" ht="15.75" customHeight="1">
      <c r="A853" s="3"/>
      <c r="B853" s="3"/>
      <c r="C853" s="49"/>
      <c r="D853" s="10"/>
      <c r="E853" s="61"/>
      <c r="F853" s="115"/>
      <c r="G853" s="115"/>
      <c r="H853" s="115"/>
      <c r="I853" s="115"/>
      <c r="J853" s="115"/>
      <c r="K853" s="115"/>
      <c r="L853" s="115"/>
      <c r="M853" s="115"/>
      <c r="N853" s="115"/>
      <c r="O853" s="115"/>
      <c r="P853" s="115"/>
      <c r="Q853" s="115"/>
      <c r="R853" s="115"/>
      <c r="S853" s="115"/>
      <c r="T853" s="115"/>
      <c r="U853" s="115"/>
      <c r="V853" s="115"/>
    </row>
    <row r="854" ht="15.75" customHeight="1">
      <c r="A854" s="3"/>
      <c r="B854" s="3"/>
      <c r="C854" s="49"/>
      <c r="D854" s="10"/>
      <c r="E854" s="61"/>
      <c r="F854" s="115"/>
      <c r="G854" s="115"/>
      <c r="H854" s="115"/>
      <c r="I854" s="115"/>
      <c r="J854" s="115"/>
      <c r="K854" s="115"/>
      <c r="L854" s="115"/>
      <c r="M854" s="115"/>
      <c r="N854" s="115"/>
      <c r="O854" s="115"/>
      <c r="P854" s="115"/>
      <c r="Q854" s="115"/>
      <c r="R854" s="115"/>
      <c r="S854" s="115"/>
      <c r="T854" s="115"/>
      <c r="U854" s="115"/>
      <c r="V854" s="115"/>
    </row>
    <row r="855" ht="15.75" customHeight="1">
      <c r="A855" s="3"/>
      <c r="B855" s="3"/>
      <c r="C855" s="49"/>
      <c r="D855" s="10"/>
      <c r="E855" s="61"/>
      <c r="F855" s="115"/>
      <c r="G855" s="115"/>
      <c r="H855" s="115"/>
      <c r="I855" s="115"/>
      <c r="J855" s="115"/>
      <c r="K855" s="115"/>
      <c r="L855" s="115"/>
      <c r="M855" s="115"/>
      <c r="N855" s="115"/>
      <c r="O855" s="115"/>
      <c r="P855" s="115"/>
      <c r="Q855" s="115"/>
      <c r="R855" s="115"/>
      <c r="S855" s="115"/>
      <c r="T855" s="115"/>
      <c r="U855" s="115"/>
      <c r="V855" s="115"/>
    </row>
    <row r="856" ht="15.75" customHeight="1">
      <c r="A856" s="3"/>
      <c r="B856" s="3"/>
      <c r="C856" s="49"/>
      <c r="D856" s="10"/>
      <c r="E856" s="61"/>
      <c r="F856" s="115"/>
      <c r="G856" s="115"/>
      <c r="H856" s="115"/>
      <c r="I856" s="115"/>
      <c r="J856" s="115"/>
      <c r="K856" s="115"/>
      <c r="L856" s="115"/>
      <c r="M856" s="115"/>
      <c r="N856" s="115"/>
      <c r="O856" s="115"/>
      <c r="P856" s="115"/>
      <c r="Q856" s="115"/>
      <c r="R856" s="115"/>
      <c r="S856" s="115"/>
      <c r="T856" s="115"/>
      <c r="U856" s="115"/>
      <c r="V856" s="115"/>
    </row>
    <row r="857" ht="15.75" customHeight="1">
      <c r="A857" s="3"/>
      <c r="B857" s="3"/>
      <c r="C857" s="49"/>
      <c r="D857" s="10"/>
      <c r="E857" s="61"/>
      <c r="F857" s="115"/>
      <c r="G857" s="115"/>
      <c r="H857" s="115"/>
      <c r="I857" s="115"/>
      <c r="J857" s="115"/>
      <c r="K857" s="115"/>
      <c r="L857" s="115"/>
      <c r="M857" s="115"/>
      <c r="N857" s="115"/>
      <c r="O857" s="115"/>
      <c r="P857" s="115"/>
      <c r="Q857" s="115"/>
      <c r="R857" s="115"/>
      <c r="S857" s="115"/>
      <c r="T857" s="115"/>
      <c r="U857" s="115"/>
      <c r="V857" s="115"/>
    </row>
    <row r="858" ht="15.75" customHeight="1">
      <c r="A858" s="3"/>
      <c r="B858" s="3"/>
      <c r="C858" s="49"/>
      <c r="D858" s="10"/>
      <c r="E858" s="61"/>
      <c r="F858" s="115"/>
      <c r="G858" s="115"/>
      <c r="H858" s="115"/>
      <c r="I858" s="115"/>
      <c r="J858" s="115"/>
      <c r="K858" s="115"/>
      <c r="L858" s="115"/>
      <c r="M858" s="115"/>
      <c r="N858" s="115"/>
      <c r="O858" s="115"/>
      <c r="P858" s="115"/>
      <c r="Q858" s="115"/>
      <c r="R858" s="115"/>
      <c r="S858" s="115"/>
      <c r="T858" s="115"/>
      <c r="U858" s="115"/>
      <c r="V858" s="115"/>
    </row>
    <row r="859" ht="15.75" customHeight="1">
      <c r="A859" s="3"/>
      <c r="B859" s="3"/>
      <c r="C859" s="49"/>
      <c r="D859" s="10"/>
      <c r="E859" s="61"/>
      <c r="F859" s="115"/>
      <c r="G859" s="115"/>
      <c r="H859" s="115"/>
      <c r="I859" s="115"/>
      <c r="J859" s="115"/>
      <c r="K859" s="115"/>
      <c r="L859" s="115"/>
      <c r="M859" s="115"/>
      <c r="N859" s="115"/>
      <c r="O859" s="115"/>
      <c r="P859" s="115"/>
      <c r="Q859" s="115"/>
      <c r="R859" s="115"/>
      <c r="S859" s="115"/>
      <c r="T859" s="115"/>
      <c r="U859" s="115"/>
      <c r="V859" s="115"/>
    </row>
    <row r="860" ht="15.75" customHeight="1">
      <c r="A860" s="3"/>
      <c r="B860" s="3"/>
      <c r="C860" s="49"/>
      <c r="D860" s="10"/>
      <c r="E860" s="61"/>
      <c r="F860" s="115"/>
      <c r="G860" s="115"/>
      <c r="H860" s="115"/>
      <c r="I860" s="115"/>
      <c r="J860" s="115"/>
      <c r="K860" s="115"/>
      <c r="L860" s="115"/>
      <c r="M860" s="115"/>
      <c r="N860" s="115"/>
      <c r="O860" s="115"/>
      <c r="P860" s="115"/>
      <c r="Q860" s="115"/>
      <c r="R860" s="115"/>
      <c r="S860" s="115"/>
      <c r="T860" s="115"/>
      <c r="U860" s="115"/>
      <c r="V860" s="115"/>
    </row>
    <row r="861" ht="15.75" customHeight="1">
      <c r="A861" s="3"/>
      <c r="B861" s="3"/>
      <c r="C861" s="49"/>
      <c r="D861" s="10"/>
      <c r="E861" s="61"/>
      <c r="F861" s="115"/>
      <c r="G861" s="115"/>
      <c r="H861" s="115"/>
      <c r="I861" s="115"/>
      <c r="J861" s="115"/>
      <c r="K861" s="115"/>
      <c r="L861" s="115"/>
      <c r="M861" s="115"/>
      <c r="N861" s="115"/>
      <c r="O861" s="115"/>
      <c r="P861" s="115"/>
      <c r="Q861" s="115"/>
      <c r="R861" s="115"/>
      <c r="S861" s="115"/>
      <c r="T861" s="115"/>
      <c r="U861" s="115"/>
      <c r="V861" s="115"/>
    </row>
    <row r="862" ht="15.75" customHeight="1">
      <c r="A862" s="3"/>
      <c r="B862" s="3"/>
      <c r="C862" s="49"/>
      <c r="D862" s="10"/>
      <c r="E862" s="61"/>
      <c r="F862" s="115"/>
      <c r="G862" s="115"/>
      <c r="H862" s="115"/>
      <c r="I862" s="115"/>
      <c r="J862" s="115"/>
      <c r="K862" s="115"/>
      <c r="L862" s="115"/>
      <c r="M862" s="115"/>
      <c r="N862" s="115"/>
      <c r="O862" s="115"/>
      <c r="P862" s="115"/>
      <c r="Q862" s="115"/>
      <c r="R862" s="115"/>
      <c r="S862" s="115"/>
      <c r="T862" s="115"/>
      <c r="U862" s="115"/>
      <c r="V862" s="115"/>
    </row>
    <row r="863" ht="15.75" customHeight="1">
      <c r="A863" s="3"/>
      <c r="B863" s="3"/>
      <c r="C863" s="49"/>
      <c r="D863" s="10"/>
      <c r="E863" s="61"/>
      <c r="F863" s="115"/>
      <c r="G863" s="115"/>
      <c r="H863" s="115"/>
      <c r="I863" s="115"/>
      <c r="J863" s="115"/>
      <c r="K863" s="115"/>
      <c r="L863" s="115"/>
      <c r="M863" s="115"/>
      <c r="N863" s="115"/>
      <c r="O863" s="115"/>
      <c r="P863" s="115"/>
      <c r="Q863" s="115"/>
      <c r="R863" s="115"/>
      <c r="S863" s="115"/>
      <c r="T863" s="115"/>
      <c r="U863" s="115"/>
      <c r="V863" s="115"/>
    </row>
    <row r="864" ht="15.75" customHeight="1">
      <c r="A864" s="3"/>
      <c r="B864" s="3"/>
      <c r="C864" s="49"/>
      <c r="D864" s="10"/>
      <c r="E864" s="61"/>
      <c r="F864" s="115"/>
      <c r="G864" s="115"/>
      <c r="H864" s="115"/>
      <c r="I864" s="115"/>
      <c r="J864" s="115"/>
      <c r="K864" s="115"/>
      <c r="L864" s="115"/>
      <c r="M864" s="115"/>
      <c r="N864" s="115"/>
      <c r="O864" s="115"/>
      <c r="P864" s="115"/>
      <c r="Q864" s="115"/>
      <c r="R864" s="115"/>
      <c r="S864" s="115"/>
      <c r="T864" s="115"/>
      <c r="U864" s="115"/>
      <c r="V864" s="115"/>
    </row>
    <row r="865" ht="15.75" customHeight="1">
      <c r="A865" s="3"/>
      <c r="B865" s="3"/>
      <c r="C865" s="49"/>
      <c r="D865" s="10"/>
      <c r="E865" s="61"/>
      <c r="F865" s="115"/>
      <c r="G865" s="115"/>
      <c r="H865" s="115"/>
      <c r="I865" s="115"/>
      <c r="J865" s="115"/>
      <c r="K865" s="115"/>
      <c r="L865" s="115"/>
      <c r="M865" s="115"/>
      <c r="N865" s="115"/>
      <c r="O865" s="115"/>
      <c r="P865" s="115"/>
      <c r="Q865" s="115"/>
      <c r="R865" s="115"/>
      <c r="S865" s="115"/>
      <c r="T865" s="115"/>
      <c r="U865" s="115"/>
      <c r="V865" s="115"/>
    </row>
    <row r="866" ht="15.75" customHeight="1">
      <c r="A866" s="3"/>
      <c r="B866" s="3"/>
      <c r="C866" s="49"/>
      <c r="D866" s="10"/>
      <c r="E866" s="61"/>
      <c r="F866" s="115"/>
      <c r="G866" s="115"/>
      <c r="H866" s="115"/>
      <c r="I866" s="115"/>
      <c r="J866" s="115"/>
      <c r="K866" s="115"/>
      <c r="L866" s="115"/>
      <c r="M866" s="115"/>
      <c r="N866" s="115"/>
      <c r="O866" s="115"/>
      <c r="P866" s="115"/>
      <c r="Q866" s="115"/>
      <c r="R866" s="115"/>
      <c r="S866" s="115"/>
      <c r="T866" s="115"/>
      <c r="U866" s="115"/>
      <c r="V866" s="115"/>
    </row>
    <row r="867" ht="15.75" customHeight="1">
      <c r="A867" s="3"/>
      <c r="B867" s="3"/>
      <c r="C867" s="49"/>
      <c r="D867" s="10"/>
      <c r="E867" s="61"/>
      <c r="F867" s="115"/>
      <c r="G867" s="115"/>
      <c r="H867" s="115"/>
      <c r="I867" s="115"/>
      <c r="J867" s="115"/>
      <c r="K867" s="115"/>
      <c r="L867" s="115"/>
      <c r="M867" s="115"/>
      <c r="N867" s="115"/>
      <c r="O867" s="115"/>
      <c r="P867" s="115"/>
      <c r="Q867" s="115"/>
      <c r="R867" s="115"/>
      <c r="S867" s="115"/>
      <c r="T867" s="115"/>
      <c r="U867" s="115"/>
      <c r="V867" s="115"/>
    </row>
    <row r="868" ht="15.75" customHeight="1">
      <c r="A868" s="3"/>
      <c r="B868" s="3"/>
      <c r="C868" s="49"/>
      <c r="D868" s="10"/>
      <c r="E868" s="61"/>
      <c r="F868" s="115"/>
      <c r="G868" s="115"/>
      <c r="H868" s="115"/>
      <c r="I868" s="115"/>
      <c r="J868" s="115"/>
      <c r="K868" s="115"/>
      <c r="L868" s="115"/>
      <c r="M868" s="115"/>
      <c r="N868" s="115"/>
      <c r="O868" s="115"/>
      <c r="P868" s="115"/>
      <c r="Q868" s="115"/>
      <c r="R868" s="115"/>
      <c r="S868" s="115"/>
      <c r="T868" s="115"/>
      <c r="U868" s="115"/>
      <c r="V868" s="115"/>
    </row>
    <row r="869" ht="15.75" customHeight="1">
      <c r="A869" s="3"/>
      <c r="B869" s="3"/>
      <c r="C869" s="49"/>
      <c r="D869" s="10"/>
      <c r="E869" s="61"/>
      <c r="F869" s="115"/>
      <c r="G869" s="115"/>
      <c r="H869" s="115"/>
      <c r="I869" s="115"/>
      <c r="J869" s="115"/>
      <c r="K869" s="115"/>
      <c r="L869" s="115"/>
      <c r="M869" s="115"/>
      <c r="N869" s="115"/>
      <c r="O869" s="115"/>
      <c r="P869" s="115"/>
      <c r="Q869" s="115"/>
      <c r="R869" s="115"/>
      <c r="S869" s="115"/>
      <c r="T869" s="115"/>
      <c r="U869" s="115"/>
      <c r="V869" s="115"/>
    </row>
    <row r="870" ht="15.75" customHeight="1">
      <c r="A870" s="3"/>
      <c r="B870" s="3"/>
      <c r="C870" s="49"/>
      <c r="D870" s="10"/>
      <c r="E870" s="61"/>
      <c r="F870" s="115"/>
      <c r="G870" s="115"/>
      <c r="H870" s="115"/>
      <c r="I870" s="115"/>
      <c r="J870" s="115"/>
      <c r="K870" s="115"/>
      <c r="L870" s="115"/>
      <c r="M870" s="115"/>
      <c r="N870" s="115"/>
      <c r="O870" s="115"/>
      <c r="P870" s="115"/>
      <c r="Q870" s="115"/>
      <c r="R870" s="115"/>
      <c r="S870" s="115"/>
      <c r="T870" s="115"/>
      <c r="U870" s="115"/>
      <c r="V870" s="115"/>
    </row>
    <row r="871" ht="15.75" customHeight="1">
      <c r="A871" s="3"/>
      <c r="B871" s="3"/>
      <c r="C871" s="49"/>
      <c r="D871" s="10"/>
      <c r="E871" s="61"/>
      <c r="F871" s="115"/>
      <c r="G871" s="115"/>
      <c r="H871" s="115"/>
      <c r="I871" s="115"/>
      <c r="J871" s="115"/>
      <c r="K871" s="115"/>
      <c r="L871" s="115"/>
      <c r="M871" s="115"/>
      <c r="N871" s="115"/>
      <c r="O871" s="115"/>
      <c r="P871" s="115"/>
      <c r="Q871" s="115"/>
      <c r="R871" s="115"/>
      <c r="S871" s="115"/>
      <c r="T871" s="115"/>
      <c r="U871" s="115"/>
      <c r="V871" s="115"/>
    </row>
    <row r="872" ht="15.75" customHeight="1">
      <c r="A872" s="3"/>
      <c r="B872" s="3"/>
      <c r="C872" s="49"/>
      <c r="D872" s="10"/>
      <c r="E872" s="61"/>
      <c r="F872" s="115"/>
      <c r="G872" s="115"/>
      <c r="H872" s="115"/>
      <c r="I872" s="115"/>
      <c r="J872" s="115"/>
      <c r="K872" s="115"/>
      <c r="L872" s="115"/>
      <c r="M872" s="115"/>
      <c r="N872" s="115"/>
      <c r="O872" s="115"/>
      <c r="P872" s="115"/>
      <c r="Q872" s="115"/>
      <c r="R872" s="115"/>
      <c r="S872" s="115"/>
      <c r="T872" s="115"/>
      <c r="U872" s="115"/>
      <c r="V872" s="115"/>
    </row>
    <row r="873" ht="15.75" customHeight="1">
      <c r="A873" s="3"/>
      <c r="B873" s="3"/>
      <c r="C873" s="49"/>
      <c r="D873" s="10"/>
      <c r="E873" s="61"/>
      <c r="F873" s="115"/>
      <c r="G873" s="115"/>
      <c r="H873" s="115"/>
      <c r="I873" s="115"/>
      <c r="J873" s="115"/>
      <c r="K873" s="115"/>
      <c r="L873" s="115"/>
      <c r="M873" s="115"/>
      <c r="N873" s="115"/>
      <c r="O873" s="115"/>
      <c r="P873" s="115"/>
      <c r="Q873" s="115"/>
      <c r="R873" s="115"/>
      <c r="S873" s="115"/>
      <c r="T873" s="115"/>
      <c r="U873" s="115"/>
      <c r="V873" s="115"/>
    </row>
    <row r="874" ht="15.75" customHeight="1">
      <c r="A874" s="3"/>
      <c r="B874" s="3"/>
      <c r="C874" s="49"/>
      <c r="D874" s="10"/>
      <c r="E874" s="61"/>
      <c r="F874" s="115"/>
      <c r="G874" s="115"/>
      <c r="H874" s="115"/>
      <c r="I874" s="115"/>
      <c r="J874" s="115"/>
      <c r="K874" s="115"/>
      <c r="L874" s="115"/>
      <c r="M874" s="115"/>
      <c r="N874" s="115"/>
      <c r="O874" s="115"/>
      <c r="P874" s="115"/>
      <c r="Q874" s="115"/>
      <c r="R874" s="115"/>
      <c r="S874" s="115"/>
      <c r="T874" s="115"/>
      <c r="U874" s="115"/>
      <c r="V874" s="115"/>
    </row>
    <row r="875" ht="15.75" customHeight="1">
      <c r="A875" s="3"/>
      <c r="B875" s="3"/>
      <c r="C875" s="49"/>
      <c r="D875" s="10"/>
      <c r="E875" s="61"/>
      <c r="F875" s="115"/>
      <c r="G875" s="115"/>
      <c r="H875" s="115"/>
      <c r="I875" s="115"/>
      <c r="J875" s="115"/>
      <c r="K875" s="115"/>
      <c r="L875" s="115"/>
      <c r="M875" s="115"/>
      <c r="N875" s="115"/>
      <c r="O875" s="115"/>
      <c r="P875" s="115"/>
      <c r="Q875" s="115"/>
      <c r="R875" s="115"/>
      <c r="S875" s="115"/>
      <c r="T875" s="115"/>
      <c r="U875" s="115"/>
      <c r="V875" s="115"/>
    </row>
    <row r="876" ht="15.75" customHeight="1">
      <c r="A876" s="3"/>
      <c r="B876" s="3"/>
      <c r="C876" s="49"/>
      <c r="D876" s="10"/>
      <c r="E876" s="61"/>
      <c r="F876" s="115"/>
      <c r="G876" s="115"/>
      <c r="H876" s="115"/>
      <c r="I876" s="115"/>
      <c r="J876" s="115"/>
      <c r="K876" s="115"/>
      <c r="L876" s="115"/>
      <c r="M876" s="115"/>
      <c r="N876" s="115"/>
      <c r="O876" s="115"/>
      <c r="P876" s="115"/>
      <c r="Q876" s="115"/>
      <c r="R876" s="115"/>
      <c r="S876" s="115"/>
      <c r="T876" s="115"/>
      <c r="U876" s="115"/>
      <c r="V876" s="115"/>
    </row>
    <row r="877" ht="15.75" customHeight="1">
      <c r="A877" s="3"/>
      <c r="B877" s="3"/>
      <c r="C877" s="49"/>
      <c r="D877" s="10"/>
      <c r="E877" s="61"/>
      <c r="F877" s="115"/>
      <c r="G877" s="115"/>
      <c r="H877" s="115"/>
      <c r="I877" s="115"/>
      <c r="J877" s="115"/>
      <c r="K877" s="115"/>
      <c r="L877" s="115"/>
      <c r="M877" s="115"/>
      <c r="N877" s="115"/>
      <c r="O877" s="115"/>
      <c r="P877" s="115"/>
      <c r="Q877" s="115"/>
      <c r="R877" s="115"/>
      <c r="S877" s="115"/>
      <c r="T877" s="115"/>
      <c r="U877" s="115"/>
      <c r="V877" s="115"/>
    </row>
    <row r="878" ht="15.75" customHeight="1">
      <c r="A878" s="3"/>
      <c r="B878" s="3"/>
      <c r="C878" s="49"/>
      <c r="D878" s="10"/>
      <c r="E878" s="61"/>
      <c r="F878" s="115"/>
      <c r="G878" s="115"/>
      <c r="H878" s="115"/>
      <c r="I878" s="115"/>
      <c r="J878" s="115"/>
      <c r="K878" s="115"/>
      <c r="L878" s="115"/>
      <c r="M878" s="115"/>
      <c r="N878" s="115"/>
      <c r="O878" s="115"/>
      <c r="P878" s="115"/>
      <c r="Q878" s="115"/>
      <c r="R878" s="115"/>
      <c r="S878" s="115"/>
      <c r="T878" s="115"/>
      <c r="U878" s="115"/>
      <c r="V878" s="115"/>
    </row>
    <row r="879" ht="15.75" customHeight="1">
      <c r="A879" s="3"/>
      <c r="B879" s="3"/>
      <c r="C879" s="49"/>
      <c r="D879" s="10"/>
      <c r="E879" s="61"/>
      <c r="F879" s="115"/>
      <c r="G879" s="115"/>
      <c r="H879" s="115"/>
      <c r="I879" s="115"/>
      <c r="J879" s="115"/>
      <c r="K879" s="115"/>
      <c r="L879" s="115"/>
      <c r="M879" s="115"/>
      <c r="N879" s="115"/>
      <c r="O879" s="115"/>
      <c r="P879" s="115"/>
      <c r="Q879" s="115"/>
      <c r="R879" s="115"/>
      <c r="S879" s="115"/>
      <c r="T879" s="115"/>
      <c r="U879" s="115"/>
      <c r="V879" s="115"/>
    </row>
    <row r="880" ht="15.75" customHeight="1">
      <c r="A880" s="3"/>
      <c r="B880" s="3"/>
      <c r="C880" s="49"/>
      <c r="D880" s="10"/>
      <c r="E880" s="61"/>
      <c r="F880" s="115"/>
      <c r="G880" s="115"/>
      <c r="H880" s="115"/>
      <c r="I880" s="115"/>
      <c r="J880" s="115"/>
      <c r="K880" s="115"/>
      <c r="L880" s="115"/>
      <c r="M880" s="115"/>
      <c r="N880" s="115"/>
      <c r="O880" s="115"/>
      <c r="P880" s="115"/>
      <c r="Q880" s="115"/>
      <c r="R880" s="115"/>
      <c r="S880" s="115"/>
      <c r="T880" s="115"/>
      <c r="U880" s="115"/>
      <c r="V880" s="115"/>
    </row>
    <row r="881" ht="15.75" customHeight="1">
      <c r="A881" s="3"/>
      <c r="B881" s="3"/>
      <c r="C881" s="49"/>
      <c r="D881" s="10"/>
      <c r="E881" s="61"/>
      <c r="F881" s="115"/>
      <c r="G881" s="115"/>
      <c r="H881" s="115"/>
      <c r="I881" s="115"/>
      <c r="J881" s="115"/>
      <c r="K881" s="115"/>
      <c r="L881" s="115"/>
      <c r="M881" s="115"/>
      <c r="N881" s="115"/>
      <c r="O881" s="115"/>
      <c r="P881" s="115"/>
      <c r="Q881" s="115"/>
      <c r="R881" s="115"/>
      <c r="S881" s="115"/>
      <c r="T881" s="115"/>
      <c r="U881" s="115"/>
      <c r="V881" s="115"/>
    </row>
    <row r="882" ht="15.75" customHeight="1">
      <c r="A882" s="3"/>
      <c r="B882" s="3"/>
      <c r="C882" s="49"/>
      <c r="D882" s="10"/>
      <c r="E882" s="61"/>
      <c r="F882" s="115"/>
      <c r="G882" s="115"/>
      <c r="H882" s="115"/>
      <c r="I882" s="115"/>
      <c r="J882" s="115"/>
      <c r="K882" s="115"/>
      <c r="L882" s="115"/>
      <c r="M882" s="115"/>
      <c r="N882" s="115"/>
      <c r="O882" s="115"/>
      <c r="P882" s="115"/>
      <c r="Q882" s="115"/>
      <c r="R882" s="115"/>
      <c r="S882" s="115"/>
      <c r="T882" s="115"/>
      <c r="U882" s="115"/>
      <c r="V882" s="115"/>
    </row>
    <row r="883" ht="15.75" customHeight="1">
      <c r="A883" s="3"/>
      <c r="B883" s="3"/>
      <c r="C883" s="49"/>
      <c r="D883" s="10"/>
      <c r="E883" s="61"/>
      <c r="F883" s="115"/>
      <c r="G883" s="115"/>
      <c r="H883" s="115"/>
      <c r="I883" s="115"/>
      <c r="J883" s="115"/>
      <c r="K883" s="115"/>
      <c r="L883" s="115"/>
      <c r="M883" s="115"/>
      <c r="N883" s="115"/>
      <c r="O883" s="115"/>
      <c r="P883" s="115"/>
      <c r="Q883" s="115"/>
      <c r="R883" s="115"/>
      <c r="S883" s="115"/>
      <c r="T883" s="115"/>
      <c r="U883" s="115"/>
      <c r="V883" s="115"/>
    </row>
    <row r="884" ht="15.75" customHeight="1">
      <c r="A884" s="3"/>
      <c r="B884" s="3"/>
      <c r="C884" s="49"/>
      <c r="D884" s="10"/>
      <c r="E884" s="61"/>
      <c r="F884" s="115"/>
      <c r="G884" s="115"/>
      <c r="H884" s="115"/>
      <c r="I884" s="115"/>
      <c r="J884" s="115"/>
      <c r="K884" s="115"/>
      <c r="L884" s="115"/>
      <c r="M884" s="115"/>
      <c r="N884" s="115"/>
      <c r="O884" s="115"/>
      <c r="P884" s="115"/>
      <c r="Q884" s="115"/>
      <c r="R884" s="115"/>
      <c r="S884" s="115"/>
      <c r="T884" s="115"/>
      <c r="U884" s="115"/>
      <c r="V884" s="115"/>
    </row>
    <row r="885" ht="15.75" customHeight="1">
      <c r="A885" s="3"/>
      <c r="B885" s="3"/>
      <c r="C885" s="49"/>
      <c r="D885" s="10"/>
      <c r="E885" s="61"/>
      <c r="F885" s="115"/>
      <c r="G885" s="115"/>
      <c r="H885" s="115"/>
      <c r="I885" s="115"/>
      <c r="J885" s="115"/>
      <c r="K885" s="115"/>
      <c r="L885" s="115"/>
      <c r="M885" s="115"/>
      <c r="N885" s="115"/>
      <c r="O885" s="115"/>
      <c r="P885" s="115"/>
      <c r="Q885" s="115"/>
      <c r="R885" s="115"/>
      <c r="S885" s="115"/>
      <c r="T885" s="115"/>
      <c r="U885" s="115"/>
      <c r="V885" s="115"/>
    </row>
    <row r="886" ht="15.75" customHeight="1">
      <c r="A886" s="3"/>
      <c r="B886" s="3"/>
      <c r="C886" s="49"/>
      <c r="D886" s="10"/>
      <c r="E886" s="61"/>
      <c r="F886" s="115"/>
      <c r="G886" s="115"/>
      <c r="H886" s="115"/>
      <c r="I886" s="115"/>
      <c r="J886" s="115"/>
      <c r="K886" s="115"/>
      <c r="L886" s="115"/>
      <c r="M886" s="115"/>
      <c r="N886" s="115"/>
      <c r="O886" s="115"/>
      <c r="P886" s="115"/>
      <c r="Q886" s="115"/>
      <c r="R886" s="115"/>
      <c r="S886" s="115"/>
      <c r="T886" s="115"/>
      <c r="U886" s="115"/>
      <c r="V886" s="115"/>
    </row>
    <row r="887" ht="15.75" customHeight="1">
      <c r="A887" s="3"/>
      <c r="B887" s="3"/>
      <c r="C887" s="49"/>
      <c r="D887" s="10"/>
      <c r="E887" s="61"/>
      <c r="F887" s="115"/>
      <c r="G887" s="115"/>
      <c r="H887" s="115"/>
      <c r="I887" s="115"/>
      <c r="J887" s="115"/>
      <c r="K887" s="115"/>
      <c r="L887" s="115"/>
      <c r="M887" s="115"/>
      <c r="N887" s="115"/>
      <c r="O887" s="115"/>
      <c r="P887" s="115"/>
      <c r="Q887" s="115"/>
      <c r="R887" s="115"/>
      <c r="S887" s="115"/>
      <c r="T887" s="115"/>
      <c r="U887" s="115"/>
      <c r="V887" s="115"/>
    </row>
    <row r="888" ht="15.75" customHeight="1">
      <c r="A888" s="3"/>
      <c r="B888" s="3"/>
      <c r="C888" s="49"/>
      <c r="D888" s="10"/>
      <c r="E888" s="61"/>
      <c r="F888" s="115"/>
      <c r="G888" s="115"/>
      <c r="H888" s="115"/>
      <c r="I888" s="115"/>
      <c r="J888" s="115"/>
      <c r="K888" s="115"/>
      <c r="L888" s="115"/>
      <c r="M888" s="115"/>
      <c r="N888" s="115"/>
      <c r="O888" s="115"/>
      <c r="P888" s="115"/>
      <c r="Q888" s="115"/>
      <c r="R888" s="115"/>
      <c r="S888" s="115"/>
      <c r="T888" s="115"/>
      <c r="U888" s="115"/>
      <c r="V888" s="115"/>
    </row>
    <row r="889" ht="15.75" customHeight="1">
      <c r="A889" s="3"/>
      <c r="B889" s="3"/>
      <c r="C889" s="49"/>
      <c r="D889" s="10"/>
      <c r="E889" s="61"/>
      <c r="F889" s="115"/>
      <c r="G889" s="115"/>
      <c r="H889" s="115"/>
      <c r="I889" s="115"/>
      <c r="J889" s="115"/>
      <c r="K889" s="115"/>
      <c r="L889" s="115"/>
      <c r="M889" s="115"/>
      <c r="N889" s="115"/>
      <c r="O889" s="115"/>
      <c r="P889" s="115"/>
      <c r="Q889" s="115"/>
      <c r="R889" s="115"/>
      <c r="S889" s="115"/>
      <c r="T889" s="115"/>
      <c r="U889" s="115"/>
      <c r="V889" s="115"/>
    </row>
    <row r="890" ht="15.75" customHeight="1">
      <c r="A890" s="3"/>
      <c r="B890" s="3"/>
      <c r="C890" s="49"/>
      <c r="D890" s="10"/>
      <c r="E890" s="61"/>
      <c r="F890" s="115"/>
      <c r="G890" s="115"/>
      <c r="H890" s="115"/>
      <c r="I890" s="115"/>
      <c r="J890" s="115"/>
      <c r="K890" s="115"/>
      <c r="L890" s="115"/>
      <c r="M890" s="115"/>
      <c r="N890" s="115"/>
      <c r="O890" s="115"/>
      <c r="P890" s="115"/>
      <c r="Q890" s="115"/>
      <c r="R890" s="115"/>
      <c r="S890" s="115"/>
      <c r="T890" s="115"/>
      <c r="U890" s="115"/>
      <c r="V890" s="115"/>
    </row>
    <row r="891" ht="15.75" customHeight="1">
      <c r="A891" s="3"/>
      <c r="B891" s="3"/>
      <c r="C891" s="49"/>
      <c r="D891" s="10"/>
      <c r="E891" s="61"/>
      <c r="F891" s="115"/>
      <c r="G891" s="115"/>
      <c r="H891" s="115"/>
      <c r="I891" s="115"/>
      <c r="J891" s="115"/>
      <c r="K891" s="115"/>
      <c r="L891" s="115"/>
      <c r="M891" s="115"/>
      <c r="N891" s="115"/>
      <c r="O891" s="115"/>
      <c r="P891" s="115"/>
      <c r="Q891" s="115"/>
      <c r="R891" s="115"/>
      <c r="S891" s="115"/>
      <c r="T891" s="115"/>
      <c r="U891" s="115"/>
      <c r="V891" s="115"/>
    </row>
    <row r="892" ht="15.75" customHeight="1">
      <c r="A892" s="3"/>
      <c r="B892" s="3"/>
      <c r="C892" s="49"/>
      <c r="D892" s="10"/>
      <c r="E892" s="61"/>
      <c r="F892" s="115"/>
      <c r="G892" s="115"/>
      <c r="H892" s="115"/>
      <c r="I892" s="115"/>
      <c r="J892" s="115"/>
      <c r="K892" s="115"/>
      <c r="L892" s="115"/>
      <c r="M892" s="115"/>
      <c r="N892" s="115"/>
      <c r="O892" s="115"/>
      <c r="P892" s="115"/>
      <c r="Q892" s="115"/>
      <c r="R892" s="115"/>
      <c r="S892" s="115"/>
      <c r="T892" s="115"/>
      <c r="U892" s="115"/>
      <c r="V892" s="115"/>
    </row>
    <row r="893" ht="15.75" customHeight="1">
      <c r="A893" s="3"/>
      <c r="B893" s="3"/>
      <c r="C893" s="49"/>
      <c r="D893" s="10"/>
      <c r="E893" s="61"/>
      <c r="F893" s="115"/>
      <c r="G893" s="115"/>
      <c r="H893" s="115"/>
      <c r="I893" s="115"/>
      <c r="J893" s="115"/>
      <c r="K893" s="115"/>
      <c r="L893" s="115"/>
      <c r="M893" s="115"/>
      <c r="N893" s="115"/>
      <c r="O893" s="115"/>
      <c r="P893" s="115"/>
      <c r="Q893" s="115"/>
      <c r="R893" s="115"/>
      <c r="S893" s="115"/>
      <c r="T893" s="115"/>
      <c r="U893" s="115"/>
      <c r="V893" s="115"/>
    </row>
    <row r="894" ht="15.75" customHeight="1">
      <c r="A894" s="3"/>
      <c r="B894" s="3"/>
      <c r="C894" s="49"/>
      <c r="D894" s="10"/>
      <c r="E894" s="61"/>
      <c r="F894" s="115"/>
      <c r="G894" s="115"/>
      <c r="H894" s="115"/>
      <c r="I894" s="115"/>
      <c r="J894" s="115"/>
      <c r="K894" s="115"/>
      <c r="L894" s="115"/>
      <c r="M894" s="115"/>
      <c r="N894" s="115"/>
      <c r="O894" s="115"/>
      <c r="P894" s="115"/>
      <c r="Q894" s="115"/>
      <c r="R894" s="115"/>
      <c r="S894" s="115"/>
      <c r="T894" s="115"/>
      <c r="U894" s="115"/>
      <c r="V894" s="115"/>
    </row>
    <row r="895" ht="15.75" customHeight="1">
      <c r="A895" s="3"/>
      <c r="B895" s="3"/>
      <c r="C895" s="49"/>
      <c r="D895" s="10"/>
      <c r="E895" s="61"/>
      <c r="F895" s="115"/>
      <c r="G895" s="115"/>
      <c r="H895" s="115"/>
      <c r="I895" s="115"/>
      <c r="J895" s="115"/>
      <c r="K895" s="115"/>
      <c r="L895" s="115"/>
      <c r="M895" s="115"/>
      <c r="N895" s="115"/>
      <c r="O895" s="115"/>
      <c r="P895" s="115"/>
      <c r="Q895" s="115"/>
      <c r="R895" s="115"/>
      <c r="S895" s="115"/>
      <c r="T895" s="115"/>
      <c r="U895" s="115"/>
      <c r="V895" s="115"/>
    </row>
    <row r="896" ht="15.75" customHeight="1">
      <c r="A896" s="3"/>
      <c r="B896" s="3"/>
      <c r="C896" s="49"/>
      <c r="D896" s="10"/>
      <c r="E896" s="61"/>
      <c r="F896" s="115"/>
      <c r="G896" s="115"/>
      <c r="H896" s="115"/>
      <c r="I896" s="115"/>
      <c r="J896" s="115"/>
      <c r="K896" s="115"/>
      <c r="L896" s="115"/>
      <c r="M896" s="115"/>
      <c r="N896" s="115"/>
      <c r="O896" s="115"/>
      <c r="P896" s="115"/>
      <c r="Q896" s="115"/>
      <c r="R896" s="115"/>
      <c r="S896" s="115"/>
      <c r="T896" s="115"/>
      <c r="U896" s="115"/>
      <c r="V896" s="115"/>
    </row>
    <row r="897" ht="15.75" customHeight="1">
      <c r="A897" s="3"/>
      <c r="B897" s="3"/>
      <c r="C897" s="49"/>
      <c r="D897" s="10"/>
      <c r="E897" s="61"/>
      <c r="F897" s="115"/>
      <c r="G897" s="115"/>
      <c r="H897" s="115"/>
      <c r="I897" s="115"/>
      <c r="J897" s="115"/>
      <c r="K897" s="115"/>
      <c r="L897" s="115"/>
      <c r="M897" s="115"/>
      <c r="N897" s="115"/>
      <c r="O897" s="115"/>
      <c r="P897" s="115"/>
      <c r="Q897" s="115"/>
      <c r="R897" s="115"/>
      <c r="S897" s="115"/>
      <c r="T897" s="115"/>
      <c r="U897" s="115"/>
      <c r="V897" s="115"/>
    </row>
    <row r="898" ht="15.75" customHeight="1">
      <c r="A898" s="3"/>
      <c r="B898" s="3"/>
      <c r="C898" s="49"/>
      <c r="D898" s="10"/>
      <c r="E898" s="61"/>
      <c r="F898" s="115"/>
      <c r="G898" s="115"/>
      <c r="H898" s="115"/>
      <c r="I898" s="115"/>
      <c r="J898" s="115"/>
      <c r="K898" s="115"/>
      <c r="L898" s="115"/>
      <c r="M898" s="115"/>
      <c r="N898" s="115"/>
      <c r="O898" s="115"/>
      <c r="P898" s="115"/>
      <c r="Q898" s="115"/>
      <c r="R898" s="115"/>
      <c r="S898" s="115"/>
      <c r="T898" s="115"/>
      <c r="U898" s="115"/>
      <c r="V898" s="115"/>
    </row>
    <row r="899" ht="15.75" customHeight="1">
      <c r="A899" s="3"/>
      <c r="B899" s="3"/>
      <c r="C899" s="49"/>
      <c r="D899" s="10"/>
      <c r="E899" s="61"/>
      <c r="F899" s="115"/>
      <c r="G899" s="115"/>
      <c r="H899" s="115"/>
      <c r="I899" s="115"/>
      <c r="J899" s="115"/>
      <c r="K899" s="115"/>
      <c r="L899" s="115"/>
      <c r="M899" s="115"/>
      <c r="N899" s="115"/>
      <c r="O899" s="115"/>
      <c r="P899" s="115"/>
      <c r="Q899" s="115"/>
      <c r="R899" s="115"/>
      <c r="S899" s="115"/>
      <c r="T899" s="115"/>
      <c r="U899" s="115"/>
      <c r="V899" s="115"/>
    </row>
    <row r="900" ht="15.75" customHeight="1">
      <c r="A900" s="3"/>
      <c r="B900" s="3"/>
      <c r="C900" s="49"/>
      <c r="D900" s="10"/>
      <c r="E900" s="61"/>
      <c r="F900" s="115"/>
      <c r="G900" s="115"/>
      <c r="H900" s="115"/>
      <c r="I900" s="115"/>
      <c r="J900" s="115"/>
      <c r="K900" s="115"/>
      <c r="L900" s="115"/>
      <c r="M900" s="115"/>
      <c r="N900" s="115"/>
      <c r="O900" s="115"/>
      <c r="P900" s="115"/>
      <c r="Q900" s="115"/>
      <c r="R900" s="115"/>
      <c r="S900" s="115"/>
      <c r="T900" s="115"/>
      <c r="U900" s="115"/>
      <c r="V900" s="115"/>
    </row>
    <row r="901" ht="15.75" customHeight="1">
      <c r="A901" s="3"/>
      <c r="B901" s="3"/>
      <c r="C901" s="49"/>
      <c r="D901" s="10"/>
      <c r="E901" s="61"/>
      <c r="F901" s="115"/>
      <c r="G901" s="115"/>
      <c r="H901" s="115"/>
      <c r="I901" s="115"/>
      <c r="J901" s="115"/>
      <c r="K901" s="115"/>
      <c r="L901" s="115"/>
      <c r="M901" s="115"/>
      <c r="N901" s="115"/>
      <c r="O901" s="115"/>
      <c r="P901" s="115"/>
      <c r="Q901" s="115"/>
      <c r="R901" s="115"/>
      <c r="S901" s="115"/>
      <c r="T901" s="115"/>
      <c r="U901" s="115"/>
      <c r="V901" s="115"/>
    </row>
    <row r="902" ht="15.75" customHeight="1">
      <c r="A902" s="3"/>
      <c r="B902" s="3"/>
      <c r="C902" s="49"/>
      <c r="D902" s="10"/>
      <c r="E902" s="61"/>
      <c r="F902" s="115"/>
      <c r="G902" s="115"/>
      <c r="H902" s="115"/>
      <c r="I902" s="115"/>
      <c r="J902" s="115"/>
      <c r="K902" s="115"/>
      <c r="L902" s="115"/>
      <c r="M902" s="115"/>
      <c r="N902" s="115"/>
      <c r="O902" s="115"/>
      <c r="P902" s="115"/>
      <c r="Q902" s="115"/>
      <c r="R902" s="115"/>
      <c r="S902" s="115"/>
      <c r="T902" s="115"/>
      <c r="U902" s="115"/>
      <c r="V902" s="115"/>
    </row>
    <row r="903" ht="15.75" customHeight="1">
      <c r="A903" s="3"/>
      <c r="B903" s="3"/>
      <c r="C903" s="49"/>
      <c r="D903" s="10"/>
      <c r="E903" s="61"/>
      <c r="F903" s="115"/>
      <c r="G903" s="115"/>
      <c r="H903" s="115"/>
      <c r="I903" s="115"/>
      <c r="J903" s="115"/>
      <c r="K903" s="115"/>
      <c r="L903" s="115"/>
      <c r="M903" s="115"/>
      <c r="N903" s="115"/>
      <c r="O903" s="115"/>
      <c r="P903" s="115"/>
      <c r="Q903" s="115"/>
      <c r="R903" s="115"/>
      <c r="S903" s="115"/>
      <c r="T903" s="115"/>
      <c r="U903" s="115"/>
      <c r="V903" s="115"/>
    </row>
    <row r="904" ht="15.75" customHeight="1">
      <c r="A904" s="3"/>
      <c r="B904" s="3"/>
      <c r="C904" s="49"/>
      <c r="D904" s="10"/>
      <c r="E904" s="61"/>
      <c r="F904" s="115"/>
      <c r="G904" s="115"/>
      <c r="H904" s="115"/>
      <c r="I904" s="115"/>
      <c r="J904" s="115"/>
      <c r="K904" s="115"/>
      <c r="L904" s="115"/>
      <c r="M904" s="115"/>
      <c r="N904" s="115"/>
      <c r="O904" s="115"/>
      <c r="P904" s="115"/>
      <c r="Q904" s="115"/>
      <c r="R904" s="115"/>
      <c r="S904" s="115"/>
      <c r="T904" s="115"/>
      <c r="U904" s="115"/>
      <c r="V904" s="115"/>
    </row>
    <row r="905" ht="15.75" customHeight="1">
      <c r="A905" s="3"/>
      <c r="B905" s="3"/>
      <c r="C905" s="49"/>
      <c r="D905" s="10"/>
      <c r="E905" s="61"/>
      <c r="F905" s="115"/>
      <c r="G905" s="115"/>
      <c r="H905" s="115"/>
      <c r="I905" s="115"/>
      <c r="J905" s="115"/>
      <c r="K905" s="115"/>
      <c r="L905" s="115"/>
      <c r="M905" s="115"/>
      <c r="N905" s="115"/>
      <c r="O905" s="115"/>
      <c r="P905" s="115"/>
      <c r="Q905" s="115"/>
      <c r="R905" s="115"/>
      <c r="S905" s="115"/>
      <c r="T905" s="115"/>
      <c r="U905" s="115"/>
      <c r="V905" s="115"/>
    </row>
    <row r="906" ht="15.75" customHeight="1">
      <c r="A906" s="3"/>
      <c r="B906" s="3"/>
      <c r="C906" s="49"/>
      <c r="D906" s="10"/>
      <c r="E906" s="61"/>
      <c r="F906" s="115"/>
      <c r="G906" s="115"/>
      <c r="H906" s="115"/>
      <c r="I906" s="115"/>
      <c r="J906" s="115"/>
      <c r="K906" s="115"/>
      <c r="L906" s="115"/>
      <c r="M906" s="115"/>
      <c r="N906" s="115"/>
      <c r="O906" s="115"/>
      <c r="P906" s="115"/>
      <c r="Q906" s="115"/>
      <c r="R906" s="115"/>
      <c r="S906" s="115"/>
      <c r="T906" s="115"/>
      <c r="U906" s="115"/>
      <c r="V906" s="115"/>
    </row>
    <row r="907" ht="15.75" customHeight="1">
      <c r="A907" s="3"/>
      <c r="B907" s="3"/>
      <c r="C907" s="49"/>
      <c r="D907" s="10"/>
      <c r="E907" s="61"/>
      <c r="F907" s="115"/>
      <c r="G907" s="115"/>
      <c r="H907" s="115"/>
      <c r="I907" s="115"/>
      <c r="J907" s="115"/>
      <c r="K907" s="115"/>
      <c r="L907" s="115"/>
      <c r="M907" s="115"/>
      <c r="N907" s="115"/>
      <c r="O907" s="115"/>
      <c r="P907" s="115"/>
      <c r="Q907" s="115"/>
      <c r="R907" s="115"/>
      <c r="S907" s="115"/>
      <c r="T907" s="115"/>
      <c r="U907" s="115"/>
      <c r="V907" s="115"/>
    </row>
    <row r="908" ht="15.75" customHeight="1">
      <c r="A908" s="3"/>
      <c r="B908" s="3"/>
      <c r="C908" s="49"/>
      <c r="D908" s="10"/>
      <c r="E908" s="61"/>
      <c r="F908" s="115"/>
      <c r="G908" s="115"/>
      <c r="H908" s="115"/>
      <c r="I908" s="115"/>
      <c r="J908" s="115"/>
      <c r="K908" s="115"/>
      <c r="L908" s="115"/>
      <c r="M908" s="115"/>
      <c r="N908" s="115"/>
      <c r="O908" s="115"/>
      <c r="P908" s="115"/>
      <c r="Q908" s="115"/>
      <c r="R908" s="115"/>
      <c r="S908" s="115"/>
      <c r="T908" s="115"/>
      <c r="U908" s="115"/>
      <c r="V908" s="115"/>
    </row>
    <row r="909" ht="15.75" customHeight="1">
      <c r="A909" s="3"/>
      <c r="B909" s="3"/>
      <c r="C909" s="49"/>
      <c r="D909" s="10"/>
      <c r="E909" s="61"/>
      <c r="F909" s="115"/>
      <c r="G909" s="115"/>
      <c r="H909" s="115"/>
      <c r="I909" s="115"/>
      <c r="J909" s="115"/>
      <c r="K909" s="115"/>
      <c r="L909" s="115"/>
      <c r="M909" s="115"/>
      <c r="N909" s="115"/>
      <c r="O909" s="115"/>
      <c r="P909" s="115"/>
      <c r="Q909" s="115"/>
      <c r="R909" s="115"/>
      <c r="S909" s="115"/>
      <c r="T909" s="115"/>
      <c r="U909" s="115"/>
      <c r="V909" s="115"/>
    </row>
    <row r="910" ht="15.75" customHeight="1">
      <c r="A910" s="3"/>
      <c r="B910" s="3"/>
      <c r="C910" s="49"/>
      <c r="D910" s="10"/>
      <c r="E910" s="61"/>
      <c r="F910" s="115"/>
      <c r="G910" s="115"/>
      <c r="H910" s="115"/>
      <c r="I910" s="115"/>
      <c r="J910" s="115"/>
      <c r="K910" s="115"/>
      <c r="L910" s="115"/>
      <c r="M910" s="115"/>
      <c r="N910" s="115"/>
      <c r="O910" s="115"/>
      <c r="P910" s="115"/>
      <c r="Q910" s="115"/>
      <c r="R910" s="115"/>
      <c r="S910" s="115"/>
      <c r="T910" s="115"/>
      <c r="U910" s="115"/>
      <c r="V910" s="115"/>
    </row>
    <row r="911" ht="15.75" customHeight="1">
      <c r="A911" s="3"/>
      <c r="B911" s="3"/>
      <c r="C911" s="49"/>
      <c r="D911" s="10"/>
      <c r="E911" s="61"/>
      <c r="F911" s="115"/>
      <c r="G911" s="115"/>
      <c r="H911" s="115"/>
      <c r="I911" s="115"/>
      <c r="J911" s="115"/>
      <c r="K911" s="115"/>
      <c r="L911" s="115"/>
      <c r="M911" s="115"/>
      <c r="N911" s="115"/>
      <c r="O911" s="115"/>
      <c r="P911" s="115"/>
      <c r="Q911" s="115"/>
      <c r="R911" s="115"/>
      <c r="S911" s="115"/>
      <c r="T911" s="115"/>
      <c r="U911" s="115"/>
      <c r="V911" s="115"/>
    </row>
    <row r="912" ht="15.75" customHeight="1">
      <c r="A912" s="3"/>
      <c r="B912" s="3"/>
      <c r="C912" s="49"/>
      <c r="D912" s="10"/>
      <c r="E912" s="61"/>
      <c r="F912" s="115"/>
      <c r="G912" s="115"/>
      <c r="H912" s="115"/>
      <c r="I912" s="115"/>
      <c r="J912" s="115"/>
      <c r="K912" s="115"/>
      <c r="L912" s="115"/>
      <c r="M912" s="115"/>
      <c r="N912" s="115"/>
      <c r="O912" s="115"/>
      <c r="P912" s="115"/>
      <c r="Q912" s="115"/>
      <c r="R912" s="115"/>
      <c r="S912" s="115"/>
      <c r="T912" s="115"/>
      <c r="U912" s="115"/>
      <c r="V912" s="115"/>
    </row>
    <row r="913" ht="15.75" customHeight="1">
      <c r="A913" s="3"/>
      <c r="B913" s="3"/>
      <c r="C913" s="49"/>
      <c r="D913" s="10"/>
      <c r="E913" s="61"/>
      <c r="F913" s="115"/>
      <c r="G913" s="115"/>
      <c r="H913" s="115"/>
      <c r="I913" s="115"/>
      <c r="J913" s="115"/>
      <c r="K913" s="115"/>
      <c r="L913" s="115"/>
      <c r="M913" s="115"/>
      <c r="N913" s="115"/>
      <c r="O913" s="115"/>
      <c r="P913" s="115"/>
      <c r="Q913" s="115"/>
      <c r="R913" s="115"/>
      <c r="S913" s="115"/>
      <c r="T913" s="115"/>
      <c r="U913" s="115"/>
      <c r="V913" s="115"/>
    </row>
    <row r="914" ht="15.75" customHeight="1">
      <c r="A914" s="3"/>
      <c r="B914" s="3"/>
      <c r="C914" s="49"/>
      <c r="D914" s="10"/>
      <c r="E914" s="61"/>
      <c r="F914" s="115"/>
      <c r="G914" s="115"/>
      <c r="H914" s="115"/>
      <c r="I914" s="115"/>
      <c r="J914" s="115"/>
      <c r="K914" s="115"/>
      <c r="L914" s="115"/>
      <c r="M914" s="115"/>
      <c r="N914" s="115"/>
      <c r="O914" s="115"/>
      <c r="P914" s="115"/>
      <c r="Q914" s="115"/>
      <c r="R914" s="115"/>
      <c r="S914" s="115"/>
      <c r="T914" s="115"/>
      <c r="U914" s="115"/>
      <c r="V914" s="115"/>
    </row>
    <row r="915" ht="15.75" customHeight="1">
      <c r="A915" s="3"/>
      <c r="B915" s="3"/>
      <c r="C915" s="49"/>
      <c r="D915" s="10"/>
      <c r="E915" s="61"/>
      <c r="F915" s="115"/>
      <c r="G915" s="115"/>
      <c r="H915" s="115"/>
      <c r="I915" s="115"/>
      <c r="J915" s="115"/>
      <c r="K915" s="115"/>
      <c r="L915" s="115"/>
      <c r="M915" s="115"/>
      <c r="N915" s="115"/>
      <c r="O915" s="115"/>
      <c r="P915" s="115"/>
      <c r="Q915" s="115"/>
      <c r="R915" s="115"/>
      <c r="S915" s="115"/>
      <c r="T915" s="115"/>
      <c r="U915" s="115"/>
      <c r="V915" s="115"/>
    </row>
    <row r="916" ht="15.75" customHeight="1">
      <c r="A916" s="3"/>
      <c r="B916" s="3"/>
      <c r="C916" s="49"/>
      <c r="D916" s="10"/>
      <c r="E916" s="61"/>
      <c r="F916" s="115"/>
      <c r="G916" s="115"/>
      <c r="H916" s="115"/>
      <c r="I916" s="115"/>
      <c r="J916" s="115"/>
      <c r="K916" s="115"/>
      <c r="L916" s="115"/>
      <c r="M916" s="115"/>
      <c r="N916" s="115"/>
      <c r="O916" s="115"/>
      <c r="P916" s="115"/>
      <c r="Q916" s="115"/>
      <c r="R916" s="115"/>
      <c r="S916" s="115"/>
      <c r="T916" s="115"/>
      <c r="U916" s="115"/>
      <c r="V916" s="115"/>
    </row>
    <row r="917" ht="15.75" customHeight="1">
      <c r="A917" s="3"/>
      <c r="B917" s="3"/>
      <c r="C917" s="49"/>
      <c r="D917" s="10"/>
      <c r="E917" s="61"/>
      <c r="F917" s="115"/>
      <c r="G917" s="115"/>
      <c r="H917" s="115"/>
      <c r="I917" s="115"/>
      <c r="J917" s="115"/>
      <c r="K917" s="115"/>
      <c r="L917" s="115"/>
      <c r="M917" s="115"/>
      <c r="N917" s="115"/>
      <c r="O917" s="115"/>
      <c r="P917" s="115"/>
      <c r="Q917" s="115"/>
      <c r="R917" s="115"/>
      <c r="S917" s="115"/>
      <c r="T917" s="115"/>
      <c r="U917" s="115"/>
      <c r="V917" s="115"/>
    </row>
    <row r="918" ht="15.75" customHeight="1">
      <c r="A918" s="3"/>
      <c r="B918" s="3"/>
      <c r="C918" s="49"/>
      <c r="D918" s="10"/>
      <c r="E918" s="61"/>
      <c r="F918" s="115"/>
      <c r="G918" s="115"/>
      <c r="H918" s="115"/>
      <c r="I918" s="115"/>
      <c r="J918" s="115"/>
      <c r="K918" s="115"/>
      <c r="L918" s="115"/>
      <c r="M918" s="115"/>
      <c r="N918" s="115"/>
      <c r="O918" s="115"/>
      <c r="P918" s="115"/>
      <c r="Q918" s="115"/>
      <c r="R918" s="115"/>
      <c r="S918" s="115"/>
      <c r="T918" s="115"/>
      <c r="U918" s="115"/>
      <c r="V918" s="115"/>
    </row>
    <row r="919" ht="15.75" customHeight="1">
      <c r="A919" s="3"/>
      <c r="B919" s="3"/>
      <c r="C919" s="49"/>
      <c r="D919" s="10"/>
      <c r="E919" s="61"/>
      <c r="F919" s="115"/>
      <c r="G919" s="115"/>
      <c r="H919" s="115"/>
      <c r="I919" s="115"/>
      <c r="J919" s="115"/>
      <c r="K919" s="115"/>
      <c r="L919" s="115"/>
      <c r="M919" s="115"/>
      <c r="N919" s="115"/>
      <c r="O919" s="115"/>
      <c r="P919" s="115"/>
      <c r="Q919" s="115"/>
      <c r="R919" s="115"/>
      <c r="S919" s="115"/>
      <c r="T919" s="115"/>
      <c r="U919" s="115"/>
      <c r="V919" s="115"/>
    </row>
    <row r="920" ht="15.75" customHeight="1">
      <c r="A920" s="3"/>
      <c r="B920" s="3"/>
      <c r="C920" s="49"/>
      <c r="D920" s="10"/>
      <c r="E920" s="61"/>
      <c r="F920" s="115"/>
      <c r="G920" s="115"/>
      <c r="H920" s="115"/>
      <c r="I920" s="115"/>
      <c r="J920" s="115"/>
      <c r="K920" s="115"/>
      <c r="L920" s="115"/>
      <c r="M920" s="115"/>
      <c r="N920" s="115"/>
      <c r="O920" s="115"/>
      <c r="P920" s="115"/>
      <c r="Q920" s="115"/>
      <c r="R920" s="115"/>
      <c r="S920" s="115"/>
      <c r="T920" s="115"/>
      <c r="U920" s="115"/>
      <c r="V920" s="115"/>
    </row>
    <row r="921" ht="15.75" customHeight="1">
      <c r="A921" s="3"/>
      <c r="B921" s="3"/>
      <c r="C921" s="49"/>
      <c r="D921" s="10"/>
      <c r="E921" s="61"/>
      <c r="F921" s="115"/>
      <c r="G921" s="115"/>
      <c r="H921" s="115"/>
      <c r="I921" s="115"/>
      <c r="J921" s="115"/>
      <c r="K921" s="115"/>
      <c r="L921" s="115"/>
      <c r="M921" s="115"/>
      <c r="N921" s="115"/>
      <c r="O921" s="115"/>
      <c r="P921" s="115"/>
      <c r="Q921" s="115"/>
      <c r="R921" s="115"/>
      <c r="S921" s="115"/>
      <c r="T921" s="115"/>
      <c r="U921" s="115"/>
      <c r="V921" s="115"/>
    </row>
    <row r="922" ht="15.75" customHeight="1">
      <c r="A922" s="3"/>
      <c r="B922" s="3"/>
      <c r="C922" s="49"/>
      <c r="D922" s="10"/>
      <c r="E922" s="61"/>
      <c r="F922" s="115"/>
      <c r="G922" s="115"/>
      <c r="H922" s="115"/>
      <c r="I922" s="115"/>
      <c r="J922" s="115"/>
      <c r="K922" s="115"/>
      <c r="L922" s="115"/>
      <c r="M922" s="115"/>
      <c r="N922" s="115"/>
      <c r="O922" s="115"/>
      <c r="P922" s="115"/>
      <c r="Q922" s="115"/>
      <c r="R922" s="115"/>
      <c r="S922" s="115"/>
      <c r="T922" s="115"/>
      <c r="U922" s="115"/>
      <c r="V922" s="115"/>
    </row>
    <row r="923" ht="15.75" customHeight="1">
      <c r="A923" s="3"/>
      <c r="B923" s="3"/>
      <c r="C923" s="49"/>
      <c r="D923" s="10"/>
      <c r="E923" s="61"/>
      <c r="F923" s="115"/>
      <c r="G923" s="115"/>
      <c r="H923" s="115"/>
      <c r="I923" s="115"/>
      <c r="J923" s="115"/>
      <c r="K923" s="115"/>
      <c r="L923" s="115"/>
      <c r="M923" s="115"/>
      <c r="N923" s="115"/>
      <c r="O923" s="115"/>
      <c r="P923" s="115"/>
      <c r="Q923" s="115"/>
      <c r="R923" s="115"/>
      <c r="S923" s="115"/>
      <c r="T923" s="115"/>
      <c r="U923" s="115"/>
      <c r="V923" s="115"/>
    </row>
    <row r="924" ht="15.75" customHeight="1">
      <c r="A924" s="3"/>
      <c r="B924" s="3"/>
      <c r="C924" s="49"/>
      <c r="D924" s="10"/>
      <c r="E924" s="61"/>
      <c r="F924" s="115"/>
      <c r="G924" s="115"/>
      <c r="H924" s="115"/>
      <c r="I924" s="115"/>
      <c r="J924" s="115"/>
      <c r="K924" s="115"/>
      <c r="L924" s="115"/>
      <c r="M924" s="115"/>
      <c r="N924" s="115"/>
      <c r="O924" s="115"/>
      <c r="P924" s="115"/>
      <c r="Q924" s="115"/>
      <c r="R924" s="115"/>
      <c r="S924" s="115"/>
      <c r="T924" s="115"/>
      <c r="U924" s="115"/>
      <c r="V924" s="115"/>
    </row>
    <row r="925" ht="15.75" customHeight="1">
      <c r="A925" s="3"/>
      <c r="B925" s="3"/>
      <c r="C925" s="49"/>
      <c r="D925" s="10"/>
      <c r="E925" s="61"/>
      <c r="F925" s="115"/>
      <c r="G925" s="115"/>
      <c r="H925" s="115"/>
      <c r="I925" s="115"/>
      <c r="J925" s="115"/>
      <c r="K925" s="115"/>
      <c r="L925" s="115"/>
      <c r="M925" s="115"/>
      <c r="N925" s="115"/>
      <c r="O925" s="115"/>
      <c r="P925" s="115"/>
      <c r="Q925" s="115"/>
      <c r="R925" s="115"/>
      <c r="S925" s="115"/>
      <c r="T925" s="115"/>
      <c r="U925" s="115"/>
      <c r="V925" s="115"/>
    </row>
    <row r="926" ht="15.75" customHeight="1">
      <c r="A926" s="3"/>
      <c r="B926" s="3"/>
      <c r="C926" s="49"/>
      <c r="D926" s="10"/>
      <c r="E926" s="61"/>
      <c r="F926" s="115"/>
      <c r="G926" s="115"/>
      <c r="H926" s="115"/>
      <c r="I926" s="115"/>
      <c r="J926" s="115"/>
      <c r="K926" s="115"/>
      <c r="L926" s="115"/>
      <c r="M926" s="115"/>
      <c r="N926" s="115"/>
      <c r="O926" s="115"/>
      <c r="P926" s="115"/>
      <c r="Q926" s="115"/>
      <c r="R926" s="115"/>
      <c r="S926" s="115"/>
      <c r="T926" s="115"/>
      <c r="U926" s="115"/>
      <c r="V926" s="115"/>
    </row>
    <row r="927" ht="15.75" customHeight="1">
      <c r="A927" s="3"/>
      <c r="B927" s="3"/>
      <c r="C927" s="49"/>
      <c r="D927" s="10"/>
      <c r="E927" s="61"/>
      <c r="F927" s="115"/>
      <c r="G927" s="115"/>
      <c r="H927" s="115"/>
      <c r="I927" s="115"/>
      <c r="J927" s="115"/>
      <c r="K927" s="115"/>
      <c r="L927" s="115"/>
      <c r="M927" s="115"/>
      <c r="N927" s="115"/>
      <c r="O927" s="115"/>
      <c r="P927" s="115"/>
      <c r="Q927" s="115"/>
      <c r="R927" s="115"/>
      <c r="S927" s="115"/>
      <c r="T927" s="115"/>
      <c r="U927" s="115"/>
      <c r="V927" s="115"/>
    </row>
    <row r="928" ht="15.75" customHeight="1">
      <c r="A928" s="3"/>
      <c r="B928" s="3"/>
      <c r="C928" s="49"/>
      <c r="D928" s="10"/>
      <c r="E928" s="61"/>
      <c r="F928" s="115"/>
      <c r="G928" s="115"/>
      <c r="H928" s="115"/>
      <c r="I928" s="115"/>
      <c r="J928" s="115"/>
      <c r="K928" s="115"/>
      <c r="L928" s="115"/>
      <c r="M928" s="115"/>
      <c r="N928" s="115"/>
      <c r="O928" s="115"/>
      <c r="P928" s="115"/>
      <c r="Q928" s="115"/>
      <c r="R928" s="115"/>
      <c r="S928" s="115"/>
      <c r="T928" s="115"/>
      <c r="U928" s="115"/>
      <c r="V928" s="115"/>
    </row>
    <row r="929" ht="15.75" customHeight="1">
      <c r="A929" s="3"/>
      <c r="B929" s="3"/>
      <c r="C929" s="49"/>
      <c r="D929" s="10"/>
      <c r="E929" s="61"/>
      <c r="F929" s="115"/>
      <c r="G929" s="115"/>
      <c r="H929" s="115"/>
      <c r="I929" s="115"/>
      <c r="J929" s="115"/>
      <c r="K929" s="115"/>
      <c r="L929" s="115"/>
      <c r="M929" s="115"/>
      <c r="N929" s="115"/>
      <c r="O929" s="115"/>
      <c r="P929" s="115"/>
      <c r="Q929" s="115"/>
      <c r="R929" s="115"/>
      <c r="S929" s="115"/>
      <c r="T929" s="115"/>
      <c r="U929" s="115"/>
      <c r="V929" s="115"/>
    </row>
    <row r="930" ht="15.75" customHeight="1">
      <c r="A930" s="3"/>
      <c r="B930" s="3"/>
      <c r="C930" s="49"/>
      <c r="D930" s="10"/>
      <c r="E930" s="61"/>
      <c r="F930" s="115"/>
      <c r="G930" s="115"/>
      <c r="H930" s="115"/>
      <c r="I930" s="115"/>
      <c r="J930" s="115"/>
      <c r="K930" s="115"/>
      <c r="L930" s="115"/>
      <c r="M930" s="115"/>
      <c r="N930" s="115"/>
      <c r="O930" s="115"/>
      <c r="P930" s="115"/>
      <c r="Q930" s="115"/>
      <c r="R930" s="115"/>
      <c r="S930" s="115"/>
      <c r="T930" s="115"/>
      <c r="U930" s="115"/>
      <c r="V930" s="115"/>
    </row>
    <row r="931" ht="15.75" customHeight="1">
      <c r="A931" s="3"/>
      <c r="B931" s="3"/>
      <c r="C931" s="49"/>
      <c r="D931" s="10"/>
      <c r="E931" s="61"/>
      <c r="F931" s="115"/>
      <c r="G931" s="115"/>
      <c r="H931" s="115"/>
      <c r="I931" s="115"/>
      <c r="J931" s="115"/>
      <c r="K931" s="115"/>
      <c r="L931" s="115"/>
      <c r="M931" s="115"/>
      <c r="N931" s="115"/>
      <c r="O931" s="115"/>
      <c r="P931" s="115"/>
      <c r="Q931" s="115"/>
      <c r="R931" s="115"/>
      <c r="S931" s="115"/>
      <c r="T931" s="115"/>
      <c r="U931" s="115"/>
      <c r="V931" s="115"/>
    </row>
    <row r="932" ht="15.75" customHeight="1">
      <c r="A932" s="3"/>
      <c r="B932" s="3"/>
      <c r="C932" s="49"/>
      <c r="D932" s="10"/>
      <c r="E932" s="61"/>
      <c r="F932" s="115"/>
      <c r="G932" s="115"/>
      <c r="H932" s="115"/>
      <c r="I932" s="115"/>
      <c r="J932" s="115"/>
      <c r="K932" s="115"/>
      <c r="L932" s="115"/>
      <c r="M932" s="115"/>
      <c r="N932" s="115"/>
      <c r="O932" s="115"/>
      <c r="P932" s="115"/>
      <c r="Q932" s="115"/>
      <c r="R932" s="115"/>
      <c r="S932" s="115"/>
      <c r="T932" s="115"/>
      <c r="U932" s="115"/>
      <c r="V932" s="115"/>
    </row>
    <row r="933" ht="15.75" customHeight="1">
      <c r="A933" s="3"/>
      <c r="B933" s="3"/>
      <c r="C933" s="49"/>
      <c r="D933" s="10"/>
      <c r="E933" s="61"/>
      <c r="F933" s="115"/>
      <c r="G933" s="115"/>
      <c r="H933" s="115"/>
      <c r="I933" s="115"/>
      <c r="J933" s="115"/>
      <c r="K933" s="115"/>
      <c r="L933" s="115"/>
      <c r="M933" s="115"/>
      <c r="N933" s="115"/>
      <c r="O933" s="115"/>
      <c r="P933" s="115"/>
      <c r="Q933" s="115"/>
      <c r="R933" s="115"/>
      <c r="S933" s="115"/>
      <c r="T933" s="115"/>
      <c r="U933" s="115"/>
      <c r="V933" s="115"/>
    </row>
    <row r="934" ht="15.75" customHeight="1">
      <c r="A934" s="3"/>
      <c r="B934" s="3"/>
      <c r="C934" s="49"/>
      <c r="D934" s="10"/>
      <c r="E934" s="61"/>
      <c r="F934" s="115"/>
      <c r="G934" s="115"/>
      <c r="H934" s="115"/>
      <c r="I934" s="115"/>
      <c r="J934" s="115"/>
      <c r="K934" s="115"/>
      <c r="L934" s="115"/>
      <c r="M934" s="115"/>
      <c r="N934" s="115"/>
      <c r="O934" s="115"/>
      <c r="P934" s="115"/>
      <c r="Q934" s="115"/>
      <c r="R934" s="115"/>
      <c r="S934" s="115"/>
      <c r="T934" s="115"/>
      <c r="U934" s="115"/>
      <c r="V934" s="115"/>
    </row>
    <row r="935" ht="15.75" customHeight="1">
      <c r="A935" s="3"/>
      <c r="B935" s="3"/>
      <c r="C935" s="49"/>
      <c r="D935" s="10"/>
      <c r="E935" s="61"/>
      <c r="F935" s="115"/>
      <c r="G935" s="115"/>
      <c r="H935" s="115"/>
      <c r="I935" s="115"/>
      <c r="J935" s="115"/>
      <c r="K935" s="115"/>
      <c r="L935" s="115"/>
      <c r="M935" s="115"/>
      <c r="N935" s="115"/>
      <c r="O935" s="115"/>
      <c r="P935" s="115"/>
      <c r="Q935" s="115"/>
      <c r="R935" s="115"/>
      <c r="S935" s="115"/>
      <c r="T935" s="115"/>
      <c r="U935" s="115"/>
      <c r="V935" s="115"/>
    </row>
    <row r="936" ht="15.75" customHeight="1">
      <c r="A936" s="3"/>
      <c r="B936" s="3"/>
      <c r="C936" s="49"/>
      <c r="D936" s="10"/>
      <c r="E936" s="61"/>
      <c r="F936" s="115"/>
      <c r="G936" s="115"/>
      <c r="H936" s="115"/>
      <c r="I936" s="115"/>
      <c r="J936" s="115"/>
      <c r="K936" s="115"/>
      <c r="L936" s="115"/>
      <c r="M936" s="115"/>
      <c r="N936" s="115"/>
      <c r="O936" s="115"/>
      <c r="P936" s="115"/>
      <c r="Q936" s="115"/>
      <c r="R936" s="115"/>
      <c r="S936" s="115"/>
      <c r="T936" s="115"/>
      <c r="U936" s="115"/>
      <c r="V936" s="115"/>
    </row>
    <row r="937" ht="15.75" customHeight="1">
      <c r="A937" s="3"/>
      <c r="B937" s="3"/>
      <c r="C937" s="49"/>
      <c r="D937" s="10"/>
      <c r="E937" s="61"/>
      <c r="F937" s="115"/>
      <c r="G937" s="115"/>
      <c r="H937" s="115"/>
      <c r="I937" s="115"/>
      <c r="J937" s="115"/>
      <c r="K937" s="115"/>
      <c r="L937" s="115"/>
      <c r="M937" s="115"/>
      <c r="N937" s="115"/>
      <c r="O937" s="115"/>
      <c r="P937" s="115"/>
      <c r="Q937" s="115"/>
      <c r="R937" s="115"/>
      <c r="S937" s="115"/>
      <c r="T937" s="115"/>
      <c r="U937" s="115"/>
      <c r="V937" s="115"/>
    </row>
    <row r="938" ht="15.75" customHeight="1">
      <c r="A938" s="3"/>
      <c r="B938" s="3"/>
      <c r="C938" s="49"/>
      <c r="D938" s="10"/>
      <c r="E938" s="61"/>
      <c r="F938" s="115"/>
      <c r="G938" s="115"/>
      <c r="H938" s="115"/>
      <c r="I938" s="115"/>
      <c r="J938" s="115"/>
      <c r="K938" s="115"/>
      <c r="L938" s="115"/>
      <c r="M938" s="115"/>
      <c r="N938" s="115"/>
      <c r="O938" s="115"/>
      <c r="P938" s="115"/>
      <c r="Q938" s="115"/>
      <c r="R938" s="115"/>
      <c r="S938" s="115"/>
      <c r="T938" s="115"/>
      <c r="U938" s="115"/>
      <c r="V938" s="115"/>
    </row>
    <row r="939" ht="15.75" customHeight="1">
      <c r="A939" s="3"/>
      <c r="B939" s="3"/>
      <c r="C939" s="49"/>
      <c r="D939" s="10"/>
      <c r="E939" s="61"/>
      <c r="F939" s="115"/>
      <c r="G939" s="115"/>
      <c r="H939" s="115"/>
      <c r="I939" s="115"/>
      <c r="J939" s="115"/>
      <c r="K939" s="115"/>
      <c r="L939" s="115"/>
      <c r="M939" s="115"/>
      <c r="N939" s="115"/>
      <c r="O939" s="115"/>
      <c r="P939" s="115"/>
      <c r="Q939" s="115"/>
      <c r="R939" s="115"/>
      <c r="S939" s="115"/>
      <c r="T939" s="115"/>
      <c r="U939" s="115"/>
      <c r="V939" s="115"/>
    </row>
    <row r="940" ht="15.75" customHeight="1">
      <c r="A940" s="3"/>
      <c r="B940" s="3"/>
      <c r="C940" s="49"/>
      <c r="D940" s="10"/>
      <c r="E940" s="61"/>
      <c r="F940" s="115"/>
      <c r="G940" s="115"/>
      <c r="H940" s="115"/>
      <c r="I940" s="115"/>
      <c r="J940" s="115"/>
      <c r="K940" s="115"/>
      <c r="L940" s="115"/>
      <c r="M940" s="115"/>
      <c r="N940" s="115"/>
      <c r="O940" s="115"/>
      <c r="P940" s="115"/>
      <c r="Q940" s="115"/>
      <c r="R940" s="115"/>
      <c r="S940" s="115"/>
      <c r="T940" s="115"/>
      <c r="U940" s="115"/>
      <c r="V940" s="115"/>
    </row>
    <row r="941" ht="15.75" customHeight="1">
      <c r="A941" s="3"/>
      <c r="B941" s="3"/>
      <c r="C941" s="49"/>
      <c r="D941" s="10"/>
      <c r="E941" s="61"/>
      <c r="F941" s="115"/>
      <c r="G941" s="115"/>
      <c r="H941" s="115"/>
      <c r="I941" s="115"/>
      <c r="J941" s="115"/>
      <c r="K941" s="115"/>
      <c r="L941" s="115"/>
      <c r="M941" s="115"/>
      <c r="N941" s="115"/>
      <c r="O941" s="115"/>
      <c r="P941" s="115"/>
      <c r="Q941" s="115"/>
      <c r="R941" s="115"/>
      <c r="S941" s="115"/>
      <c r="T941" s="115"/>
      <c r="U941" s="115"/>
      <c r="V941" s="115"/>
    </row>
    <row r="942" ht="15.75" customHeight="1">
      <c r="A942" s="3"/>
      <c r="B942" s="3"/>
      <c r="C942" s="49"/>
      <c r="D942" s="10"/>
      <c r="E942" s="61"/>
      <c r="F942" s="115"/>
      <c r="G942" s="115"/>
      <c r="H942" s="115"/>
      <c r="I942" s="115"/>
      <c r="J942" s="115"/>
      <c r="K942" s="115"/>
      <c r="L942" s="115"/>
      <c r="M942" s="115"/>
      <c r="N942" s="115"/>
      <c r="O942" s="115"/>
      <c r="P942" s="115"/>
      <c r="Q942" s="115"/>
      <c r="R942" s="115"/>
      <c r="S942" s="115"/>
      <c r="T942" s="115"/>
      <c r="U942" s="115"/>
      <c r="V942" s="115"/>
    </row>
    <row r="943" ht="15.75" customHeight="1">
      <c r="A943" s="3"/>
      <c r="B943" s="3"/>
      <c r="C943" s="49"/>
      <c r="D943" s="10"/>
      <c r="E943" s="61"/>
      <c r="F943" s="115"/>
      <c r="G943" s="115"/>
      <c r="H943" s="115"/>
      <c r="I943" s="115"/>
      <c r="J943" s="115"/>
      <c r="K943" s="115"/>
      <c r="L943" s="115"/>
      <c r="M943" s="115"/>
      <c r="N943" s="115"/>
      <c r="O943" s="115"/>
      <c r="P943" s="115"/>
      <c r="Q943" s="115"/>
      <c r="R943" s="115"/>
      <c r="S943" s="115"/>
      <c r="T943" s="115"/>
      <c r="U943" s="115"/>
      <c r="V943" s="115"/>
    </row>
    <row r="944" ht="15.75" customHeight="1">
      <c r="A944" s="3"/>
      <c r="B944" s="3"/>
      <c r="C944" s="49"/>
      <c r="D944" s="10"/>
      <c r="E944" s="61"/>
      <c r="F944" s="115"/>
      <c r="G944" s="115"/>
      <c r="H944" s="115"/>
      <c r="I944" s="115"/>
      <c r="J944" s="115"/>
      <c r="K944" s="115"/>
      <c r="L944" s="115"/>
      <c r="M944" s="115"/>
      <c r="N944" s="115"/>
      <c r="O944" s="115"/>
      <c r="P944" s="115"/>
      <c r="Q944" s="115"/>
      <c r="R944" s="115"/>
      <c r="S944" s="115"/>
      <c r="T944" s="115"/>
      <c r="U944" s="115"/>
      <c r="V944" s="115"/>
    </row>
    <row r="945" ht="15.75" customHeight="1">
      <c r="A945" s="3"/>
      <c r="B945" s="3"/>
      <c r="C945" s="49"/>
      <c r="D945" s="10"/>
      <c r="E945" s="61"/>
      <c r="F945" s="115"/>
      <c r="G945" s="115"/>
      <c r="H945" s="115"/>
      <c r="I945" s="115"/>
      <c r="J945" s="115"/>
      <c r="K945" s="115"/>
      <c r="L945" s="115"/>
      <c r="M945" s="115"/>
      <c r="N945" s="115"/>
      <c r="O945" s="115"/>
      <c r="P945" s="115"/>
      <c r="Q945" s="115"/>
      <c r="R945" s="115"/>
      <c r="S945" s="115"/>
      <c r="T945" s="115"/>
      <c r="U945" s="115"/>
      <c r="V945" s="115"/>
    </row>
    <row r="946" ht="15.75" customHeight="1">
      <c r="A946" s="3"/>
      <c r="B946" s="3"/>
      <c r="C946" s="49"/>
      <c r="D946" s="10"/>
      <c r="E946" s="61"/>
      <c r="F946" s="115"/>
      <c r="G946" s="115"/>
      <c r="H946" s="115"/>
      <c r="I946" s="115"/>
      <c r="J946" s="115"/>
      <c r="K946" s="115"/>
      <c r="L946" s="115"/>
      <c r="M946" s="115"/>
      <c r="N946" s="115"/>
      <c r="O946" s="115"/>
      <c r="P946" s="115"/>
      <c r="Q946" s="115"/>
      <c r="R946" s="115"/>
      <c r="S946" s="115"/>
      <c r="T946" s="115"/>
      <c r="U946" s="115"/>
      <c r="V946" s="115"/>
    </row>
    <row r="947" ht="15.75" customHeight="1">
      <c r="A947" s="3"/>
      <c r="B947" s="3"/>
      <c r="C947" s="49"/>
      <c r="D947" s="10"/>
      <c r="E947" s="61"/>
      <c r="F947" s="115"/>
      <c r="G947" s="115"/>
      <c r="H947" s="115"/>
      <c r="I947" s="115"/>
      <c r="J947" s="115"/>
      <c r="K947" s="115"/>
      <c r="L947" s="115"/>
      <c r="M947" s="115"/>
      <c r="N947" s="115"/>
      <c r="O947" s="115"/>
      <c r="P947" s="115"/>
      <c r="Q947" s="115"/>
      <c r="R947" s="115"/>
      <c r="S947" s="115"/>
      <c r="T947" s="115"/>
      <c r="U947" s="115"/>
      <c r="V947" s="115"/>
    </row>
    <row r="948" ht="15.75" customHeight="1">
      <c r="A948" s="3"/>
      <c r="B948" s="3"/>
      <c r="C948" s="49"/>
      <c r="D948" s="10"/>
      <c r="E948" s="61"/>
      <c r="F948" s="115"/>
      <c r="G948" s="115"/>
      <c r="H948" s="115"/>
      <c r="I948" s="115"/>
      <c r="J948" s="115"/>
      <c r="K948" s="115"/>
      <c r="L948" s="115"/>
      <c r="M948" s="115"/>
      <c r="N948" s="115"/>
      <c r="O948" s="115"/>
      <c r="P948" s="115"/>
      <c r="Q948" s="115"/>
      <c r="R948" s="115"/>
      <c r="S948" s="115"/>
      <c r="T948" s="115"/>
      <c r="U948" s="115"/>
      <c r="V948" s="115"/>
    </row>
    <row r="949" ht="15.75" customHeight="1">
      <c r="A949" s="3"/>
      <c r="B949" s="3"/>
      <c r="C949" s="49"/>
      <c r="D949" s="10"/>
      <c r="E949" s="61"/>
      <c r="F949" s="115"/>
      <c r="G949" s="115"/>
      <c r="H949" s="115"/>
      <c r="I949" s="115"/>
      <c r="J949" s="115"/>
      <c r="K949" s="115"/>
      <c r="L949" s="115"/>
      <c r="M949" s="115"/>
      <c r="N949" s="115"/>
      <c r="O949" s="115"/>
      <c r="P949" s="115"/>
      <c r="Q949" s="115"/>
      <c r="R949" s="115"/>
      <c r="S949" s="115"/>
      <c r="T949" s="115"/>
      <c r="U949" s="115"/>
      <c r="V949" s="115"/>
    </row>
    <row r="950" ht="15.75" customHeight="1">
      <c r="A950" s="3"/>
      <c r="B950" s="3"/>
      <c r="C950" s="49"/>
      <c r="D950" s="10"/>
      <c r="E950" s="61"/>
      <c r="F950" s="115"/>
      <c r="G950" s="115"/>
      <c r="H950" s="115"/>
      <c r="I950" s="115"/>
      <c r="J950" s="115"/>
      <c r="K950" s="115"/>
      <c r="L950" s="115"/>
      <c r="M950" s="115"/>
      <c r="N950" s="115"/>
      <c r="O950" s="115"/>
      <c r="P950" s="115"/>
      <c r="Q950" s="115"/>
      <c r="R950" s="115"/>
      <c r="S950" s="115"/>
      <c r="T950" s="115"/>
      <c r="U950" s="115"/>
      <c r="V950" s="115"/>
    </row>
    <row r="951" ht="15.75" customHeight="1">
      <c r="A951" s="3"/>
      <c r="B951" s="3"/>
      <c r="C951" s="49"/>
      <c r="D951" s="10"/>
      <c r="E951" s="61"/>
      <c r="F951" s="115"/>
      <c r="G951" s="115"/>
      <c r="H951" s="115"/>
      <c r="I951" s="115"/>
      <c r="J951" s="115"/>
      <c r="K951" s="115"/>
      <c r="L951" s="115"/>
      <c r="M951" s="115"/>
      <c r="N951" s="115"/>
      <c r="O951" s="115"/>
      <c r="P951" s="115"/>
      <c r="Q951" s="115"/>
      <c r="R951" s="115"/>
      <c r="S951" s="115"/>
      <c r="T951" s="115"/>
      <c r="U951" s="115"/>
      <c r="V951" s="115"/>
    </row>
    <row r="952" ht="15.75" customHeight="1">
      <c r="A952" s="3"/>
      <c r="B952" s="3"/>
      <c r="C952" s="49"/>
      <c r="D952" s="10"/>
      <c r="E952" s="61"/>
      <c r="F952" s="115"/>
      <c r="G952" s="115"/>
      <c r="H952" s="115"/>
      <c r="I952" s="115"/>
      <c r="J952" s="115"/>
      <c r="K952" s="115"/>
      <c r="L952" s="115"/>
      <c r="M952" s="115"/>
      <c r="N952" s="115"/>
      <c r="O952" s="115"/>
      <c r="P952" s="115"/>
      <c r="Q952" s="115"/>
      <c r="R952" s="115"/>
      <c r="S952" s="115"/>
      <c r="T952" s="115"/>
      <c r="U952" s="115"/>
      <c r="V952" s="115"/>
    </row>
    <row r="953" ht="15.75" customHeight="1">
      <c r="A953" s="3"/>
      <c r="B953" s="3"/>
      <c r="C953" s="49"/>
      <c r="D953" s="10"/>
      <c r="E953" s="61"/>
      <c r="F953" s="115"/>
      <c r="G953" s="115"/>
      <c r="H953" s="115"/>
      <c r="I953" s="115"/>
      <c r="J953" s="115"/>
      <c r="K953" s="115"/>
      <c r="L953" s="115"/>
      <c r="M953" s="115"/>
      <c r="N953" s="115"/>
      <c r="O953" s="115"/>
      <c r="P953" s="115"/>
      <c r="Q953" s="115"/>
      <c r="R953" s="115"/>
      <c r="S953" s="115"/>
      <c r="T953" s="115"/>
      <c r="U953" s="115"/>
      <c r="V953" s="115"/>
    </row>
    <row r="954" ht="15.75" customHeight="1">
      <c r="A954" s="3"/>
      <c r="B954" s="3"/>
      <c r="C954" s="49"/>
      <c r="D954" s="10"/>
      <c r="E954" s="61"/>
      <c r="F954" s="115"/>
      <c r="G954" s="115"/>
      <c r="H954" s="115"/>
      <c r="I954" s="115"/>
      <c r="J954" s="115"/>
      <c r="K954" s="115"/>
      <c r="L954" s="115"/>
      <c r="M954" s="115"/>
      <c r="N954" s="115"/>
      <c r="O954" s="115"/>
      <c r="P954" s="115"/>
      <c r="Q954" s="115"/>
      <c r="R954" s="115"/>
      <c r="S954" s="115"/>
      <c r="T954" s="115"/>
      <c r="U954" s="115"/>
      <c r="V954" s="115"/>
    </row>
    <row r="955" ht="15.75" customHeight="1">
      <c r="A955" s="3"/>
      <c r="B955" s="3"/>
      <c r="C955" s="49"/>
      <c r="D955" s="10"/>
      <c r="E955" s="61"/>
      <c r="F955" s="115"/>
      <c r="G955" s="115"/>
      <c r="H955" s="115"/>
      <c r="I955" s="115"/>
      <c r="J955" s="115"/>
      <c r="K955" s="115"/>
      <c r="L955" s="115"/>
      <c r="M955" s="115"/>
      <c r="N955" s="115"/>
      <c r="O955" s="115"/>
      <c r="P955" s="115"/>
      <c r="Q955" s="115"/>
      <c r="R955" s="115"/>
      <c r="S955" s="115"/>
      <c r="T955" s="115"/>
      <c r="U955" s="115"/>
      <c r="V955" s="115"/>
    </row>
    <row r="956" ht="15.75" customHeight="1">
      <c r="A956" s="3"/>
      <c r="B956" s="3"/>
      <c r="C956" s="49"/>
      <c r="D956" s="10"/>
      <c r="E956" s="61"/>
      <c r="F956" s="115"/>
      <c r="G956" s="115"/>
      <c r="H956" s="115"/>
      <c r="I956" s="115"/>
      <c r="J956" s="115"/>
      <c r="K956" s="115"/>
      <c r="L956" s="115"/>
      <c r="M956" s="115"/>
      <c r="N956" s="115"/>
      <c r="O956" s="115"/>
      <c r="P956" s="115"/>
      <c r="Q956" s="115"/>
      <c r="R956" s="115"/>
      <c r="S956" s="115"/>
      <c r="T956" s="115"/>
      <c r="U956" s="115"/>
      <c r="V956" s="115"/>
    </row>
    <row r="957" ht="15.75" customHeight="1">
      <c r="A957" s="3"/>
      <c r="B957" s="3"/>
      <c r="C957" s="49"/>
      <c r="D957" s="10"/>
      <c r="E957" s="61"/>
      <c r="F957" s="115"/>
      <c r="G957" s="115"/>
      <c r="H957" s="115"/>
      <c r="I957" s="115"/>
      <c r="J957" s="115"/>
      <c r="K957" s="115"/>
      <c r="L957" s="115"/>
      <c r="M957" s="115"/>
      <c r="N957" s="115"/>
      <c r="O957" s="115"/>
      <c r="P957" s="115"/>
      <c r="Q957" s="115"/>
      <c r="R957" s="115"/>
      <c r="S957" s="115"/>
      <c r="T957" s="115"/>
      <c r="U957" s="115"/>
      <c r="V957" s="115"/>
    </row>
  </sheetData>
  <autoFilter ref="$A$1:$A$957">
    <filterColumn colId="0">
      <filters blank="1">
        <filter val="1"/>
      </filters>
    </filterColumn>
  </autoFilter>
  <customSheetViews>
    <customSheetView guid="{1496045F-D431-485F-A7BC-52B9E96BE4AC}" filter="1" showAutoFilter="1">
      <autoFilter ref="$A$1:$V$957">
        <filterColumn colId="0">
          <filters blank="1">
            <filter val="1"/>
          </filters>
        </filterColumn>
      </autoFilter>
    </customSheetView>
    <customSheetView guid="{9C397F4D-2883-40C8-9204-CD9106A31F71}" filter="1" showAutoFilter="1">
      <autoFilter ref="$C$1:$F$212"/>
    </customSheetView>
  </customSheetViews>
  <conditionalFormatting sqref="A2:A56 A62:A64 A66:A103 B83:B91 B117:B121 A131">
    <cfRule type="cellIs" dxfId="0" priority="1" operator="equal">
      <formula>2</formula>
    </cfRule>
  </conditionalFormatting>
  <conditionalFormatting sqref="A2:A56 A62:A64 A66:A103 B83:B91 B117:B121 A131">
    <cfRule type="cellIs" dxfId="1" priority="2" operator="equal">
      <formula>1</formula>
    </cfRule>
  </conditionalFormatting>
  <conditionalFormatting sqref="A2:A56 A62:A64 A66:A103 B83:B91 B117:B121 A131">
    <cfRule type="cellIs" dxfId="2" priority="3" operator="equal">
      <formula>3</formula>
    </cfRule>
  </conditionalFormatting>
  <dataValidations>
    <dataValidation type="list" allowBlank="1" sqref="H2:H78 H131">
      <formula1>Categorias!$A$2:$A$9</formula1>
    </dataValidation>
    <dataValidation type="list" allowBlank="1" sqref="J2:J78 J131">
      <formula1>Categorias!$C$2:$C$8</formula1>
    </dataValidation>
    <dataValidation type="list" allowBlank="1" sqref="I2:I78 I131">
      <formula1>Categorias!$B$2:$B$9</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14"/>
    <col customWidth="1" min="2" max="2" width="8.86"/>
    <col customWidth="1" min="3" max="3" width="38.57"/>
    <col customWidth="1" min="4" max="4" width="76.86"/>
    <col customWidth="1" min="5" max="5" width="46.71"/>
    <col customWidth="1" min="6" max="6" width="44.29"/>
    <col customWidth="1" min="7" max="7" width="9.0"/>
    <col customWidth="1" min="8" max="8" width="9.14"/>
  </cols>
  <sheetData>
    <row r="1" ht="15.75" customHeight="1">
      <c r="A1" s="5" t="s">
        <v>12</v>
      </c>
      <c r="B1" s="5" t="s">
        <v>13</v>
      </c>
      <c r="C1" s="6" t="s">
        <v>36</v>
      </c>
      <c r="D1" s="5" t="s">
        <v>41</v>
      </c>
      <c r="E1" s="5" t="s">
        <v>42</v>
      </c>
      <c r="F1" s="5" t="s">
        <v>43</v>
      </c>
      <c r="G1" s="5" t="s">
        <v>44</v>
      </c>
      <c r="H1" s="5" t="s">
        <v>10</v>
      </c>
    </row>
    <row r="2" hidden="1">
      <c r="A2" s="12">
        <v>1.0</v>
      </c>
      <c r="B2" s="13">
        <v>58.0</v>
      </c>
      <c r="C2" s="15" t="s">
        <v>46</v>
      </c>
      <c r="D2" s="15" t="s">
        <v>51</v>
      </c>
      <c r="E2" s="21" t="s">
        <v>2248</v>
      </c>
      <c r="F2" s="19"/>
      <c r="G2" s="16" t="s">
        <v>53</v>
      </c>
      <c r="H2" s="16" t="s">
        <v>143</v>
      </c>
    </row>
    <row r="3">
      <c r="A3" s="12">
        <v>1.0</v>
      </c>
      <c r="B3" s="13">
        <v>79.0</v>
      </c>
      <c r="C3" s="14" t="s">
        <v>2249</v>
      </c>
      <c r="D3" s="15" t="s">
        <v>59</v>
      </c>
      <c r="E3" s="21" t="s">
        <v>2250</v>
      </c>
      <c r="F3" s="21" t="s">
        <v>61</v>
      </c>
      <c r="G3" s="16" t="s">
        <v>53</v>
      </c>
      <c r="H3" s="16" t="s">
        <v>21</v>
      </c>
    </row>
    <row r="4">
      <c r="A4" s="12">
        <v>1.0</v>
      </c>
      <c r="B4" s="13">
        <v>81.0</v>
      </c>
      <c r="C4" s="14" t="s">
        <v>616</v>
      </c>
      <c r="D4" s="15" t="s">
        <v>2251</v>
      </c>
      <c r="E4" s="21" t="s">
        <v>2252</v>
      </c>
      <c r="F4" s="21" t="s">
        <v>72</v>
      </c>
      <c r="G4" s="16" t="s">
        <v>53</v>
      </c>
      <c r="H4" s="16" t="s">
        <v>21</v>
      </c>
    </row>
    <row r="5">
      <c r="A5" s="12">
        <v>1.0</v>
      </c>
      <c r="B5" s="13">
        <v>109.0</v>
      </c>
      <c r="C5" s="14" t="s">
        <v>2253</v>
      </c>
      <c r="D5" s="15" t="s">
        <v>77</v>
      </c>
      <c r="E5" s="21" t="s">
        <v>2254</v>
      </c>
      <c r="F5" s="19"/>
      <c r="G5" s="16" t="s">
        <v>53</v>
      </c>
      <c r="H5" s="16" t="s">
        <v>21</v>
      </c>
    </row>
    <row r="6">
      <c r="A6" s="12">
        <v>1.0</v>
      </c>
      <c r="B6" s="13">
        <v>115.0</v>
      </c>
      <c r="C6" s="14" t="s">
        <v>2255</v>
      </c>
      <c r="D6" s="15" t="s">
        <v>2256</v>
      </c>
      <c r="E6" s="18" t="s">
        <v>2257</v>
      </c>
      <c r="F6" s="21" t="s">
        <v>88</v>
      </c>
      <c r="G6" s="16" t="s">
        <v>53</v>
      </c>
      <c r="H6" s="16" t="s">
        <v>21</v>
      </c>
    </row>
    <row r="7">
      <c r="A7" s="12">
        <v>1.0</v>
      </c>
      <c r="B7" s="13">
        <v>118.0</v>
      </c>
      <c r="C7" s="15" t="s">
        <v>90</v>
      </c>
      <c r="D7" s="14" t="s">
        <v>96</v>
      </c>
      <c r="E7" s="14" t="s">
        <v>97</v>
      </c>
      <c r="F7" s="19"/>
      <c r="G7" s="16" t="s">
        <v>53</v>
      </c>
      <c r="H7" s="16" t="s">
        <v>21</v>
      </c>
    </row>
    <row r="8">
      <c r="A8" s="12">
        <v>1.0</v>
      </c>
      <c r="B8" s="13">
        <v>220.0</v>
      </c>
      <c r="C8" s="15" t="s">
        <v>2258</v>
      </c>
      <c r="D8" s="15" t="s">
        <v>111</v>
      </c>
      <c r="E8" s="21" t="s">
        <v>112</v>
      </c>
      <c r="F8" s="21" t="s">
        <v>113</v>
      </c>
      <c r="G8" s="16" t="s">
        <v>53</v>
      </c>
      <c r="H8" s="16" t="s">
        <v>21</v>
      </c>
    </row>
    <row r="9">
      <c r="A9" s="12">
        <v>1.0</v>
      </c>
      <c r="B9" s="2">
        <v>69.0</v>
      </c>
      <c r="C9" s="6" t="s">
        <v>115</v>
      </c>
      <c r="D9" s="6" t="s">
        <v>122</v>
      </c>
      <c r="E9" s="27" t="s">
        <v>123</v>
      </c>
      <c r="F9" s="27" t="s">
        <v>124</v>
      </c>
      <c r="G9" s="26" t="s">
        <v>125</v>
      </c>
      <c r="H9" s="26" t="s">
        <v>21</v>
      </c>
    </row>
    <row r="10" hidden="1">
      <c r="A10" s="12">
        <v>1.0</v>
      </c>
      <c r="B10" s="2">
        <v>219.0</v>
      </c>
      <c r="C10" s="6" t="s">
        <v>127</v>
      </c>
      <c r="D10" s="6" t="s">
        <v>138</v>
      </c>
      <c r="E10" s="27" t="s">
        <v>2263</v>
      </c>
      <c r="F10" s="27"/>
      <c r="G10" s="26" t="s">
        <v>125</v>
      </c>
      <c r="H10" s="26" t="s">
        <v>47</v>
      </c>
    </row>
    <row r="11" hidden="1">
      <c r="A11" s="12">
        <v>1.0</v>
      </c>
      <c r="B11" s="2">
        <v>215.0</v>
      </c>
      <c r="C11" s="6" t="s">
        <v>142</v>
      </c>
      <c r="D11" s="6" t="s">
        <v>150</v>
      </c>
      <c r="E11" s="27" t="s">
        <v>2266</v>
      </c>
      <c r="F11" s="27"/>
      <c r="G11" s="26" t="s">
        <v>125</v>
      </c>
      <c r="H11" s="26" t="s">
        <v>143</v>
      </c>
    </row>
    <row r="12" hidden="1">
      <c r="A12" s="12">
        <v>1.0</v>
      </c>
      <c r="B12" s="2">
        <v>214.0</v>
      </c>
      <c r="C12" s="6" t="s">
        <v>153</v>
      </c>
      <c r="D12" s="6" t="s">
        <v>2267</v>
      </c>
      <c r="E12" s="27" t="s">
        <v>2268</v>
      </c>
      <c r="F12" s="27"/>
      <c r="G12" s="26" t="s">
        <v>125</v>
      </c>
      <c r="H12" s="26" t="s">
        <v>47</v>
      </c>
    </row>
    <row r="13" hidden="1">
      <c r="A13" s="12">
        <v>1.0</v>
      </c>
      <c r="B13" s="2">
        <v>61.0</v>
      </c>
      <c r="C13" s="6" t="s">
        <v>165</v>
      </c>
      <c r="D13" s="6" t="s">
        <v>175</v>
      </c>
      <c r="E13" s="27" t="s">
        <v>176</v>
      </c>
      <c r="F13" s="27"/>
      <c r="G13" s="26" t="s">
        <v>125</v>
      </c>
      <c r="H13" s="26" t="s">
        <v>47</v>
      </c>
    </row>
    <row r="14">
      <c r="A14" s="12">
        <v>1.0</v>
      </c>
      <c r="B14" s="5">
        <v>162.0</v>
      </c>
      <c r="C14" s="6" t="s">
        <v>178</v>
      </c>
      <c r="D14" s="6" t="s">
        <v>187</v>
      </c>
      <c r="E14" s="27" t="s">
        <v>188</v>
      </c>
      <c r="F14" s="27" t="s">
        <v>189</v>
      </c>
      <c r="G14" s="27" t="s">
        <v>136</v>
      </c>
      <c r="H14" s="27" t="s">
        <v>21</v>
      </c>
    </row>
    <row r="15">
      <c r="A15" s="12">
        <v>1.0</v>
      </c>
      <c r="B15" s="5">
        <v>163.0</v>
      </c>
      <c r="C15" s="6" t="s">
        <v>191</v>
      </c>
      <c r="D15" s="6" t="s">
        <v>200</v>
      </c>
      <c r="E15" s="27" t="s">
        <v>201</v>
      </c>
      <c r="F15" s="27" t="s">
        <v>202</v>
      </c>
      <c r="G15" s="27" t="s">
        <v>204</v>
      </c>
      <c r="H15" s="27" t="s">
        <v>21</v>
      </c>
    </row>
    <row r="16" hidden="1">
      <c r="A16" s="12">
        <v>1.0</v>
      </c>
      <c r="B16" s="5">
        <v>244.0</v>
      </c>
      <c r="C16" s="6" t="s">
        <v>211</v>
      </c>
      <c r="D16" s="6" t="s">
        <v>225</v>
      </c>
      <c r="E16" s="27" t="s">
        <v>226</v>
      </c>
      <c r="F16" s="27" t="s">
        <v>2269</v>
      </c>
      <c r="G16" s="27" t="s">
        <v>136</v>
      </c>
      <c r="H16" s="27" t="s">
        <v>143</v>
      </c>
    </row>
    <row r="17" ht="42.75" hidden="1" customHeight="1">
      <c r="A17" s="12">
        <v>1.0</v>
      </c>
      <c r="B17" s="5">
        <v>246.0</v>
      </c>
      <c r="C17" s="133" t="s">
        <v>234</v>
      </c>
      <c r="D17" s="6" t="s">
        <v>2274</v>
      </c>
      <c r="E17" s="27" t="s">
        <v>2275</v>
      </c>
      <c r="F17" s="27" t="s">
        <v>239</v>
      </c>
      <c r="G17" s="27" t="s">
        <v>136</v>
      </c>
      <c r="H17" s="27" t="s">
        <v>47</v>
      </c>
    </row>
    <row r="18" hidden="1">
      <c r="A18" s="12">
        <v>1.0</v>
      </c>
      <c r="B18" s="5">
        <v>251.0</v>
      </c>
      <c r="C18" s="6" t="s">
        <v>244</v>
      </c>
      <c r="D18" s="6" t="s">
        <v>2276</v>
      </c>
      <c r="E18" s="27" t="s">
        <v>2277</v>
      </c>
      <c r="F18" s="27" t="s">
        <v>250</v>
      </c>
      <c r="G18" s="27" t="s">
        <v>136</v>
      </c>
      <c r="H18" s="27" t="s">
        <v>47</v>
      </c>
    </row>
    <row r="19" hidden="1">
      <c r="A19" s="12">
        <v>1.0</v>
      </c>
      <c r="B19" s="134">
        <v>44.0</v>
      </c>
      <c r="C19" s="6" t="s">
        <v>258</v>
      </c>
      <c r="D19" s="6" t="s">
        <v>266</v>
      </c>
      <c r="E19" s="27" t="s">
        <v>2278</v>
      </c>
      <c r="F19" s="27" t="s">
        <v>268</v>
      </c>
      <c r="G19" s="27" t="s">
        <v>204</v>
      </c>
      <c r="H19" s="27" t="s">
        <v>143</v>
      </c>
    </row>
    <row r="20" hidden="1">
      <c r="A20" s="12">
        <v>1.0</v>
      </c>
      <c r="B20" s="134">
        <v>50.0</v>
      </c>
      <c r="C20" s="6" t="s">
        <v>276</v>
      </c>
      <c r="D20" s="6" t="s">
        <v>285</v>
      </c>
      <c r="E20" s="40" t="s">
        <v>286</v>
      </c>
      <c r="F20" s="40" t="s">
        <v>287</v>
      </c>
      <c r="G20" s="27" t="s">
        <v>136</v>
      </c>
      <c r="H20" s="27" t="s">
        <v>143</v>
      </c>
    </row>
    <row r="21" ht="54.0" hidden="1" customHeight="1">
      <c r="A21" s="41">
        <v>1.0</v>
      </c>
      <c r="B21" s="5">
        <v>209.0</v>
      </c>
      <c r="C21" s="6" t="s">
        <v>295</v>
      </c>
      <c r="D21" s="6" t="s">
        <v>301</v>
      </c>
      <c r="E21" s="40" t="s">
        <v>302</v>
      </c>
      <c r="F21" s="40" t="s">
        <v>304</v>
      </c>
      <c r="G21" s="27" t="s">
        <v>306</v>
      </c>
      <c r="H21" s="27" t="s">
        <v>143</v>
      </c>
    </row>
    <row r="22" hidden="1">
      <c r="A22" s="41">
        <v>1.0</v>
      </c>
      <c r="B22" s="5">
        <v>203.0</v>
      </c>
      <c r="C22" s="6" t="s">
        <v>309</v>
      </c>
      <c r="D22" s="6" t="s">
        <v>2279</v>
      </c>
      <c r="E22" s="42" t="s">
        <v>2281</v>
      </c>
      <c r="F22" s="40"/>
      <c r="G22" s="27" t="s">
        <v>306</v>
      </c>
      <c r="H22" s="27" t="s">
        <v>47</v>
      </c>
    </row>
    <row r="23">
      <c r="A23" s="41">
        <v>1.0</v>
      </c>
      <c r="B23" s="5">
        <v>207.0</v>
      </c>
      <c r="C23" s="6" t="s">
        <v>319</v>
      </c>
      <c r="D23" s="6" t="s">
        <v>327</v>
      </c>
      <c r="E23" s="40" t="s">
        <v>328</v>
      </c>
      <c r="F23" s="40"/>
      <c r="G23" s="27" t="s">
        <v>306</v>
      </c>
      <c r="H23" s="27" t="s">
        <v>21</v>
      </c>
    </row>
    <row r="24">
      <c r="A24" s="2">
        <v>1.0</v>
      </c>
      <c r="B24" s="5">
        <v>17.0</v>
      </c>
      <c r="C24" s="6" t="s">
        <v>329</v>
      </c>
      <c r="D24" s="6" t="s">
        <v>338</v>
      </c>
      <c r="E24" s="40" t="s">
        <v>339</v>
      </c>
      <c r="F24" s="40" t="s">
        <v>340</v>
      </c>
      <c r="G24" s="27" t="s">
        <v>104</v>
      </c>
      <c r="H24" s="27" t="s">
        <v>21</v>
      </c>
    </row>
    <row r="25" hidden="1">
      <c r="A25" s="2">
        <v>1.0</v>
      </c>
      <c r="B25" s="5">
        <v>39.0</v>
      </c>
      <c r="C25" s="6" t="s">
        <v>342</v>
      </c>
      <c r="D25" s="6" t="s">
        <v>2284</v>
      </c>
      <c r="E25" s="43" t="s">
        <v>2285</v>
      </c>
      <c r="F25" s="43" t="s">
        <v>357</v>
      </c>
      <c r="G25" s="27" t="s">
        <v>104</v>
      </c>
      <c r="H25" s="27" t="s">
        <v>47</v>
      </c>
    </row>
    <row r="26">
      <c r="A26" s="2">
        <v>1.0</v>
      </c>
      <c r="B26" s="5">
        <v>45.0</v>
      </c>
      <c r="C26" s="6" t="s">
        <v>359</v>
      </c>
      <c r="D26" s="6" t="s">
        <v>361</v>
      </c>
      <c r="E26" s="43" t="s">
        <v>362</v>
      </c>
      <c r="F26" s="43" t="s">
        <v>363</v>
      </c>
      <c r="G26" s="27" t="s">
        <v>104</v>
      </c>
      <c r="H26" s="27" t="s">
        <v>21</v>
      </c>
    </row>
    <row r="27">
      <c r="A27" s="2">
        <v>1.0</v>
      </c>
      <c r="B27" s="5">
        <v>52.0</v>
      </c>
      <c r="C27" s="6" t="s">
        <v>365</v>
      </c>
      <c r="D27" s="6" t="s">
        <v>367</v>
      </c>
      <c r="E27" s="43" t="s">
        <v>368</v>
      </c>
      <c r="F27" s="43" t="s">
        <v>369</v>
      </c>
      <c r="G27" s="27" t="s">
        <v>104</v>
      </c>
      <c r="H27" s="27" t="s">
        <v>21</v>
      </c>
    </row>
    <row r="28">
      <c r="A28" s="2">
        <v>1.0</v>
      </c>
      <c r="B28" s="5">
        <v>54.0</v>
      </c>
      <c r="C28" s="6" t="s">
        <v>371</v>
      </c>
      <c r="D28" s="6" t="s">
        <v>373</v>
      </c>
      <c r="E28" s="43" t="s">
        <v>374</v>
      </c>
      <c r="F28" s="43" t="s">
        <v>375</v>
      </c>
      <c r="G28" s="27" t="s">
        <v>104</v>
      </c>
      <c r="H28" s="27" t="s">
        <v>21</v>
      </c>
    </row>
    <row r="29">
      <c r="A29" s="2">
        <v>1.0</v>
      </c>
      <c r="B29" s="5">
        <v>56.0</v>
      </c>
      <c r="C29" s="6" t="s">
        <v>377</v>
      </c>
      <c r="D29" s="6" t="s">
        <v>379</v>
      </c>
      <c r="E29" s="43" t="s">
        <v>380</v>
      </c>
      <c r="F29" s="43"/>
      <c r="G29" s="27" t="s">
        <v>104</v>
      </c>
      <c r="H29" s="27" t="s">
        <v>21</v>
      </c>
    </row>
    <row r="30" hidden="1">
      <c r="A30" s="2">
        <v>3.0</v>
      </c>
      <c r="B30" s="5">
        <v>180.0</v>
      </c>
      <c r="C30" s="6" t="s">
        <v>381</v>
      </c>
      <c r="D30" s="6" t="s">
        <v>382</v>
      </c>
      <c r="E30" s="43" t="s">
        <v>383</v>
      </c>
      <c r="F30" s="43"/>
      <c r="G30" s="27" t="s">
        <v>104</v>
      </c>
      <c r="H30" s="27" t="s">
        <v>47</v>
      </c>
    </row>
    <row r="31">
      <c r="A31" s="2">
        <v>1.0</v>
      </c>
      <c r="B31" s="5">
        <v>7.0</v>
      </c>
      <c r="C31" s="6" t="s">
        <v>105</v>
      </c>
      <c r="D31" s="6" t="s">
        <v>108</v>
      </c>
      <c r="E31" s="43" t="s">
        <v>384</v>
      </c>
      <c r="F31" s="43"/>
      <c r="G31" s="27" t="s">
        <v>385</v>
      </c>
      <c r="H31" s="27" t="s">
        <v>21</v>
      </c>
    </row>
    <row r="32">
      <c r="A32" s="2">
        <v>1.0</v>
      </c>
      <c r="B32" s="5">
        <v>8.0</v>
      </c>
      <c r="C32" s="6" t="s">
        <v>117</v>
      </c>
      <c r="D32" s="6" t="s">
        <v>119</v>
      </c>
      <c r="E32" s="43" t="s">
        <v>386</v>
      </c>
      <c r="F32" s="43"/>
      <c r="G32" s="27" t="s">
        <v>385</v>
      </c>
      <c r="H32" s="27" t="s">
        <v>21</v>
      </c>
    </row>
    <row r="33">
      <c r="A33" s="2">
        <v>1.0</v>
      </c>
      <c r="B33" s="5">
        <v>13.0</v>
      </c>
      <c r="C33" s="6" t="s">
        <v>180</v>
      </c>
      <c r="D33" s="6" t="s">
        <v>389</v>
      </c>
      <c r="E33" s="43" t="s">
        <v>390</v>
      </c>
      <c r="F33" s="43" t="s">
        <v>391</v>
      </c>
      <c r="G33" s="27" t="s">
        <v>385</v>
      </c>
      <c r="H33" s="27" t="s">
        <v>21</v>
      </c>
    </row>
    <row r="34" hidden="1">
      <c r="A34" s="2">
        <v>3.0</v>
      </c>
      <c r="B34" s="5">
        <v>41.0</v>
      </c>
      <c r="C34" s="6" t="s">
        <v>392</v>
      </c>
      <c r="D34" s="6" t="s">
        <v>393</v>
      </c>
      <c r="E34" s="43" t="s">
        <v>394</v>
      </c>
      <c r="F34" s="6"/>
      <c r="G34" s="27" t="s">
        <v>385</v>
      </c>
      <c r="H34" s="6" t="s">
        <v>47</v>
      </c>
    </row>
    <row r="35" hidden="1">
      <c r="A35" s="2">
        <v>1.0</v>
      </c>
      <c r="B35" s="5">
        <v>127.0</v>
      </c>
      <c r="C35" s="6" t="s">
        <v>396</v>
      </c>
      <c r="D35" s="6" t="s">
        <v>398</v>
      </c>
      <c r="E35" s="6"/>
      <c r="F35" s="6" t="s">
        <v>400</v>
      </c>
      <c r="G35" s="27" t="s">
        <v>385</v>
      </c>
      <c r="H35" s="6" t="s">
        <v>47</v>
      </c>
    </row>
    <row r="36" hidden="1">
      <c r="A36" s="2">
        <v>1.0</v>
      </c>
      <c r="B36" s="5">
        <v>144.0</v>
      </c>
      <c r="C36" s="1" t="s">
        <v>402</v>
      </c>
      <c r="D36" s="6" t="s">
        <v>404</v>
      </c>
      <c r="E36" s="6" t="s">
        <v>405</v>
      </c>
      <c r="F36" s="6"/>
      <c r="G36" s="27" t="s">
        <v>385</v>
      </c>
      <c r="H36" s="6" t="s">
        <v>143</v>
      </c>
    </row>
    <row r="37">
      <c r="A37" s="2">
        <v>1.0</v>
      </c>
      <c r="B37" s="5">
        <v>145.0</v>
      </c>
      <c r="C37" s="1" t="s">
        <v>407</v>
      </c>
      <c r="D37" s="6" t="s">
        <v>410</v>
      </c>
      <c r="E37" s="6" t="s">
        <v>411</v>
      </c>
      <c r="F37" s="6"/>
      <c r="G37" s="27" t="s">
        <v>385</v>
      </c>
      <c r="H37" s="6" t="s">
        <v>21</v>
      </c>
    </row>
    <row r="38">
      <c r="A38" s="2">
        <v>1.0</v>
      </c>
      <c r="B38" s="5">
        <v>24.0</v>
      </c>
      <c r="C38" s="15" t="s">
        <v>412</v>
      </c>
      <c r="D38" s="47" t="s">
        <v>413</v>
      </c>
      <c r="E38" s="47" t="s">
        <v>414</v>
      </c>
      <c r="F38" s="6"/>
      <c r="G38" s="6" t="s">
        <v>415</v>
      </c>
      <c r="H38" s="6" t="s">
        <v>21</v>
      </c>
    </row>
    <row r="39" hidden="1">
      <c r="A39" s="2">
        <v>3.0</v>
      </c>
      <c r="B39" s="5">
        <v>28.0</v>
      </c>
      <c r="C39" s="6" t="s">
        <v>2291</v>
      </c>
      <c r="D39" s="6"/>
      <c r="E39" s="6"/>
      <c r="F39" s="6" t="s">
        <v>2292</v>
      </c>
      <c r="G39" s="6" t="s">
        <v>415</v>
      </c>
      <c r="H39" s="6" t="s">
        <v>21</v>
      </c>
    </row>
    <row r="40" hidden="1">
      <c r="A40" s="2">
        <v>1.0</v>
      </c>
      <c r="B40" s="5">
        <v>30.0</v>
      </c>
      <c r="C40" s="20" t="s">
        <v>2293</v>
      </c>
      <c r="D40" s="54" t="s">
        <v>817</v>
      </c>
      <c r="E40" s="43"/>
      <c r="F40" s="43" t="s">
        <v>822</v>
      </c>
      <c r="G40" s="27" t="s">
        <v>415</v>
      </c>
      <c r="H40" s="27" t="s">
        <v>47</v>
      </c>
    </row>
    <row r="41" hidden="1">
      <c r="A41" s="2">
        <v>3.0</v>
      </c>
      <c r="B41" s="5">
        <v>31.0</v>
      </c>
      <c r="C41" s="6" t="s">
        <v>462</v>
      </c>
      <c r="E41" s="43"/>
      <c r="F41" s="55" t="s">
        <v>2294</v>
      </c>
      <c r="G41" s="27" t="s">
        <v>415</v>
      </c>
      <c r="H41" s="6" t="s">
        <v>143</v>
      </c>
    </row>
    <row r="42" hidden="1">
      <c r="A42" s="2">
        <v>3.0</v>
      </c>
      <c r="B42" s="5">
        <v>33.0</v>
      </c>
      <c r="C42" s="20" t="s">
        <v>468</v>
      </c>
      <c r="D42" s="6"/>
      <c r="E42" s="6"/>
      <c r="F42" s="139" t="s">
        <v>2295</v>
      </c>
      <c r="G42" s="27" t="s">
        <v>415</v>
      </c>
      <c r="H42" s="27" t="s">
        <v>143</v>
      </c>
    </row>
    <row r="43" hidden="1">
      <c r="A43" s="2">
        <v>3.0</v>
      </c>
      <c r="B43" s="5">
        <v>201.0</v>
      </c>
      <c r="C43" s="69" t="s">
        <v>1930</v>
      </c>
      <c r="D43" s="70" t="s">
        <v>2299</v>
      </c>
      <c r="E43" s="6" t="s">
        <v>2300</v>
      </c>
      <c r="F43" s="6" t="s">
        <v>2301</v>
      </c>
      <c r="G43" s="27" t="s">
        <v>415</v>
      </c>
      <c r="H43" s="27" t="s">
        <v>21</v>
      </c>
    </row>
    <row r="44" hidden="1">
      <c r="A44" s="2">
        <v>3.0</v>
      </c>
      <c r="B44" s="5">
        <v>202.0</v>
      </c>
      <c r="C44" s="55" t="s">
        <v>836</v>
      </c>
      <c r="D44" s="56" t="s">
        <v>844</v>
      </c>
      <c r="E44" s="43"/>
      <c r="F44" s="43"/>
      <c r="G44" s="27" t="s">
        <v>415</v>
      </c>
      <c r="H44" s="27" t="s">
        <v>838</v>
      </c>
    </row>
    <row r="45" hidden="1">
      <c r="A45" s="2"/>
      <c r="B45" s="5"/>
      <c r="C45" s="6"/>
      <c r="D45" s="6"/>
      <c r="E45" s="27"/>
      <c r="F45" s="27"/>
      <c r="G45" s="27"/>
      <c r="H45" s="27"/>
    </row>
    <row r="46" hidden="1">
      <c r="A46" s="5"/>
      <c r="B46" s="5"/>
      <c r="C46" s="6"/>
      <c r="D46" s="6"/>
      <c r="E46" s="40"/>
      <c r="F46" s="40"/>
      <c r="G46" s="27"/>
      <c r="H46" s="27"/>
    </row>
    <row r="47" hidden="1">
      <c r="A47" s="5"/>
      <c r="B47" s="57"/>
      <c r="C47" s="6"/>
      <c r="D47" s="6"/>
      <c r="E47" s="40"/>
      <c r="F47" s="40"/>
      <c r="G47" s="27"/>
      <c r="H47" s="27"/>
    </row>
    <row r="48" hidden="1">
      <c r="A48" s="5"/>
      <c r="B48" s="57"/>
      <c r="C48" s="6"/>
      <c r="D48" s="6"/>
      <c r="E48" s="40"/>
      <c r="F48" s="40"/>
      <c r="G48" s="27"/>
      <c r="H48" s="27"/>
    </row>
    <row r="49" hidden="1">
      <c r="A49" s="5"/>
      <c r="B49" s="57"/>
      <c r="C49" s="6"/>
      <c r="D49" s="6"/>
      <c r="E49" s="40"/>
      <c r="F49" s="40"/>
      <c r="G49" s="27"/>
      <c r="H49" s="27"/>
    </row>
    <row r="50" hidden="1">
      <c r="A50" s="5"/>
      <c r="B50" s="57"/>
      <c r="C50" s="6"/>
      <c r="D50" s="6"/>
      <c r="E50" s="40"/>
      <c r="F50" s="40"/>
      <c r="G50" s="27"/>
      <c r="H50" s="27"/>
    </row>
    <row r="51" hidden="1">
      <c r="A51" s="5"/>
      <c r="B51" s="57"/>
      <c r="C51" s="6"/>
      <c r="D51" s="6"/>
      <c r="E51" s="40"/>
      <c r="F51" s="40"/>
      <c r="G51" s="27"/>
      <c r="H51" s="27"/>
    </row>
    <row r="52" hidden="1">
      <c r="A52" s="5"/>
      <c r="B52" s="57"/>
      <c r="C52" s="6"/>
      <c r="D52" s="6"/>
      <c r="E52" s="40"/>
      <c r="F52" s="40"/>
      <c r="G52" s="27"/>
      <c r="H52" s="27"/>
    </row>
    <row r="53" hidden="1">
      <c r="A53" s="5"/>
      <c r="B53" s="57"/>
      <c r="C53" s="6"/>
      <c r="D53" s="6"/>
      <c r="E53" s="40"/>
      <c r="F53" s="40"/>
      <c r="G53" s="27"/>
      <c r="H53" s="27"/>
    </row>
    <row r="54" hidden="1">
      <c r="A54" s="5"/>
      <c r="B54" s="5"/>
      <c r="C54" s="6"/>
      <c r="D54" s="6"/>
      <c r="E54" s="40"/>
      <c r="F54" s="40"/>
      <c r="G54" s="27"/>
      <c r="H54" s="27"/>
    </row>
    <row r="55" hidden="1">
      <c r="A55" s="5"/>
      <c r="B55" s="5"/>
      <c r="C55" s="6"/>
      <c r="D55" s="58"/>
      <c r="E55" s="59"/>
      <c r="F55" s="40"/>
      <c r="G55" s="27"/>
      <c r="H55" s="27"/>
    </row>
    <row r="56" hidden="1">
      <c r="A56" s="5"/>
      <c r="B56" s="5"/>
      <c r="C56" s="6"/>
      <c r="D56" s="6"/>
      <c r="E56" s="40"/>
      <c r="F56" s="40"/>
      <c r="G56" s="27"/>
      <c r="H56" s="27"/>
    </row>
    <row r="57" hidden="1">
      <c r="A57" s="5"/>
      <c r="B57" s="5"/>
      <c r="C57" s="6"/>
      <c r="D57" s="6"/>
      <c r="E57" s="40"/>
      <c r="F57" s="40"/>
      <c r="G57" s="27"/>
      <c r="H57" s="27"/>
    </row>
    <row r="58" hidden="1">
      <c r="A58" s="5"/>
      <c r="B58" s="5"/>
      <c r="C58" s="60"/>
      <c r="D58" s="10"/>
      <c r="E58" s="40"/>
      <c r="F58" s="40"/>
      <c r="G58" s="27"/>
      <c r="H58" s="27"/>
    </row>
    <row r="59" hidden="1">
      <c r="A59" s="5"/>
      <c r="B59" s="5"/>
      <c r="C59" s="6"/>
      <c r="D59" s="6"/>
      <c r="E59" s="40"/>
      <c r="F59" s="40"/>
      <c r="G59" s="27"/>
      <c r="H59" s="27"/>
    </row>
    <row r="60" hidden="1">
      <c r="A60" s="5"/>
      <c r="B60" s="5"/>
      <c r="C60" s="6"/>
      <c r="D60" s="6"/>
      <c r="E60" s="40"/>
      <c r="F60" s="40"/>
      <c r="G60" s="27"/>
      <c r="H60" s="27"/>
    </row>
    <row r="61" ht="15.75" hidden="1" customHeight="1">
      <c r="A61" s="5"/>
      <c r="B61" s="5"/>
      <c r="C61" s="6"/>
      <c r="D61" s="10"/>
      <c r="E61" s="27"/>
      <c r="F61" s="27"/>
      <c r="G61" s="27"/>
      <c r="H61" s="27"/>
    </row>
    <row r="62" ht="15.75" hidden="1" customHeight="1">
      <c r="A62" s="5"/>
      <c r="B62" s="5"/>
      <c r="C62" s="6"/>
      <c r="D62" s="6"/>
      <c r="E62" s="61"/>
      <c r="F62" s="61"/>
      <c r="G62" s="27"/>
      <c r="H62" s="27"/>
    </row>
    <row r="63" ht="15.75" hidden="1" customHeight="1">
      <c r="A63" s="5"/>
      <c r="B63" s="5"/>
      <c r="C63" s="6"/>
      <c r="D63" s="6"/>
      <c r="E63" s="61"/>
      <c r="F63" s="61"/>
      <c r="G63" s="27"/>
      <c r="H63" s="27"/>
    </row>
    <row r="64" ht="15.75" hidden="1" customHeight="1">
      <c r="A64" s="5"/>
      <c r="B64" s="5"/>
      <c r="C64" s="6"/>
      <c r="D64" s="6"/>
      <c r="E64" s="27"/>
      <c r="F64" s="27"/>
      <c r="G64" s="27"/>
      <c r="H64" s="27"/>
    </row>
    <row r="65" ht="15.75" hidden="1" customHeight="1">
      <c r="A65" s="5"/>
      <c r="B65" s="5"/>
      <c r="C65" s="6"/>
      <c r="D65" s="6"/>
      <c r="E65" s="27"/>
      <c r="F65" s="27"/>
      <c r="G65" s="27"/>
      <c r="H65" s="27"/>
    </row>
    <row r="66" ht="15.75" hidden="1" customHeight="1">
      <c r="A66" s="5"/>
      <c r="B66" s="5"/>
      <c r="C66" s="6"/>
      <c r="D66" s="6"/>
      <c r="E66" s="27"/>
      <c r="F66" s="27"/>
      <c r="G66" s="27"/>
      <c r="H66" s="27"/>
    </row>
    <row r="67" ht="15.75" hidden="1" customHeight="1">
      <c r="A67" s="5"/>
      <c r="B67" s="5"/>
      <c r="C67" s="6"/>
      <c r="D67" s="6"/>
      <c r="E67" s="27"/>
      <c r="F67" s="27"/>
      <c r="G67" s="27"/>
      <c r="H67" s="27"/>
    </row>
    <row r="68" ht="15.75" hidden="1" customHeight="1">
      <c r="A68" s="5"/>
      <c r="B68" s="5"/>
      <c r="C68" s="6"/>
      <c r="D68" s="6"/>
      <c r="E68" s="27"/>
      <c r="F68" s="27"/>
      <c r="G68" s="27"/>
      <c r="H68" s="27"/>
    </row>
    <row r="69" ht="15.75" hidden="1" customHeight="1">
      <c r="A69" s="5"/>
      <c r="B69" s="5"/>
      <c r="C69" s="6"/>
      <c r="D69" s="6"/>
      <c r="E69" s="27"/>
      <c r="F69" s="27"/>
      <c r="G69" s="27"/>
      <c r="H69" s="27"/>
    </row>
    <row r="70" ht="15.75" hidden="1" customHeight="1">
      <c r="A70" s="5"/>
      <c r="B70" s="5"/>
      <c r="C70" s="6"/>
      <c r="D70" s="6"/>
      <c r="E70" s="27"/>
      <c r="F70" s="27"/>
      <c r="G70" s="27"/>
      <c r="H70" s="27"/>
    </row>
    <row r="71" ht="15.75" hidden="1" customHeight="1">
      <c r="A71" s="5"/>
      <c r="B71" s="5"/>
      <c r="C71" s="6"/>
      <c r="D71" s="6"/>
      <c r="E71" s="27"/>
      <c r="F71" s="27"/>
      <c r="G71" s="27"/>
      <c r="H71" s="27"/>
    </row>
    <row r="72" ht="15.75" hidden="1" customHeight="1">
      <c r="A72" s="5"/>
      <c r="B72" s="5"/>
      <c r="C72" s="6"/>
      <c r="D72" s="6"/>
      <c r="E72" s="27"/>
      <c r="F72" s="27"/>
      <c r="G72" s="27"/>
      <c r="H72" s="27"/>
    </row>
    <row r="73" ht="15.75" hidden="1" customHeight="1">
      <c r="A73" s="5"/>
      <c r="B73" s="49"/>
      <c r="C73" s="6"/>
      <c r="D73" s="6"/>
      <c r="E73" s="27"/>
      <c r="F73" s="27"/>
      <c r="G73" s="27"/>
      <c r="H73" s="27"/>
    </row>
    <row r="74" ht="15.75" hidden="1" customHeight="1">
      <c r="A74" s="5"/>
      <c r="B74" s="49"/>
      <c r="C74" s="6"/>
      <c r="D74" s="6"/>
      <c r="E74" s="27"/>
      <c r="F74" s="27"/>
      <c r="G74" s="27"/>
      <c r="H74" s="27"/>
    </row>
    <row r="75" ht="15.75" hidden="1" customHeight="1">
      <c r="A75" s="5"/>
      <c r="B75" s="5"/>
      <c r="C75" s="6"/>
      <c r="D75" s="6"/>
      <c r="E75" s="27"/>
      <c r="F75" s="27"/>
      <c r="G75" s="27"/>
      <c r="H75" s="27"/>
    </row>
    <row r="76" ht="15.75" hidden="1" customHeight="1">
      <c r="A76" s="5"/>
      <c r="B76" s="49"/>
      <c r="C76" s="6"/>
      <c r="D76" s="6"/>
      <c r="E76" s="27"/>
      <c r="F76" s="27"/>
      <c r="G76" s="27"/>
      <c r="H76" s="27"/>
    </row>
    <row r="77" ht="15.75" hidden="1" customHeight="1">
      <c r="A77" s="5"/>
      <c r="B77" s="49"/>
      <c r="C77" s="6"/>
      <c r="D77" s="6"/>
      <c r="E77" s="61"/>
      <c r="F77" s="61"/>
      <c r="G77" s="27"/>
      <c r="H77" s="27"/>
    </row>
    <row r="78" ht="15.75" hidden="1" customHeight="1">
      <c r="A78" s="5"/>
      <c r="B78" s="49"/>
      <c r="C78" s="6"/>
      <c r="D78" s="64"/>
      <c r="E78" s="65"/>
      <c r="F78" s="27"/>
      <c r="G78" s="27"/>
      <c r="H78" s="61"/>
    </row>
    <row r="79" ht="15.75" hidden="1" customHeight="1">
      <c r="A79" s="5"/>
      <c r="B79" s="49"/>
      <c r="C79" s="10"/>
      <c r="D79" s="6"/>
      <c r="E79" s="61"/>
      <c r="F79" s="61"/>
      <c r="G79" s="61"/>
      <c r="H79" s="61"/>
    </row>
    <row r="80" ht="15.75" hidden="1" customHeight="1">
      <c r="A80" s="5"/>
      <c r="B80" s="5"/>
      <c r="C80" s="6"/>
      <c r="D80" s="6"/>
      <c r="E80" s="61"/>
      <c r="F80" s="61"/>
      <c r="G80" s="27"/>
      <c r="H80" s="27"/>
    </row>
    <row r="81" ht="15.75" hidden="1" customHeight="1">
      <c r="A81" s="5"/>
      <c r="B81" s="5"/>
      <c r="C81" s="6"/>
      <c r="D81" s="6"/>
      <c r="E81" s="61"/>
      <c r="F81" s="61"/>
      <c r="G81" s="27"/>
      <c r="H81" s="27"/>
    </row>
    <row r="82" ht="15.75" hidden="1" customHeight="1">
      <c r="A82" s="5"/>
      <c r="B82" s="5"/>
      <c r="C82" s="6"/>
      <c r="D82" s="6"/>
      <c r="E82" s="61"/>
      <c r="F82" s="61"/>
      <c r="G82" s="27"/>
      <c r="H82" s="27"/>
    </row>
    <row r="83" ht="15.75" hidden="1" customHeight="1">
      <c r="A83" s="5"/>
      <c r="B83" s="5"/>
      <c r="C83" s="6"/>
      <c r="D83" s="6"/>
      <c r="E83" s="61"/>
      <c r="F83" s="61"/>
      <c r="G83" s="27"/>
      <c r="H83" s="27"/>
    </row>
    <row r="84" ht="15.75" hidden="1" customHeight="1">
      <c r="A84" s="5"/>
      <c r="B84" s="5"/>
      <c r="C84" s="6"/>
      <c r="D84" s="6"/>
      <c r="E84" s="61"/>
      <c r="F84" s="61"/>
      <c r="G84" s="27"/>
      <c r="H84" s="27"/>
    </row>
    <row r="85" ht="15.75" hidden="1" customHeight="1">
      <c r="A85" s="5"/>
      <c r="B85" s="5"/>
      <c r="C85" s="6"/>
      <c r="D85" s="6"/>
      <c r="E85" s="61"/>
      <c r="F85" s="61"/>
      <c r="G85" s="27"/>
      <c r="H85" s="27"/>
    </row>
    <row r="86" ht="15.75" hidden="1" customHeight="1">
      <c r="A86" s="5"/>
      <c r="B86" s="5"/>
      <c r="C86" s="6"/>
      <c r="D86" s="6"/>
      <c r="E86" s="61"/>
      <c r="F86" s="61"/>
      <c r="G86" s="27"/>
      <c r="H86" s="27"/>
    </row>
    <row r="87" hidden="1">
      <c r="A87" s="49"/>
      <c r="B87" s="5"/>
      <c r="C87" s="6"/>
      <c r="D87" s="6"/>
      <c r="E87" s="61"/>
      <c r="F87" s="61"/>
      <c r="G87" s="27"/>
      <c r="H87" s="27"/>
    </row>
    <row r="88" ht="15.75" hidden="1" customHeight="1">
      <c r="A88" s="49"/>
      <c r="B88" s="5"/>
      <c r="C88" s="6"/>
      <c r="D88" s="6"/>
      <c r="E88" s="61"/>
      <c r="F88" s="61"/>
      <c r="G88" s="27"/>
      <c r="H88" s="27"/>
    </row>
    <row r="89" ht="15.75" hidden="1" customHeight="1">
      <c r="A89" s="49"/>
      <c r="B89" s="5"/>
      <c r="C89" s="6"/>
      <c r="D89" s="6"/>
      <c r="E89" s="61"/>
      <c r="F89" s="61"/>
      <c r="G89" s="27"/>
      <c r="H89" s="27"/>
    </row>
    <row r="90" ht="15.75" hidden="1" customHeight="1">
      <c r="A90" s="49"/>
      <c r="B90" s="5"/>
      <c r="C90" s="6"/>
      <c r="D90" s="6"/>
      <c r="E90" s="61"/>
      <c r="F90" s="61"/>
      <c r="G90" s="27"/>
      <c r="H90" s="27"/>
    </row>
    <row r="91" ht="15.75" hidden="1" customHeight="1">
      <c r="A91" s="49"/>
      <c r="B91" s="5"/>
      <c r="C91" s="6"/>
      <c r="D91" s="6"/>
      <c r="E91" s="61"/>
      <c r="F91" s="61"/>
      <c r="G91" s="27"/>
      <c r="H91" s="27"/>
    </row>
    <row r="92" ht="15.75" hidden="1" customHeight="1">
      <c r="A92" s="49"/>
      <c r="B92" s="5"/>
      <c r="C92" s="6"/>
      <c r="D92" s="6"/>
      <c r="E92" s="61"/>
      <c r="F92" s="61"/>
      <c r="G92" s="61"/>
      <c r="H92" s="61"/>
    </row>
    <row r="93" ht="15.75" hidden="1" customHeight="1">
      <c r="A93" s="5"/>
      <c r="B93" s="5"/>
      <c r="C93" s="6"/>
      <c r="D93" s="6"/>
      <c r="E93" s="61"/>
      <c r="F93" s="61"/>
      <c r="G93" s="27"/>
      <c r="H93" s="27"/>
    </row>
    <row r="94" ht="15.75" hidden="1" customHeight="1">
      <c r="A94" s="5"/>
      <c r="B94" s="5"/>
      <c r="C94" s="6"/>
      <c r="D94" s="6"/>
      <c r="E94" s="27"/>
      <c r="F94" s="27"/>
      <c r="G94" s="27"/>
      <c r="H94" s="27"/>
    </row>
    <row r="95" ht="15.75" hidden="1" customHeight="1">
      <c r="A95" s="5"/>
      <c r="B95" s="5"/>
      <c r="C95" s="6"/>
      <c r="D95" s="6"/>
      <c r="E95" s="61"/>
      <c r="F95" s="61"/>
      <c r="G95" s="27"/>
      <c r="H95" s="27"/>
    </row>
    <row r="96" ht="15.75" hidden="1" customHeight="1">
      <c r="A96" s="5"/>
      <c r="B96" s="5"/>
      <c r="C96" s="6"/>
      <c r="D96" s="6"/>
      <c r="E96" s="61"/>
      <c r="F96" s="61"/>
      <c r="G96" s="27"/>
      <c r="H96" s="27"/>
    </row>
    <row r="97" ht="15.75" hidden="1" customHeight="1">
      <c r="A97" s="5"/>
      <c r="B97" s="5"/>
      <c r="C97" s="6"/>
      <c r="D97" s="6"/>
      <c r="E97" s="61"/>
      <c r="F97" s="61"/>
      <c r="G97" s="27"/>
      <c r="H97" s="27"/>
    </row>
    <row r="98" ht="15.75" hidden="1" customHeight="1">
      <c r="A98" s="5"/>
      <c r="B98" s="5"/>
      <c r="C98" s="6"/>
      <c r="D98" s="6"/>
      <c r="E98" s="27"/>
      <c r="F98" s="27"/>
      <c r="G98" s="27"/>
      <c r="H98" s="27"/>
    </row>
    <row r="99" ht="15.75" hidden="1" customHeight="1">
      <c r="A99" s="5"/>
      <c r="B99" s="5"/>
      <c r="C99" s="6"/>
      <c r="D99" s="6"/>
      <c r="E99" s="61"/>
      <c r="F99" s="61"/>
      <c r="G99" s="27"/>
      <c r="H99" s="27"/>
    </row>
    <row r="100" ht="15.75" hidden="1" customHeight="1">
      <c r="A100" s="5"/>
      <c r="B100" s="5"/>
      <c r="C100" s="6"/>
      <c r="D100" s="6"/>
      <c r="E100" s="61"/>
      <c r="F100" s="61"/>
      <c r="G100" s="27"/>
      <c r="H100" s="27"/>
    </row>
    <row r="101" ht="15.75" hidden="1" customHeight="1">
      <c r="A101" s="5"/>
      <c r="B101" s="5"/>
      <c r="C101" s="6"/>
      <c r="D101" s="6"/>
      <c r="E101" s="61"/>
      <c r="F101" s="61"/>
      <c r="G101" s="27"/>
      <c r="H101" s="27"/>
    </row>
    <row r="102" ht="15.75" hidden="1" customHeight="1">
      <c r="A102" s="5"/>
      <c r="B102" s="5"/>
      <c r="C102" s="6"/>
      <c r="D102" s="6"/>
      <c r="E102" s="61"/>
      <c r="F102" s="61"/>
      <c r="G102" s="27"/>
      <c r="H102" s="27"/>
    </row>
    <row r="103" ht="15.75" hidden="1" customHeight="1">
      <c r="A103" s="5"/>
      <c r="B103" s="5"/>
      <c r="C103" s="6"/>
      <c r="D103" s="6"/>
      <c r="E103" s="61"/>
      <c r="F103" s="61"/>
      <c r="G103" s="27"/>
      <c r="H103" s="27"/>
    </row>
    <row r="104" ht="15.75" hidden="1" customHeight="1">
      <c r="A104" s="5"/>
      <c r="B104" s="5"/>
      <c r="C104" s="6"/>
      <c r="D104" s="6"/>
      <c r="E104" s="61"/>
      <c r="F104" s="61"/>
      <c r="G104" s="27"/>
      <c r="H104" s="27"/>
    </row>
    <row r="105" hidden="1">
      <c r="A105" s="5"/>
      <c r="B105" s="66"/>
      <c r="C105" s="15"/>
      <c r="D105" s="67"/>
      <c r="E105" s="67"/>
      <c r="F105" s="67"/>
      <c r="G105" s="21"/>
      <c r="H105" s="21"/>
    </row>
    <row r="106" ht="15.75" hidden="1" customHeight="1">
      <c r="A106" s="5"/>
      <c r="B106" s="66"/>
      <c r="C106" s="15"/>
      <c r="D106" s="67"/>
      <c r="E106" s="67"/>
      <c r="F106" s="67"/>
      <c r="G106" s="21"/>
      <c r="H106" s="21"/>
    </row>
    <row r="107" ht="15.75" hidden="1" customHeight="1">
      <c r="A107" s="5"/>
      <c r="B107" s="66"/>
      <c r="C107" s="15"/>
      <c r="D107" s="67"/>
      <c r="E107" s="67"/>
      <c r="F107" s="67"/>
      <c r="G107" s="21"/>
      <c r="H107" s="21"/>
    </row>
    <row r="108" ht="15.75" hidden="1" customHeight="1">
      <c r="A108" s="5"/>
      <c r="B108" s="66"/>
      <c r="C108" s="15"/>
      <c r="D108" s="67"/>
      <c r="E108" s="67"/>
      <c r="F108" s="67"/>
      <c r="G108" s="21"/>
      <c r="H108" s="21"/>
    </row>
    <row r="109" ht="15.75" hidden="1" customHeight="1">
      <c r="A109" s="5"/>
      <c r="B109" s="66"/>
      <c r="C109" s="15"/>
      <c r="D109" s="67"/>
      <c r="E109" s="68"/>
      <c r="F109" s="68"/>
      <c r="G109" s="21"/>
      <c r="H109" s="21"/>
    </row>
    <row r="110" ht="15.75" hidden="1" customHeight="1">
      <c r="A110" s="5"/>
      <c r="B110" s="66"/>
      <c r="C110" s="69"/>
      <c r="D110" s="68"/>
      <c r="E110" s="68"/>
      <c r="F110" s="68"/>
      <c r="G110" s="70"/>
      <c r="H110" s="70"/>
    </row>
    <row r="111" ht="15.75" hidden="1" customHeight="1">
      <c r="A111" s="5"/>
      <c r="B111" s="66"/>
      <c r="C111" s="69"/>
      <c r="D111" s="69"/>
      <c r="E111" s="71"/>
      <c r="F111" s="71"/>
      <c r="G111" s="70"/>
      <c r="H111" s="70"/>
    </row>
    <row r="112" ht="15.75" hidden="1" customHeight="1">
      <c r="A112" s="5"/>
      <c r="B112" s="66"/>
      <c r="C112" s="69"/>
      <c r="D112" s="70"/>
      <c r="E112" s="70"/>
      <c r="F112" s="70"/>
      <c r="G112" s="70"/>
      <c r="H112" s="70"/>
    </row>
    <row r="113" ht="15.75" hidden="1" customHeight="1">
      <c r="A113" s="5"/>
      <c r="B113" s="66"/>
      <c r="C113" s="69"/>
      <c r="D113" s="69"/>
      <c r="E113" s="70"/>
      <c r="F113" s="70"/>
      <c r="G113" s="70"/>
      <c r="H113" s="70"/>
    </row>
    <row r="114" ht="15.75" hidden="1" customHeight="1">
      <c r="A114" s="5"/>
      <c r="B114" s="66"/>
      <c r="C114" s="69"/>
      <c r="D114" s="70"/>
      <c r="E114" s="72"/>
      <c r="F114" s="72"/>
      <c r="G114" s="70"/>
      <c r="H114" s="70"/>
    </row>
    <row r="115" ht="15.75" hidden="1" customHeight="1">
      <c r="A115" s="5"/>
      <c r="B115" s="66"/>
      <c r="C115" s="69"/>
      <c r="D115" s="70"/>
      <c r="E115" s="70"/>
      <c r="F115" s="70"/>
      <c r="G115" s="70"/>
      <c r="H115" s="70"/>
    </row>
    <row r="116" ht="15.75" hidden="1" customHeight="1">
      <c r="A116" s="5"/>
      <c r="B116" s="66"/>
      <c r="C116" s="69"/>
      <c r="D116" s="69"/>
      <c r="E116" s="70"/>
      <c r="F116" s="70"/>
      <c r="G116" s="70"/>
      <c r="H116" s="70"/>
    </row>
    <row r="117" ht="15.75" hidden="1" customHeight="1">
      <c r="A117" s="5"/>
      <c r="B117" s="66"/>
      <c r="C117" s="55"/>
      <c r="D117" s="70"/>
      <c r="E117" s="70"/>
      <c r="F117" s="70"/>
      <c r="G117" s="70"/>
      <c r="H117" s="70"/>
    </row>
    <row r="118" ht="15.75" hidden="1" customHeight="1">
      <c r="A118" s="5"/>
      <c r="B118" s="5"/>
      <c r="C118" s="10"/>
      <c r="D118" s="6"/>
      <c r="E118" s="61"/>
      <c r="F118" s="61"/>
      <c r="G118" s="61"/>
      <c r="H118" s="61"/>
    </row>
    <row r="119" ht="15.75" hidden="1" customHeight="1">
      <c r="A119" s="5"/>
      <c r="B119" s="5"/>
      <c r="C119" s="10"/>
      <c r="D119" s="6"/>
      <c r="E119" s="61"/>
      <c r="F119" s="61"/>
      <c r="G119" s="61"/>
      <c r="H119" s="61"/>
    </row>
    <row r="120" ht="15.75" hidden="1" customHeight="1">
      <c r="A120" s="5"/>
      <c r="B120" s="5">
        <v>1.0</v>
      </c>
      <c r="C120" s="10">
        <f>COUNTIF(A2:A119,1)</f>
        <v>36</v>
      </c>
      <c r="D120" s="6"/>
      <c r="E120" s="61"/>
      <c r="F120" s="61"/>
      <c r="G120" s="61"/>
      <c r="H120" s="61"/>
    </row>
    <row r="121" ht="15.75" hidden="1" customHeight="1">
      <c r="A121" s="5"/>
      <c r="B121" s="5">
        <v>2.0</v>
      </c>
      <c r="C121" s="10">
        <f>COUNTIF(A3:A119,2)</f>
        <v>0</v>
      </c>
      <c r="D121" s="6"/>
      <c r="E121" s="61"/>
      <c r="F121" s="61"/>
      <c r="G121" s="61"/>
      <c r="H121" s="61"/>
    </row>
    <row r="122" ht="15.75" hidden="1" customHeight="1">
      <c r="A122" s="5"/>
      <c r="B122" s="5">
        <v>3.0</v>
      </c>
      <c r="C122" s="10">
        <f>COUNTIF(A4:A119,3)</f>
        <v>7</v>
      </c>
      <c r="D122" s="10"/>
      <c r="E122" s="61"/>
      <c r="F122" s="61"/>
      <c r="G122" s="61"/>
      <c r="H122" s="61"/>
    </row>
    <row r="123" ht="15.75" hidden="1" customHeight="1">
      <c r="A123" s="49"/>
      <c r="B123" s="49"/>
      <c r="C123" s="10"/>
      <c r="D123" s="6"/>
      <c r="E123" s="61"/>
      <c r="F123" s="61"/>
      <c r="G123" s="61"/>
      <c r="H123" s="61"/>
    </row>
    <row r="124" ht="15.75" hidden="1" customHeight="1">
      <c r="A124" s="49"/>
      <c r="B124" s="49"/>
      <c r="C124" s="10"/>
      <c r="D124" s="6"/>
      <c r="E124" s="61"/>
      <c r="F124" s="61"/>
      <c r="G124" s="61"/>
      <c r="H124" s="61"/>
    </row>
    <row r="125" ht="15.75" hidden="1" customHeight="1">
      <c r="A125" s="49"/>
      <c r="B125" s="49"/>
      <c r="C125" s="10"/>
      <c r="D125" s="10"/>
      <c r="E125" s="61"/>
      <c r="F125" s="61"/>
      <c r="G125" s="61"/>
      <c r="H125" s="61"/>
    </row>
    <row r="126" ht="15.75" hidden="1" customHeight="1">
      <c r="A126" s="49"/>
      <c r="B126" s="49"/>
      <c r="C126" s="10"/>
      <c r="D126" s="6"/>
      <c r="E126" s="61"/>
      <c r="F126" s="61"/>
      <c r="G126" s="61"/>
      <c r="H126" s="61"/>
    </row>
    <row r="127" ht="15.75" hidden="1" customHeight="1">
      <c r="A127" s="49"/>
      <c r="B127" s="49"/>
      <c r="C127" s="10"/>
      <c r="D127" s="6"/>
      <c r="E127" s="61"/>
      <c r="F127" s="61"/>
      <c r="G127" s="61"/>
      <c r="H127" s="61"/>
    </row>
    <row r="128" ht="15.75" hidden="1" customHeight="1">
      <c r="A128" s="49"/>
      <c r="B128" s="49"/>
      <c r="C128" s="10"/>
      <c r="D128" s="6"/>
      <c r="E128" s="61"/>
      <c r="F128" s="61"/>
      <c r="G128" s="61"/>
      <c r="H128" s="61"/>
    </row>
    <row r="129" ht="15.75" hidden="1" customHeight="1">
      <c r="A129" s="49"/>
      <c r="B129" s="49"/>
      <c r="C129" s="10"/>
      <c r="D129" s="10"/>
      <c r="E129" s="61"/>
      <c r="F129" s="61"/>
      <c r="G129" s="61"/>
      <c r="H129" s="61"/>
    </row>
    <row r="130" ht="15.75" hidden="1" customHeight="1">
      <c r="A130" s="49"/>
      <c r="B130" s="49"/>
      <c r="C130" s="10"/>
      <c r="D130" s="6"/>
      <c r="E130" s="61"/>
      <c r="F130" s="61"/>
      <c r="G130" s="61"/>
      <c r="H130" s="61"/>
    </row>
    <row r="131" ht="15.75" hidden="1" customHeight="1">
      <c r="A131" s="49"/>
      <c r="B131" s="49"/>
      <c r="C131" s="6" t="s">
        <v>1008</v>
      </c>
      <c r="D131" s="6"/>
      <c r="E131" s="61"/>
      <c r="F131" s="61"/>
      <c r="G131" s="61"/>
      <c r="H131" s="61"/>
    </row>
    <row r="132" ht="15.75" hidden="1" customHeight="1">
      <c r="A132" s="49"/>
      <c r="B132" s="49"/>
      <c r="C132" s="10"/>
      <c r="D132" s="6"/>
      <c r="E132" s="61"/>
      <c r="F132" s="61"/>
      <c r="G132" s="61"/>
      <c r="H132" s="61"/>
    </row>
    <row r="133" ht="15.75" hidden="1" customHeight="1">
      <c r="A133" s="49"/>
      <c r="B133" s="49"/>
      <c r="C133" s="10"/>
      <c r="D133" s="6"/>
      <c r="E133" s="61"/>
      <c r="F133" s="61"/>
      <c r="G133" s="61"/>
      <c r="H133" s="61"/>
    </row>
    <row r="134" ht="15.75" hidden="1" customHeight="1">
      <c r="A134" s="49"/>
      <c r="B134" s="49"/>
      <c r="C134" s="10"/>
      <c r="D134" s="6"/>
      <c r="E134" s="61"/>
      <c r="F134" s="61"/>
      <c r="G134" s="61"/>
      <c r="H134" s="61"/>
    </row>
    <row r="135" ht="15.75" hidden="1" customHeight="1">
      <c r="A135" s="49"/>
      <c r="B135" s="49"/>
      <c r="C135" s="10"/>
      <c r="D135" s="6"/>
      <c r="E135" s="61"/>
      <c r="F135" s="61"/>
      <c r="G135" s="61"/>
      <c r="H135" s="61"/>
    </row>
    <row r="136" ht="15.75" hidden="1" customHeight="1">
      <c r="A136" s="49"/>
      <c r="B136" s="49"/>
      <c r="C136" s="10"/>
      <c r="D136" s="10"/>
      <c r="E136" s="61"/>
      <c r="F136" s="61"/>
      <c r="G136" s="61"/>
      <c r="H136" s="61"/>
    </row>
    <row r="137" ht="15.75" hidden="1" customHeight="1">
      <c r="A137" s="49"/>
      <c r="B137" s="49"/>
      <c r="C137" s="10"/>
      <c r="D137" s="6"/>
      <c r="E137" s="61"/>
      <c r="F137" s="61"/>
      <c r="G137" s="61"/>
      <c r="H137" s="61"/>
    </row>
    <row r="138" ht="15.75" hidden="1" customHeight="1">
      <c r="A138" s="49"/>
      <c r="B138" s="49"/>
      <c r="C138" s="10"/>
      <c r="D138" s="6"/>
      <c r="E138" s="61"/>
      <c r="F138" s="61"/>
      <c r="G138" s="61"/>
      <c r="H138" s="61"/>
    </row>
    <row r="139" ht="15.75" hidden="1" customHeight="1">
      <c r="A139" s="49"/>
      <c r="B139" s="49"/>
      <c r="C139" s="10"/>
      <c r="D139" s="10"/>
      <c r="E139" s="61"/>
      <c r="F139" s="61"/>
      <c r="G139" s="61"/>
      <c r="H139" s="61"/>
    </row>
    <row r="140" ht="15.75" hidden="1" customHeight="1">
      <c r="A140" s="49"/>
      <c r="B140" s="49"/>
      <c r="C140" s="10"/>
      <c r="D140" s="6"/>
      <c r="E140" s="61"/>
      <c r="F140" s="61"/>
      <c r="G140" s="61"/>
      <c r="H140" s="61"/>
    </row>
    <row r="141" ht="15.75" hidden="1" customHeight="1">
      <c r="A141" s="49"/>
      <c r="B141" s="49"/>
      <c r="C141" s="10"/>
      <c r="D141" s="6"/>
      <c r="E141" s="61"/>
      <c r="F141" s="61"/>
      <c r="G141" s="61"/>
      <c r="H141" s="61"/>
    </row>
    <row r="142" ht="15.75" hidden="1" customHeight="1">
      <c r="A142" s="49"/>
      <c r="B142" s="49"/>
      <c r="C142" s="10"/>
      <c r="D142" s="6"/>
      <c r="E142" s="61"/>
      <c r="F142" s="61"/>
      <c r="G142" s="61"/>
      <c r="H142" s="61"/>
    </row>
    <row r="143" ht="15.75" hidden="1" customHeight="1">
      <c r="A143" s="49"/>
      <c r="B143" s="49"/>
      <c r="C143" s="10"/>
      <c r="D143" s="6"/>
      <c r="E143" s="61"/>
      <c r="F143" s="61"/>
      <c r="G143" s="61"/>
      <c r="H143" s="61"/>
    </row>
    <row r="144" ht="15.75" hidden="1" customHeight="1">
      <c r="A144" s="49"/>
      <c r="B144" s="49"/>
      <c r="C144" s="10"/>
      <c r="D144" s="6"/>
      <c r="E144" s="61"/>
      <c r="F144" s="61"/>
      <c r="G144" s="61"/>
      <c r="H144" s="61"/>
    </row>
    <row r="145" ht="15.75" hidden="1" customHeight="1">
      <c r="A145" s="49"/>
      <c r="B145" s="49"/>
      <c r="C145" s="10"/>
      <c r="D145" s="10"/>
      <c r="E145" s="61"/>
      <c r="F145" s="61"/>
      <c r="G145" s="61"/>
      <c r="H145" s="61"/>
    </row>
    <row r="146" ht="15.75" hidden="1" customHeight="1">
      <c r="A146" s="49"/>
      <c r="B146" s="49"/>
      <c r="C146" s="10"/>
      <c r="D146" s="6"/>
      <c r="E146" s="61"/>
      <c r="F146" s="61"/>
      <c r="G146" s="61"/>
      <c r="H146" s="61"/>
    </row>
    <row r="147" ht="15.75" hidden="1" customHeight="1">
      <c r="A147" s="49"/>
      <c r="B147" s="49"/>
      <c r="C147" s="10"/>
      <c r="D147" s="6"/>
      <c r="E147" s="61"/>
      <c r="F147" s="61"/>
      <c r="G147" s="61"/>
      <c r="H147" s="61"/>
    </row>
    <row r="148" ht="15.75" hidden="1" customHeight="1">
      <c r="A148" s="49"/>
      <c r="B148" s="49"/>
      <c r="C148" s="10"/>
      <c r="D148" s="10"/>
      <c r="E148" s="61"/>
      <c r="F148" s="61"/>
      <c r="G148" s="61"/>
      <c r="H148" s="61"/>
    </row>
    <row r="149" ht="15.75" hidden="1" customHeight="1">
      <c r="A149" s="49"/>
      <c r="B149" s="49"/>
      <c r="C149" s="10"/>
      <c r="D149" s="6"/>
      <c r="E149" s="61"/>
      <c r="F149" s="61"/>
      <c r="G149" s="61"/>
      <c r="H149" s="61"/>
    </row>
    <row r="150" ht="15.75" hidden="1" customHeight="1">
      <c r="A150" s="49"/>
      <c r="B150" s="49"/>
      <c r="C150" s="10"/>
      <c r="D150" s="6"/>
      <c r="E150" s="61"/>
      <c r="F150" s="61"/>
      <c r="G150" s="61"/>
      <c r="H150" s="61"/>
    </row>
    <row r="151" ht="15.75" hidden="1" customHeight="1">
      <c r="A151" s="49"/>
      <c r="B151" s="49"/>
      <c r="C151" s="10"/>
      <c r="D151" s="6"/>
      <c r="E151" s="61"/>
      <c r="F151" s="61"/>
      <c r="G151" s="61"/>
      <c r="H151" s="61"/>
    </row>
    <row r="152" ht="15.75" hidden="1" customHeight="1">
      <c r="A152" s="49"/>
      <c r="B152" s="49"/>
      <c r="C152" s="10"/>
      <c r="D152" s="6"/>
      <c r="E152" s="61"/>
      <c r="F152" s="61"/>
      <c r="G152" s="61"/>
      <c r="H152" s="61"/>
    </row>
    <row r="153" ht="15.75" hidden="1" customHeight="1">
      <c r="A153" s="49"/>
      <c r="B153" s="49"/>
      <c r="C153" s="10"/>
      <c r="D153" s="6"/>
      <c r="E153" s="61"/>
      <c r="F153" s="61"/>
      <c r="G153" s="61"/>
      <c r="H153" s="61"/>
    </row>
    <row r="154" ht="15.75" hidden="1" customHeight="1">
      <c r="A154" s="49"/>
      <c r="B154" s="49"/>
      <c r="C154" s="10"/>
      <c r="D154" s="10"/>
      <c r="E154" s="61"/>
      <c r="F154" s="61"/>
      <c r="G154" s="61"/>
      <c r="H154" s="61"/>
    </row>
    <row r="155" ht="15.75" hidden="1" customHeight="1">
      <c r="A155" s="49"/>
      <c r="B155" s="49"/>
      <c r="C155" s="10"/>
      <c r="D155" s="6"/>
      <c r="E155" s="61"/>
      <c r="F155" s="61"/>
      <c r="G155" s="61"/>
      <c r="H155" s="61"/>
    </row>
    <row r="156" ht="15.75" hidden="1" customHeight="1">
      <c r="A156" s="49"/>
      <c r="B156" s="49"/>
      <c r="C156" s="10"/>
      <c r="D156" s="6"/>
      <c r="E156" s="61"/>
      <c r="F156" s="61"/>
      <c r="G156" s="61"/>
      <c r="H156" s="61"/>
    </row>
    <row r="157" ht="15.75" hidden="1" customHeight="1">
      <c r="A157" s="49"/>
      <c r="B157" s="49"/>
      <c r="C157" s="10"/>
      <c r="D157" s="6"/>
      <c r="E157" s="61"/>
      <c r="F157" s="61"/>
      <c r="G157" s="61"/>
      <c r="H157" s="61"/>
    </row>
    <row r="158" ht="15.75" hidden="1" customHeight="1">
      <c r="A158" s="49"/>
      <c r="B158" s="49"/>
      <c r="C158" s="10"/>
      <c r="D158" s="10"/>
      <c r="E158" s="61"/>
      <c r="F158" s="61"/>
      <c r="G158" s="61"/>
      <c r="H158" s="61"/>
    </row>
    <row r="159" ht="15.75" hidden="1" customHeight="1">
      <c r="A159" s="49"/>
      <c r="B159" s="49"/>
      <c r="C159" s="10"/>
      <c r="D159" s="6"/>
      <c r="E159" s="61"/>
      <c r="F159" s="61"/>
      <c r="G159" s="61"/>
      <c r="H159" s="61"/>
    </row>
    <row r="160" ht="15.75" hidden="1" customHeight="1">
      <c r="A160" s="49"/>
      <c r="B160" s="49"/>
      <c r="C160" s="10"/>
      <c r="D160" s="6"/>
      <c r="E160" s="61"/>
      <c r="F160" s="61"/>
      <c r="G160" s="61"/>
      <c r="H160" s="61"/>
    </row>
    <row r="161" ht="15.75" hidden="1" customHeight="1">
      <c r="A161" s="49"/>
      <c r="B161" s="49"/>
      <c r="C161" s="10"/>
      <c r="D161" s="10"/>
      <c r="E161" s="61"/>
      <c r="F161" s="61"/>
      <c r="G161" s="61"/>
      <c r="H161" s="61"/>
    </row>
    <row r="162" ht="15.75" hidden="1" customHeight="1">
      <c r="A162" s="49"/>
      <c r="B162" s="49"/>
      <c r="C162" s="10"/>
      <c r="D162" s="6"/>
      <c r="E162" s="61"/>
      <c r="F162" s="61"/>
      <c r="G162" s="61"/>
      <c r="H162" s="61"/>
    </row>
    <row r="163" ht="15.75" hidden="1" customHeight="1">
      <c r="A163" s="49"/>
      <c r="B163" s="49"/>
      <c r="C163" s="10"/>
      <c r="D163" s="6"/>
      <c r="E163" s="61"/>
      <c r="F163" s="61"/>
      <c r="G163" s="61"/>
      <c r="H163" s="61"/>
    </row>
    <row r="164" ht="15.75" hidden="1" customHeight="1">
      <c r="A164" s="49"/>
      <c r="B164" s="49"/>
      <c r="C164" s="10"/>
      <c r="D164" s="6"/>
      <c r="E164" s="61"/>
      <c r="F164" s="61"/>
      <c r="G164" s="61"/>
      <c r="H164" s="61"/>
    </row>
    <row r="165" ht="15.75" hidden="1" customHeight="1">
      <c r="A165" s="49"/>
      <c r="B165" s="49"/>
      <c r="C165" s="10"/>
      <c r="D165" s="6"/>
      <c r="E165" s="61"/>
      <c r="F165" s="61"/>
      <c r="G165" s="61"/>
      <c r="H165" s="61"/>
    </row>
    <row r="166" ht="15.75" hidden="1" customHeight="1">
      <c r="A166" s="49"/>
      <c r="B166" s="49"/>
      <c r="C166" s="10"/>
      <c r="D166" s="6"/>
      <c r="E166" s="61"/>
      <c r="F166" s="61"/>
      <c r="G166" s="61"/>
      <c r="H166" s="61"/>
    </row>
    <row r="167" ht="15.75" hidden="1" customHeight="1">
      <c r="A167" s="49"/>
      <c r="B167" s="49"/>
      <c r="C167" s="10"/>
      <c r="D167" s="6"/>
      <c r="E167" s="61"/>
      <c r="F167" s="61"/>
      <c r="G167" s="61"/>
      <c r="H167" s="61"/>
    </row>
    <row r="168" ht="15.75" hidden="1" customHeight="1">
      <c r="A168" s="49"/>
      <c r="B168" s="49"/>
      <c r="C168" s="10"/>
      <c r="D168" s="10"/>
      <c r="E168" s="61"/>
      <c r="F168" s="61"/>
      <c r="G168" s="61"/>
      <c r="H168" s="61"/>
    </row>
    <row r="169" ht="15.75" hidden="1" customHeight="1">
      <c r="A169" s="49"/>
      <c r="B169" s="49"/>
      <c r="C169" s="10"/>
      <c r="D169" s="6"/>
      <c r="E169" s="61"/>
      <c r="F169" s="61"/>
      <c r="G169" s="61"/>
      <c r="H169" s="61"/>
    </row>
    <row r="170" ht="15.75" hidden="1" customHeight="1">
      <c r="A170" s="49"/>
      <c r="B170" s="49"/>
      <c r="C170" s="10"/>
      <c r="D170" s="6"/>
      <c r="E170" s="61"/>
      <c r="F170" s="61"/>
      <c r="G170" s="61"/>
      <c r="H170" s="61"/>
    </row>
    <row r="171" ht="15.75" hidden="1" customHeight="1">
      <c r="A171" s="49"/>
      <c r="B171" s="49"/>
      <c r="C171" s="10"/>
      <c r="D171" s="10"/>
      <c r="E171" s="61"/>
      <c r="F171" s="61"/>
      <c r="G171" s="61"/>
      <c r="H171" s="61"/>
    </row>
    <row r="172" ht="15.75" hidden="1" customHeight="1">
      <c r="A172" s="49"/>
      <c r="B172" s="49"/>
      <c r="C172" s="10"/>
      <c r="D172" s="6"/>
      <c r="E172" s="61"/>
      <c r="F172" s="61"/>
      <c r="G172" s="61"/>
      <c r="H172" s="61"/>
    </row>
    <row r="173" ht="15.75" hidden="1" customHeight="1">
      <c r="A173" s="49"/>
      <c r="B173" s="49"/>
      <c r="C173" s="10"/>
      <c r="D173" s="6"/>
      <c r="E173" s="61"/>
      <c r="F173" s="61"/>
      <c r="G173" s="61"/>
      <c r="H173" s="61"/>
    </row>
    <row r="174" ht="15.75" hidden="1" customHeight="1">
      <c r="A174" s="49"/>
      <c r="B174" s="49"/>
      <c r="C174" s="10"/>
      <c r="D174" s="6"/>
      <c r="E174" s="61"/>
      <c r="F174" s="61"/>
      <c r="G174" s="61"/>
      <c r="H174" s="61"/>
    </row>
    <row r="175" ht="15.75" hidden="1" customHeight="1">
      <c r="A175" s="49"/>
      <c r="B175" s="49"/>
      <c r="C175" s="10"/>
      <c r="D175" s="6"/>
      <c r="E175" s="61"/>
      <c r="F175" s="61"/>
      <c r="G175" s="61"/>
      <c r="H175" s="61"/>
    </row>
    <row r="176" ht="15.75" hidden="1" customHeight="1">
      <c r="A176" s="49"/>
      <c r="B176" s="49"/>
      <c r="C176" s="10"/>
      <c r="D176" s="6"/>
      <c r="E176" s="61"/>
      <c r="F176" s="61"/>
      <c r="G176" s="61"/>
      <c r="H176" s="61"/>
    </row>
    <row r="177" ht="15.75" hidden="1" customHeight="1">
      <c r="A177" s="49"/>
      <c r="B177" s="49"/>
      <c r="C177" s="10"/>
      <c r="D177" s="6"/>
      <c r="E177" s="61"/>
      <c r="F177" s="61"/>
      <c r="G177" s="61"/>
      <c r="H177" s="61"/>
    </row>
    <row r="178" ht="15.75" hidden="1" customHeight="1">
      <c r="A178" s="49"/>
      <c r="B178" s="49"/>
      <c r="C178" s="10"/>
      <c r="D178" s="10"/>
      <c r="E178" s="61"/>
      <c r="F178" s="61"/>
      <c r="G178" s="61"/>
      <c r="H178" s="61"/>
    </row>
    <row r="179" ht="15.75" hidden="1" customHeight="1">
      <c r="A179" s="49"/>
      <c r="B179" s="49"/>
      <c r="C179" s="10"/>
      <c r="D179" s="6"/>
      <c r="E179" s="61"/>
      <c r="F179" s="61"/>
      <c r="G179" s="61"/>
      <c r="H179" s="61"/>
    </row>
    <row r="180" ht="15.75" hidden="1" customHeight="1">
      <c r="A180" s="49"/>
      <c r="B180" s="49"/>
      <c r="C180" s="10"/>
      <c r="D180" s="6"/>
      <c r="E180" s="61"/>
      <c r="F180" s="61"/>
      <c r="G180" s="61"/>
      <c r="H180" s="61"/>
    </row>
    <row r="181" ht="15.75" hidden="1" customHeight="1">
      <c r="A181" s="49"/>
      <c r="B181" s="49"/>
      <c r="C181" s="10"/>
      <c r="D181" s="10"/>
      <c r="E181" s="61"/>
      <c r="F181" s="61"/>
      <c r="G181" s="61"/>
      <c r="H181" s="61"/>
    </row>
    <row r="182" ht="15.75" hidden="1" customHeight="1">
      <c r="A182" s="49"/>
      <c r="B182" s="49"/>
      <c r="C182" s="10"/>
      <c r="D182" s="6"/>
      <c r="E182" s="61"/>
      <c r="F182" s="61"/>
      <c r="G182" s="61"/>
      <c r="H182" s="61"/>
    </row>
    <row r="183" ht="15.75" hidden="1" customHeight="1">
      <c r="A183" s="49"/>
      <c r="B183" s="49"/>
      <c r="C183" s="10"/>
      <c r="D183" s="6"/>
      <c r="E183" s="61"/>
      <c r="F183" s="61"/>
      <c r="G183" s="61"/>
      <c r="H183" s="61"/>
    </row>
    <row r="184" ht="15.75" hidden="1" customHeight="1">
      <c r="A184" s="49"/>
      <c r="B184" s="49"/>
      <c r="C184" s="10"/>
      <c r="D184" s="10"/>
      <c r="E184" s="61"/>
      <c r="F184" s="61"/>
      <c r="G184" s="61"/>
      <c r="H184" s="61"/>
    </row>
    <row r="185" ht="15.75" hidden="1" customHeight="1">
      <c r="A185" s="49"/>
      <c r="B185" s="49"/>
      <c r="C185" s="10"/>
      <c r="D185" s="6"/>
      <c r="E185" s="61"/>
      <c r="F185" s="61"/>
      <c r="G185" s="61"/>
      <c r="H185" s="61"/>
    </row>
    <row r="186" ht="15.75" hidden="1" customHeight="1">
      <c r="A186" s="49"/>
      <c r="B186" s="49"/>
      <c r="C186" s="10"/>
      <c r="D186" s="6"/>
      <c r="E186" s="61"/>
      <c r="F186" s="61"/>
      <c r="G186" s="61"/>
      <c r="H186" s="61"/>
    </row>
    <row r="187" ht="15.75" hidden="1" customHeight="1">
      <c r="A187" s="49"/>
      <c r="B187" s="49"/>
      <c r="C187" s="10"/>
      <c r="D187" s="10"/>
      <c r="E187" s="61"/>
      <c r="F187" s="61"/>
      <c r="G187" s="61"/>
      <c r="H187" s="61"/>
    </row>
    <row r="188" ht="15.75" hidden="1" customHeight="1">
      <c r="A188" s="49"/>
      <c r="B188" s="49"/>
      <c r="C188" s="10"/>
      <c r="D188" s="6"/>
      <c r="E188" s="61"/>
      <c r="F188" s="61"/>
      <c r="G188" s="61"/>
      <c r="H188" s="61"/>
    </row>
    <row r="189" ht="15.75" hidden="1" customHeight="1">
      <c r="A189" s="49"/>
      <c r="B189" s="49"/>
      <c r="C189" s="10"/>
      <c r="D189" s="6"/>
      <c r="E189" s="61"/>
      <c r="F189" s="61"/>
      <c r="G189" s="61"/>
      <c r="H189" s="61"/>
    </row>
    <row r="190" ht="15.75" hidden="1" customHeight="1">
      <c r="A190" s="49"/>
      <c r="B190" s="49"/>
      <c r="C190" s="10"/>
      <c r="D190" s="6"/>
      <c r="E190" s="61"/>
      <c r="F190" s="61"/>
      <c r="G190" s="61"/>
      <c r="H190" s="61"/>
    </row>
    <row r="191" ht="15.75" hidden="1" customHeight="1">
      <c r="A191" s="49"/>
      <c r="B191" s="49"/>
      <c r="C191" s="10"/>
      <c r="D191" s="10"/>
      <c r="E191" s="61"/>
      <c r="F191" s="61"/>
      <c r="G191" s="61"/>
      <c r="H191" s="61"/>
    </row>
    <row r="192" ht="15.75" hidden="1" customHeight="1">
      <c r="A192" s="49"/>
      <c r="B192" s="49"/>
      <c r="C192" s="10"/>
      <c r="D192" s="6"/>
      <c r="E192" s="61"/>
      <c r="F192" s="61"/>
      <c r="G192" s="61"/>
      <c r="H192" s="61"/>
    </row>
    <row r="193" ht="15.75" hidden="1" customHeight="1">
      <c r="A193" s="49"/>
      <c r="B193" s="49"/>
      <c r="C193" s="10"/>
      <c r="D193" s="6"/>
      <c r="E193" s="61"/>
      <c r="F193" s="61"/>
      <c r="G193" s="61"/>
      <c r="H193" s="61"/>
    </row>
    <row r="194" ht="15.75" hidden="1" customHeight="1">
      <c r="A194" s="49"/>
      <c r="B194" s="49"/>
      <c r="C194" s="10"/>
      <c r="D194" s="10"/>
      <c r="E194" s="61"/>
      <c r="F194" s="61"/>
      <c r="G194" s="61"/>
      <c r="H194" s="61"/>
    </row>
    <row r="195" ht="15.75" hidden="1" customHeight="1">
      <c r="A195" s="49"/>
      <c r="B195" s="49"/>
      <c r="C195" s="10"/>
      <c r="D195" s="6"/>
      <c r="E195" s="61"/>
      <c r="F195" s="61"/>
      <c r="G195" s="61"/>
      <c r="H195" s="61"/>
    </row>
    <row r="196" ht="15.75" hidden="1" customHeight="1">
      <c r="A196" s="49"/>
      <c r="B196" s="49"/>
      <c r="C196" s="10"/>
      <c r="D196" s="6"/>
      <c r="E196" s="61"/>
      <c r="F196" s="61"/>
      <c r="G196" s="61"/>
      <c r="H196" s="61"/>
    </row>
    <row r="197" ht="15.75" hidden="1" customHeight="1">
      <c r="A197" s="49"/>
      <c r="B197" s="49"/>
      <c r="C197" s="10"/>
      <c r="D197" s="6"/>
      <c r="E197" s="61"/>
      <c r="F197" s="61"/>
      <c r="G197" s="61"/>
      <c r="H197" s="61"/>
    </row>
    <row r="198" ht="15.75" hidden="1" customHeight="1">
      <c r="A198" s="49"/>
      <c r="B198" s="49"/>
      <c r="C198" s="10"/>
      <c r="D198" s="6"/>
      <c r="E198" s="61"/>
      <c r="F198" s="61"/>
      <c r="G198" s="61"/>
      <c r="H198" s="61"/>
    </row>
    <row r="199" ht="15.75" hidden="1" customHeight="1">
      <c r="A199" s="49"/>
      <c r="B199" s="49"/>
      <c r="C199" s="10"/>
      <c r="D199" s="6"/>
      <c r="E199" s="61"/>
      <c r="F199" s="61"/>
      <c r="G199" s="61"/>
      <c r="H199" s="61"/>
    </row>
    <row r="200" ht="15.75" hidden="1" customHeight="1">
      <c r="A200" s="49"/>
      <c r="B200" s="49"/>
      <c r="C200" s="10"/>
      <c r="D200" s="6"/>
      <c r="E200" s="61"/>
      <c r="F200" s="61"/>
      <c r="G200" s="61"/>
      <c r="H200" s="61"/>
    </row>
    <row r="201" ht="15.75" hidden="1" customHeight="1">
      <c r="A201" s="49"/>
      <c r="B201" s="49"/>
      <c r="C201" s="10"/>
      <c r="D201" s="10"/>
      <c r="E201" s="61"/>
      <c r="F201" s="61"/>
      <c r="G201" s="61"/>
      <c r="H201" s="61"/>
    </row>
    <row r="202" ht="15.75" hidden="1" customHeight="1">
      <c r="A202" s="49"/>
      <c r="B202" s="49"/>
      <c r="C202" s="10"/>
      <c r="D202" s="6"/>
      <c r="E202" s="61"/>
      <c r="F202" s="61"/>
      <c r="G202" s="61"/>
      <c r="H202" s="61"/>
    </row>
    <row r="203" ht="15.75" hidden="1" customHeight="1">
      <c r="A203" s="49"/>
      <c r="B203" s="49"/>
      <c r="C203" s="10"/>
      <c r="D203" s="10"/>
      <c r="E203" s="61"/>
      <c r="F203" s="61"/>
      <c r="G203" s="61"/>
      <c r="H203" s="61"/>
    </row>
    <row r="204" ht="15.75" hidden="1" customHeight="1">
      <c r="A204" s="49"/>
      <c r="B204" s="49"/>
      <c r="C204" s="10"/>
      <c r="D204" s="6"/>
      <c r="E204" s="61"/>
      <c r="F204" s="61"/>
      <c r="G204" s="61"/>
      <c r="H204" s="61"/>
    </row>
    <row r="205" ht="15.75" hidden="1" customHeight="1">
      <c r="A205" s="49"/>
      <c r="B205" s="49"/>
      <c r="C205" s="10"/>
      <c r="D205" s="6"/>
      <c r="E205" s="61"/>
      <c r="F205" s="61"/>
      <c r="G205" s="61"/>
      <c r="H205" s="61"/>
    </row>
    <row r="206" ht="15.75" hidden="1" customHeight="1">
      <c r="A206" s="49"/>
      <c r="B206" s="49"/>
      <c r="C206" s="10"/>
      <c r="D206" s="6"/>
      <c r="E206" s="61"/>
      <c r="F206" s="61"/>
      <c r="G206" s="61"/>
      <c r="H206" s="61"/>
    </row>
    <row r="207" ht="15.75" hidden="1" customHeight="1">
      <c r="A207" s="49"/>
      <c r="B207" s="49"/>
      <c r="C207" s="10"/>
      <c r="D207" s="10"/>
      <c r="E207" s="61"/>
      <c r="F207" s="61"/>
      <c r="G207" s="61"/>
      <c r="H207" s="61"/>
    </row>
    <row r="208" ht="15.75" hidden="1" customHeight="1">
      <c r="A208" s="49"/>
      <c r="B208" s="49"/>
      <c r="C208" s="10"/>
      <c r="D208" s="6"/>
      <c r="E208" s="61"/>
      <c r="F208" s="61"/>
      <c r="G208" s="61"/>
      <c r="H208" s="61"/>
    </row>
    <row r="209" ht="15.75" hidden="1" customHeight="1">
      <c r="A209" s="49"/>
      <c r="B209" s="49"/>
      <c r="C209" s="10"/>
      <c r="D209" s="6"/>
      <c r="E209" s="61"/>
      <c r="F209" s="61"/>
      <c r="G209" s="61"/>
      <c r="H209" s="61"/>
    </row>
    <row r="210" ht="15.75" hidden="1" customHeight="1">
      <c r="A210" s="49"/>
      <c r="B210" s="49"/>
      <c r="C210" s="10"/>
      <c r="D210" s="6"/>
      <c r="E210" s="61"/>
      <c r="F210" s="61"/>
      <c r="G210" s="61"/>
      <c r="H210" s="61"/>
    </row>
    <row r="211" ht="15.75" hidden="1" customHeight="1">
      <c r="A211" s="49"/>
      <c r="B211" s="49"/>
      <c r="C211" s="10"/>
      <c r="D211" s="6"/>
      <c r="E211" s="61"/>
      <c r="F211" s="61"/>
      <c r="G211" s="61"/>
      <c r="H211" s="61"/>
    </row>
    <row r="212" ht="15.75" hidden="1" customHeight="1">
      <c r="A212" s="49"/>
      <c r="B212" s="49"/>
      <c r="C212" s="10"/>
      <c r="D212" s="6"/>
      <c r="E212" s="61"/>
      <c r="F212" s="61"/>
      <c r="G212" s="61"/>
      <c r="H212" s="61"/>
    </row>
    <row r="213" ht="15.75" hidden="1" customHeight="1">
      <c r="A213" s="49"/>
      <c r="B213" s="49"/>
      <c r="C213" s="10"/>
      <c r="D213" s="6"/>
      <c r="E213" s="61"/>
      <c r="F213" s="61"/>
      <c r="G213" s="61"/>
      <c r="H213" s="61"/>
    </row>
    <row r="214" ht="15.75" hidden="1" customHeight="1">
      <c r="A214" s="49"/>
      <c r="B214" s="49"/>
      <c r="C214" s="10"/>
      <c r="D214" s="10"/>
      <c r="E214" s="61"/>
      <c r="F214" s="61"/>
      <c r="G214" s="61"/>
      <c r="H214" s="61"/>
    </row>
    <row r="215" ht="15.75" hidden="1" customHeight="1">
      <c r="A215" s="49"/>
      <c r="B215" s="49"/>
      <c r="C215" s="10"/>
      <c r="D215" s="10"/>
      <c r="E215" s="61"/>
      <c r="F215" s="61"/>
      <c r="G215" s="61"/>
      <c r="H215" s="61"/>
    </row>
    <row r="216" ht="15.75" hidden="1" customHeight="1">
      <c r="A216" s="49"/>
      <c r="B216" s="49"/>
      <c r="C216" s="10"/>
      <c r="D216" s="10"/>
      <c r="E216" s="61"/>
      <c r="F216" s="61"/>
      <c r="G216" s="61"/>
      <c r="H216" s="61"/>
    </row>
    <row r="217" ht="15.75" hidden="1" customHeight="1">
      <c r="A217" s="49"/>
      <c r="B217" s="49"/>
      <c r="C217" s="10"/>
      <c r="D217" s="10"/>
      <c r="E217" s="61"/>
      <c r="F217" s="61"/>
      <c r="G217" s="61"/>
      <c r="H217" s="61"/>
    </row>
    <row r="218" ht="15.75" hidden="1" customHeight="1">
      <c r="A218" s="49"/>
      <c r="B218" s="49"/>
      <c r="C218" s="10"/>
      <c r="D218" s="10"/>
      <c r="E218" s="61"/>
      <c r="F218" s="61"/>
      <c r="G218" s="61"/>
      <c r="H218" s="61"/>
    </row>
    <row r="219" ht="15.75" hidden="1" customHeight="1">
      <c r="A219" s="49"/>
      <c r="B219" s="49"/>
      <c r="C219" s="10"/>
      <c r="D219" s="10"/>
      <c r="E219" s="61"/>
      <c r="F219" s="61"/>
      <c r="G219" s="61"/>
      <c r="H219" s="61"/>
    </row>
    <row r="220" ht="15.75" hidden="1" customHeight="1">
      <c r="A220" s="49"/>
      <c r="B220" s="49"/>
      <c r="C220" s="10"/>
      <c r="D220" s="10"/>
      <c r="E220" s="61"/>
      <c r="F220" s="61"/>
      <c r="G220" s="61"/>
      <c r="H220" s="61"/>
    </row>
    <row r="221" ht="15.75" hidden="1" customHeight="1">
      <c r="A221" s="49"/>
      <c r="B221" s="49"/>
      <c r="C221" s="10"/>
      <c r="D221" s="10"/>
      <c r="E221" s="61"/>
      <c r="F221" s="61"/>
      <c r="G221" s="61"/>
      <c r="H221" s="61"/>
    </row>
    <row r="222" ht="15.75" hidden="1" customHeight="1">
      <c r="A222" s="49"/>
      <c r="B222" s="49"/>
      <c r="C222" s="10"/>
      <c r="D222" s="10"/>
      <c r="E222" s="61"/>
      <c r="F222" s="61"/>
      <c r="G222" s="61"/>
      <c r="H222" s="61"/>
    </row>
    <row r="223" ht="15.75" hidden="1" customHeight="1">
      <c r="A223" s="49"/>
      <c r="B223" s="49"/>
      <c r="C223" s="10"/>
      <c r="D223" s="10"/>
      <c r="E223" s="61"/>
      <c r="F223" s="61"/>
      <c r="G223" s="61"/>
      <c r="H223" s="61"/>
    </row>
    <row r="224" ht="15.75" hidden="1" customHeight="1">
      <c r="A224" s="49"/>
      <c r="B224" s="49"/>
      <c r="C224" s="10"/>
      <c r="D224" s="10"/>
      <c r="E224" s="61"/>
      <c r="F224" s="61"/>
      <c r="G224" s="61"/>
      <c r="H224" s="61"/>
    </row>
    <row r="225" ht="15.75" hidden="1" customHeight="1">
      <c r="A225" s="49"/>
      <c r="B225" s="49"/>
      <c r="C225" s="10"/>
      <c r="D225" s="10"/>
      <c r="E225" s="61"/>
      <c r="F225" s="61"/>
      <c r="G225" s="61"/>
      <c r="H225" s="61"/>
    </row>
    <row r="226" ht="15.75" hidden="1" customHeight="1">
      <c r="A226" s="49"/>
      <c r="B226" s="49"/>
      <c r="C226" s="10"/>
      <c r="D226" s="10"/>
      <c r="E226" s="61"/>
      <c r="F226" s="61"/>
      <c r="G226" s="61"/>
      <c r="H226" s="61"/>
    </row>
    <row r="227" ht="15.75" hidden="1" customHeight="1">
      <c r="A227" s="49"/>
      <c r="B227" s="49"/>
      <c r="C227" s="10"/>
      <c r="D227" s="10"/>
      <c r="E227" s="61"/>
      <c r="F227" s="61"/>
      <c r="G227" s="61"/>
      <c r="H227" s="61"/>
    </row>
    <row r="228" ht="15.75" hidden="1" customHeight="1">
      <c r="A228" s="49"/>
      <c r="B228" s="49"/>
      <c r="C228" s="10"/>
      <c r="D228" s="10"/>
      <c r="E228" s="61"/>
      <c r="F228" s="61"/>
      <c r="G228" s="61"/>
      <c r="H228" s="61"/>
    </row>
    <row r="229" ht="15.75" hidden="1" customHeight="1">
      <c r="A229" s="49"/>
      <c r="B229" s="49"/>
      <c r="C229" s="10"/>
      <c r="D229" s="10"/>
      <c r="E229" s="61"/>
      <c r="F229" s="61"/>
      <c r="G229" s="61"/>
      <c r="H229" s="61"/>
    </row>
    <row r="230" ht="15.75" hidden="1" customHeight="1">
      <c r="A230" s="49"/>
      <c r="B230" s="49"/>
      <c r="C230" s="10"/>
      <c r="D230" s="10"/>
      <c r="E230" s="61"/>
      <c r="F230" s="61"/>
      <c r="G230" s="61"/>
      <c r="H230" s="61"/>
    </row>
    <row r="231" ht="15.75" hidden="1" customHeight="1">
      <c r="A231" s="49"/>
      <c r="B231" s="49"/>
      <c r="C231" s="10"/>
      <c r="D231" s="10"/>
      <c r="E231" s="61"/>
      <c r="F231" s="61"/>
      <c r="G231" s="61"/>
      <c r="H231" s="61"/>
    </row>
    <row r="232" ht="15.75" hidden="1" customHeight="1">
      <c r="A232" s="49"/>
      <c r="B232" s="49"/>
      <c r="C232" s="10"/>
      <c r="D232" s="10"/>
      <c r="E232" s="61"/>
      <c r="F232" s="61"/>
      <c r="G232" s="61"/>
      <c r="H232" s="61"/>
    </row>
    <row r="233" ht="15.75" hidden="1" customHeight="1">
      <c r="A233" s="49"/>
      <c r="B233" s="49"/>
      <c r="C233" s="10"/>
      <c r="D233" s="10"/>
      <c r="E233" s="61"/>
      <c r="F233" s="61"/>
      <c r="G233" s="61"/>
      <c r="H233" s="61"/>
    </row>
    <row r="234" ht="15.75" hidden="1" customHeight="1">
      <c r="A234" s="49"/>
      <c r="B234" s="49"/>
      <c r="C234" s="10"/>
      <c r="D234" s="10"/>
      <c r="E234" s="61"/>
      <c r="F234" s="61"/>
      <c r="G234" s="61"/>
      <c r="H234" s="61"/>
    </row>
    <row r="235" ht="15.75" hidden="1" customHeight="1">
      <c r="A235" s="49"/>
      <c r="B235" s="49"/>
      <c r="C235" s="10"/>
      <c r="D235" s="10"/>
      <c r="E235" s="61"/>
      <c r="F235" s="61"/>
      <c r="G235" s="61"/>
      <c r="H235" s="61"/>
    </row>
    <row r="236" ht="15.75" hidden="1" customHeight="1">
      <c r="A236" s="49"/>
      <c r="B236" s="49"/>
      <c r="C236" s="10"/>
      <c r="D236" s="10"/>
      <c r="E236" s="61"/>
      <c r="F236" s="61"/>
      <c r="G236" s="61"/>
      <c r="H236" s="61"/>
    </row>
    <row r="237" ht="15.75" hidden="1" customHeight="1">
      <c r="A237" s="49"/>
      <c r="B237" s="49"/>
      <c r="C237" s="10"/>
      <c r="D237" s="10"/>
      <c r="E237" s="61"/>
      <c r="F237" s="61"/>
      <c r="G237" s="61"/>
      <c r="H237" s="61"/>
    </row>
    <row r="238" ht="15.75" hidden="1" customHeight="1">
      <c r="A238" s="49"/>
      <c r="B238" s="49"/>
      <c r="C238" s="10"/>
      <c r="D238" s="10"/>
      <c r="E238" s="61"/>
      <c r="F238" s="61"/>
      <c r="G238" s="61"/>
      <c r="H238" s="61"/>
    </row>
    <row r="239" ht="15.75" hidden="1" customHeight="1">
      <c r="A239" s="49"/>
      <c r="B239" s="49"/>
      <c r="C239" s="10"/>
      <c r="D239" s="10"/>
      <c r="E239" s="61"/>
      <c r="F239" s="61"/>
      <c r="G239" s="61"/>
      <c r="H239" s="61"/>
    </row>
    <row r="240" ht="15.75" hidden="1" customHeight="1">
      <c r="A240" s="49"/>
      <c r="B240" s="49"/>
      <c r="C240" s="10"/>
      <c r="D240" s="10"/>
      <c r="E240" s="61"/>
      <c r="F240" s="61"/>
      <c r="G240" s="61"/>
      <c r="H240" s="61"/>
    </row>
    <row r="241" ht="15.75" hidden="1" customHeight="1">
      <c r="A241" s="49"/>
      <c r="B241" s="49"/>
      <c r="C241" s="10"/>
      <c r="D241" s="10"/>
      <c r="E241" s="61"/>
      <c r="F241" s="61"/>
      <c r="G241" s="61"/>
      <c r="H241" s="61"/>
    </row>
    <row r="242" ht="15.75" hidden="1" customHeight="1">
      <c r="A242" s="49"/>
      <c r="B242" s="49"/>
      <c r="C242" s="10"/>
      <c r="D242" s="10"/>
      <c r="E242" s="61"/>
      <c r="F242" s="61"/>
      <c r="G242" s="61"/>
      <c r="H242" s="61"/>
    </row>
    <row r="243" ht="15.75" hidden="1" customHeight="1">
      <c r="A243" s="49"/>
      <c r="B243" s="49"/>
      <c r="C243" s="10"/>
      <c r="D243" s="10"/>
      <c r="E243" s="61"/>
      <c r="F243" s="61"/>
      <c r="G243" s="61"/>
      <c r="H243" s="61"/>
    </row>
    <row r="244" ht="15.75" hidden="1" customHeight="1">
      <c r="A244" s="49"/>
      <c r="B244" s="49"/>
      <c r="C244" s="10"/>
      <c r="D244" s="10"/>
      <c r="E244" s="61"/>
      <c r="F244" s="61"/>
      <c r="G244" s="61"/>
      <c r="H244" s="61"/>
    </row>
    <row r="245" ht="15.75" hidden="1" customHeight="1">
      <c r="A245" s="49"/>
      <c r="B245" s="49"/>
      <c r="C245" s="10"/>
      <c r="D245" s="10"/>
      <c r="E245" s="61"/>
      <c r="F245" s="61"/>
      <c r="G245" s="61"/>
      <c r="H245" s="61"/>
    </row>
    <row r="246" ht="15.75" hidden="1" customHeight="1">
      <c r="A246" s="49"/>
      <c r="B246" s="49"/>
      <c r="C246" s="10"/>
      <c r="D246" s="10"/>
      <c r="E246" s="61"/>
      <c r="F246" s="61"/>
      <c r="G246" s="61"/>
      <c r="H246" s="61"/>
    </row>
    <row r="247" ht="15.75" hidden="1" customHeight="1">
      <c r="A247" s="49"/>
      <c r="B247" s="49"/>
      <c r="C247" s="10"/>
      <c r="D247" s="10"/>
      <c r="E247" s="61"/>
      <c r="F247" s="61"/>
      <c r="G247" s="61"/>
      <c r="H247" s="61"/>
    </row>
    <row r="248" ht="15.75" hidden="1" customHeight="1">
      <c r="A248" s="49"/>
      <c r="B248" s="49"/>
      <c r="C248" s="10"/>
      <c r="D248" s="10"/>
      <c r="E248" s="61"/>
      <c r="F248" s="61"/>
      <c r="G248" s="61"/>
      <c r="H248" s="61"/>
    </row>
    <row r="249" ht="15.75" hidden="1" customHeight="1">
      <c r="A249" s="49"/>
      <c r="B249" s="49"/>
      <c r="C249" s="10"/>
      <c r="D249" s="10"/>
      <c r="E249" s="61"/>
      <c r="F249" s="61"/>
      <c r="G249" s="61"/>
      <c r="H249" s="61"/>
    </row>
    <row r="250" ht="15.75" hidden="1" customHeight="1">
      <c r="A250" s="49"/>
      <c r="B250" s="49"/>
      <c r="C250" s="10"/>
      <c r="D250" s="10"/>
      <c r="E250" s="61"/>
      <c r="F250" s="61"/>
      <c r="G250" s="61"/>
      <c r="H250" s="61"/>
    </row>
    <row r="251" ht="15.75" hidden="1" customHeight="1">
      <c r="A251" s="49"/>
      <c r="B251" s="49"/>
      <c r="C251" s="10"/>
      <c r="D251" s="10"/>
      <c r="E251" s="61"/>
      <c r="F251" s="61"/>
      <c r="G251" s="61"/>
      <c r="H251" s="61"/>
    </row>
    <row r="252" ht="15.75" hidden="1" customHeight="1">
      <c r="A252" s="49"/>
      <c r="B252" s="49"/>
      <c r="C252" s="10"/>
      <c r="D252" s="10"/>
      <c r="E252" s="61"/>
      <c r="F252" s="61"/>
      <c r="G252" s="61"/>
      <c r="H252" s="61"/>
    </row>
    <row r="253" ht="15.75" hidden="1" customHeight="1">
      <c r="A253" s="49"/>
      <c r="B253" s="49"/>
      <c r="C253" s="10"/>
      <c r="D253" s="10"/>
      <c r="E253" s="61"/>
      <c r="F253" s="61"/>
      <c r="G253" s="61"/>
      <c r="H253" s="61"/>
    </row>
    <row r="254" ht="15.75" hidden="1" customHeight="1">
      <c r="A254" s="49"/>
      <c r="B254" s="49"/>
      <c r="C254" s="10"/>
      <c r="D254" s="10"/>
      <c r="E254" s="61"/>
      <c r="F254" s="61"/>
      <c r="G254" s="61"/>
      <c r="H254" s="61"/>
    </row>
    <row r="255" ht="15.75" hidden="1" customHeight="1">
      <c r="A255" s="49"/>
      <c r="B255" s="49"/>
      <c r="C255" s="10"/>
      <c r="D255" s="10"/>
      <c r="E255" s="61"/>
      <c r="F255" s="61"/>
      <c r="G255" s="61"/>
      <c r="H255" s="61"/>
    </row>
    <row r="256" ht="15.75" hidden="1" customHeight="1">
      <c r="A256" s="49"/>
      <c r="B256" s="49"/>
      <c r="C256" s="10"/>
      <c r="D256" s="10"/>
      <c r="E256" s="61"/>
      <c r="F256" s="61"/>
      <c r="G256" s="61"/>
      <c r="H256" s="61"/>
    </row>
    <row r="257" ht="15.75" hidden="1" customHeight="1">
      <c r="A257" s="49"/>
      <c r="B257" s="49"/>
      <c r="C257" s="10"/>
      <c r="D257" s="10"/>
      <c r="E257" s="61"/>
      <c r="F257" s="61"/>
      <c r="G257" s="61"/>
      <c r="H257" s="61"/>
    </row>
    <row r="258" ht="15.75" hidden="1" customHeight="1">
      <c r="A258" s="49"/>
      <c r="B258" s="49"/>
      <c r="C258" s="10"/>
      <c r="D258" s="10"/>
      <c r="E258" s="61"/>
      <c r="F258" s="61"/>
      <c r="G258" s="61"/>
      <c r="H258" s="61"/>
    </row>
    <row r="259" ht="15.75" hidden="1" customHeight="1">
      <c r="A259" s="49"/>
      <c r="B259" s="49"/>
      <c r="C259" s="10"/>
      <c r="D259" s="10"/>
      <c r="E259" s="61"/>
      <c r="F259" s="61"/>
      <c r="G259" s="61"/>
      <c r="H259" s="61"/>
    </row>
    <row r="260" ht="15.75" hidden="1" customHeight="1">
      <c r="A260" s="49"/>
      <c r="B260" s="49"/>
      <c r="C260" s="10"/>
      <c r="D260" s="10"/>
      <c r="E260" s="61"/>
      <c r="F260" s="61"/>
      <c r="G260" s="61"/>
      <c r="H260" s="61"/>
    </row>
    <row r="261" ht="15.75" hidden="1" customHeight="1">
      <c r="A261" s="49"/>
      <c r="B261" s="49"/>
      <c r="C261" s="10"/>
      <c r="D261" s="10"/>
      <c r="E261" s="61"/>
      <c r="F261" s="61"/>
      <c r="G261" s="61"/>
      <c r="H261" s="61"/>
    </row>
    <row r="262" ht="15.75" hidden="1" customHeight="1">
      <c r="A262" s="49"/>
      <c r="B262" s="49"/>
      <c r="C262" s="10"/>
      <c r="D262" s="10"/>
      <c r="E262" s="61"/>
      <c r="F262" s="61"/>
      <c r="G262" s="61"/>
      <c r="H262" s="61"/>
    </row>
    <row r="263" ht="15.75" hidden="1" customHeight="1">
      <c r="A263" s="49"/>
      <c r="B263" s="49"/>
      <c r="C263" s="10"/>
      <c r="D263" s="10"/>
      <c r="E263" s="61"/>
      <c r="F263" s="61"/>
      <c r="G263" s="61"/>
      <c r="H263" s="61"/>
    </row>
    <row r="264" ht="15.75" hidden="1" customHeight="1">
      <c r="A264" s="49"/>
      <c r="B264" s="49"/>
      <c r="C264" s="10"/>
      <c r="D264" s="10"/>
      <c r="E264" s="61"/>
      <c r="F264" s="61"/>
      <c r="G264" s="61"/>
      <c r="H264" s="61"/>
    </row>
    <row r="265" ht="15.75" hidden="1" customHeight="1">
      <c r="A265" s="49"/>
      <c r="B265" s="49"/>
      <c r="C265" s="10"/>
      <c r="D265" s="10"/>
      <c r="E265" s="61"/>
      <c r="F265" s="61"/>
      <c r="G265" s="61"/>
      <c r="H265" s="61"/>
    </row>
    <row r="266" ht="15.75" hidden="1" customHeight="1">
      <c r="A266" s="49"/>
      <c r="B266" s="49"/>
      <c r="C266" s="10"/>
      <c r="D266" s="10"/>
      <c r="E266" s="61"/>
      <c r="F266" s="61"/>
      <c r="G266" s="61"/>
      <c r="H266" s="61"/>
    </row>
    <row r="267" ht="15.75" hidden="1" customHeight="1">
      <c r="A267" s="49"/>
      <c r="B267" s="49"/>
      <c r="C267" s="10"/>
      <c r="D267" s="10"/>
      <c r="E267" s="61"/>
      <c r="F267" s="61"/>
      <c r="G267" s="61"/>
      <c r="H267" s="61"/>
    </row>
    <row r="268" ht="15.75" hidden="1" customHeight="1">
      <c r="A268" s="49"/>
      <c r="B268" s="49"/>
      <c r="C268" s="10"/>
      <c r="D268" s="10"/>
      <c r="E268" s="61"/>
      <c r="F268" s="61"/>
      <c r="G268" s="61"/>
      <c r="H268" s="61"/>
    </row>
    <row r="269" ht="15.75" hidden="1" customHeight="1">
      <c r="A269" s="49"/>
      <c r="B269" s="49"/>
      <c r="C269" s="10"/>
      <c r="D269" s="10"/>
      <c r="E269" s="61"/>
      <c r="F269" s="61"/>
      <c r="G269" s="61"/>
      <c r="H269" s="61"/>
    </row>
    <row r="270" ht="15.75" hidden="1" customHeight="1">
      <c r="A270" s="49"/>
      <c r="B270" s="49"/>
      <c r="C270" s="10"/>
      <c r="D270" s="10"/>
      <c r="E270" s="61"/>
      <c r="F270" s="61"/>
      <c r="G270" s="61"/>
      <c r="H270" s="61"/>
    </row>
    <row r="271" ht="15.75" hidden="1" customHeight="1">
      <c r="A271" s="49"/>
      <c r="B271" s="49"/>
      <c r="C271" s="10"/>
      <c r="D271" s="10"/>
      <c r="E271" s="61"/>
      <c r="F271" s="61"/>
      <c r="G271" s="61"/>
      <c r="H271" s="61"/>
    </row>
    <row r="272" ht="15.75" hidden="1" customHeight="1">
      <c r="A272" s="49"/>
      <c r="B272" s="49"/>
      <c r="C272" s="10"/>
      <c r="D272" s="10"/>
      <c r="E272" s="61"/>
      <c r="F272" s="61"/>
      <c r="G272" s="61"/>
      <c r="H272" s="61"/>
    </row>
    <row r="273" ht="15.75" hidden="1" customHeight="1">
      <c r="A273" s="49"/>
      <c r="B273" s="49"/>
      <c r="C273" s="10"/>
      <c r="D273" s="10"/>
      <c r="E273" s="61"/>
      <c r="F273" s="61"/>
      <c r="G273" s="61"/>
      <c r="H273" s="61"/>
    </row>
    <row r="274" ht="15.75" hidden="1" customHeight="1">
      <c r="A274" s="49"/>
      <c r="B274" s="49"/>
      <c r="C274" s="10"/>
      <c r="D274" s="10"/>
      <c r="E274" s="61"/>
      <c r="F274" s="61"/>
      <c r="G274" s="61"/>
      <c r="H274" s="61"/>
    </row>
    <row r="275" ht="15.75" hidden="1" customHeight="1">
      <c r="A275" s="49"/>
      <c r="B275" s="49"/>
      <c r="C275" s="10"/>
      <c r="D275" s="10"/>
      <c r="E275" s="61"/>
      <c r="F275" s="61"/>
      <c r="G275" s="61"/>
      <c r="H275" s="61"/>
    </row>
    <row r="276" ht="15.75" hidden="1" customHeight="1">
      <c r="A276" s="49"/>
      <c r="B276" s="49"/>
      <c r="C276" s="10"/>
      <c r="D276" s="10"/>
      <c r="E276" s="61"/>
      <c r="F276" s="61"/>
      <c r="G276" s="61"/>
      <c r="H276" s="61"/>
    </row>
    <row r="277" ht="15.75" hidden="1" customHeight="1">
      <c r="A277" s="49"/>
      <c r="B277" s="49"/>
      <c r="C277" s="10"/>
      <c r="D277" s="10"/>
      <c r="E277" s="61"/>
      <c r="F277" s="61"/>
      <c r="G277" s="61"/>
      <c r="H277" s="61"/>
    </row>
    <row r="278" ht="15.75" hidden="1" customHeight="1">
      <c r="A278" s="49"/>
      <c r="B278" s="49"/>
      <c r="C278" s="10"/>
      <c r="D278" s="10"/>
      <c r="E278" s="61"/>
      <c r="F278" s="61"/>
      <c r="G278" s="61"/>
      <c r="H278" s="61"/>
    </row>
    <row r="279" ht="15.75" hidden="1" customHeight="1">
      <c r="A279" s="49"/>
      <c r="B279" s="49"/>
      <c r="C279" s="10"/>
      <c r="D279" s="10"/>
      <c r="E279" s="61"/>
      <c r="F279" s="61"/>
      <c r="G279" s="61"/>
      <c r="H279" s="61"/>
    </row>
    <row r="280" ht="15.75" hidden="1" customHeight="1">
      <c r="A280" s="49"/>
      <c r="B280" s="49"/>
      <c r="C280" s="10"/>
      <c r="D280" s="10"/>
      <c r="E280" s="61"/>
      <c r="F280" s="61"/>
      <c r="G280" s="61"/>
      <c r="H280" s="61"/>
    </row>
    <row r="281" ht="15.75" hidden="1" customHeight="1">
      <c r="A281" s="49"/>
      <c r="B281" s="49"/>
      <c r="C281" s="10"/>
      <c r="D281" s="10"/>
      <c r="E281" s="61"/>
      <c r="F281" s="61"/>
      <c r="G281" s="61"/>
      <c r="H281" s="61"/>
    </row>
    <row r="282" ht="15.75" hidden="1" customHeight="1">
      <c r="A282" s="49"/>
      <c r="B282" s="49"/>
      <c r="C282" s="10"/>
      <c r="D282" s="10"/>
      <c r="E282" s="61"/>
      <c r="F282" s="61"/>
      <c r="G282" s="61"/>
      <c r="H282" s="61"/>
    </row>
    <row r="283" ht="15.75" hidden="1" customHeight="1">
      <c r="A283" s="49"/>
      <c r="B283" s="49"/>
      <c r="C283" s="10"/>
      <c r="D283" s="10"/>
      <c r="E283" s="61"/>
      <c r="F283" s="61"/>
      <c r="G283" s="61"/>
      <c r="H283" s="61"/>
    </row>
    <row r="284" ht="15.75" hidden="1" customHeight="1">
      <c r="A284" s="49"/>
      <c r="B284" s="49"/>
      <c r="C284" s="10"/>
      <c r="D284" s="10"/>
      <c r="E284" s="61"/>
      <c r="F284" s="61"/>
      <c r="G284" s="61"/>
      <c r="H284" s="61"/>
    </row>
    <row r="285" ht="15.75" hidden="1" customHeight="1">
      <c r="A285" s="49"/>
      <c r="B285" s="49"/>
      <c r="C285" s="10"/>
      <c r="D285" s="10"/>
      <c r="E285" s="61"/>
      <c r="F285" s="61"/>
      <c r="G285" s="61"/>
      <c r="H285" s="61"/>
    </row>
    <row r="286" ht="15.75" hidden="1" customHeight="1">
      <c r="A286" s="49"/>
      <c r="B286" s="49"/>
      <c r="C286" s="10"/>
      <c r="D286" s="10"/>
      <c r="E286" s="61"/>
      <c r="F286" s="61"/>
      <c r="G286" s="61"/>
      <c r="H286" s="61"/>
    </row>
    <row r="287" ht="15.75" hidden="1" customHeight="1">
      <c r="A287" s="49"/>
      <c r="B287" s="49"/>
      <c r="C287" s="10"/>
      <c r="D287" s="10"/>
      <c r="E287" s="61"/>
      <c r="F287" s="61"/>
      <c r="G287" s="61"/>
      <c r="H287" s="61"/>
    </row>
    <row r="288" ht="15.75" hidden="1" customHeight="1">
      <c r="A288" s="49"/>
      <c r="B288" s="49"/>
      <c r="C288" s="10"/>
      <c r="D288" s="10"/>
      <c r="E288" s="61"/>
      <c r="F288" s="61"/>
      <c r="G288" s="61"/>
      <c r="H288" s="61"/>
    </row>
    <row r="289" ht="15.75" hidden="1" customHeight="1">
      <c r="A289" s="49"/>
      <c r="B289" s="49"/>
      <c r="C289" s="10"/>
      <c r="D289" s="10"/>
      <c r="E289" s="61"/>
      <c r="F289" s="61"/>
      <c r="G289" s="61"/>
      <c r="H289" s="61"/>
    </row>
    <row r="290" ht="15.75" hidden="1" customHeight="1">
      <c r="A290" s="49"/>
      <c r="B290" s="49"/>
      <c r="C290" s="10"/>
      <c r="D290" s="10"/>
      <c r="E290" s="61"/>
      <c r="F290" s="61"/>
      <c r="G290" s="61"/>
      <c r="H290" s="61"/>
    </row>
    <row r="291" ht="15.75" hidden="1" customHeight="1">
      <c r="A291" s="49"/>
      <c r="B291" s="49"/>
      <c r="C291" s="10"/>
      <c r="D291" s="10"/>
      <c r="E291" s="61"/>
      <c r="F291" s="61"/>
      <c r="G291" s="61"/>
      <c r="H291" s="61"/>
    </row>
    <row r="292" ht="15.75" hidden="1" customHeight="1">
      <c r="A292" s="49"/>
      <c r="B292" s="49"/>
      <c r="C292" s="10"/>
      <c r="D292" s="10"/>
      <c r="E292" s="61"/>
      <c r="F292" s="61"/>
      <c r="G292" s="61"/>
      <c r="H292" s="61"/>
    </row>
    <row r="293" ht="15.75" hidden="1" customHeight="1">
      <c r="A293" s="49"/>
      <c r="B293" s="49"/>
      <c r="C293" s="10"/>
      <c r="D293" s="10"/>
      <c r="E293" s="61"/>
      <c r="F293" s="61"/>
      <c r="G293" s="61"/>
      <c r="H293" s="61"/>
    </row>
    <row r="294" ht="15.75" hidden="1" customHeight="1">
      <c r="A294" s="49"/>
      <c r="B294" s="49"/>
      <c r="C294" s="10"/>
      <c r="D294" s="10"/>
      <c r="E294" s="61"/>
      <c r="F294" s="61"/>
      <c r="G294" s="61"/>
      <c r="H294" s="61"/>
    </row>
    <row r="295" ht="15.75" hidden="1" customHeight="1">
      <c r="A295" s="49"/>
      <c r="B295" s="49"/>
      <c r="C295" s="10"/>
      <c r="D295" s="10"/>
      <c r="E295" s="61"/>
      <c r="F295" s="61"/>
      <c r="G295" s="61"/>
      <c r="H295" s="61"/>
    </row>
    <row r="296" ht="15.75" hidden="1" customHeight="1">
      <c r="A296" s="49"/>
      <c r="B296" s="49"/>
      <c r="C296" s="10"/>
      <c r="D296" s="10"/>
      <c r="E296" s="61"/>
      <c r="F296" s="61"/>
      <c r="G296" s="61"/>
      <c r="H296" s="61"/>
    </row>
    <row r="297" ht="15.75" hidden="1" customHeight="1">
      <c r="A297" s="49"/>
      <c r="B297" s="49"/>
      <c r="C297" s="10"/>
      <c r="D297" s="10"/>
      <c r="E297" s="61"/>
      <c r="F297" s="61"/>
      <c r="G297" s="61"/>
      <c r="H297" s="61"/>
    </row>
    <row r="298" ht="15.75" hidden="1" customHeight="1">
      <c r="A298" s="49"/>
      <c r="B298" s="49"/>
      <c r="C298" s="10"/>
      <c r="D298" s="10"/>
      <c r="E298" s="61"/>
      <c r="F298" s="61"/>
      <c r="G298" s="61"/>
      <c r="H298" s="61"/>
    </row>
    <row r="299" ht="15.75" hidden="1" customHeight="1">
      <c r="A299" s="49"/>
      <c r="B299" s="49"/>
      <c r="C299" s="10"/>
      <c r="D299" s="10"/>
      <c r="E299" s="61"/>
      <c r="F299" s="61"/>
      <c r="G299" s="61"/>
      <c r="H299" s="61"/>
    </row>
    <row r="300" ht="15.75" hidden="1" customHeight="1">
      <c r="A300" s="49"/>
      <c r="B300" s="49"/>
      <c r="C300" s="10"/>
      <c r="D300" s="10"/>
      <c r="E300" s="61"/>
      <c r="F300" s="61"/>
      <c r="G300" s="61"/>
      <c r="H300" s="61"/>
    </row>
    <row r="301" ht="15.75" hidden="1" customHeight="1">
      <c r="A301" s="49"/>
      <c r="B301" s="49"/>
      <c r="C301" s="10"/>
      <c r="D301" s="10"/>
      <c r="E301" s="61"/>
      <c r="F301" s="61"/>
      <c r="G301" s="61"/>
      <c r="H301" s="61"/>
    </row>
    <row r="302" ht="15.75" hidden="1" customHeight="1">
      <c r="A302" s="49"/>
      <c r="B302" s="49"/>
      <c r="C302" s="10"/>
      <c r="D302" s="10"/>
      <c r="E302" s="61"/>
      <c r="F302" s="61"/>
      <c r="G302" s="61"/>
      <c r="H302" s="61"/>
    </row>
    <row r="303" ht="15.75" hidden="1" customHeight="1">
      <c r="A303" s="49"/>
      <c r="B303" s="49"/>
      <c r="C303" s="10"/>
      <c r="D303" s="10"/>
      <c r="E303" s="61"/>
      <c r="F303" s="61"/>
      <c r="G303" s="61"/>
      <c r="H303" s="61"/>
    </row>
    <row r="304" ht="15.75" hidden="1" customHeight="1">
      <c r="A304" s="49"/>
      <c r="B304" s="49"/>
      <c r="C304" s="10"/>
      <c r="D304" s="10"/>
      <c r="E304" s="61"/>
      <c r="F304" s="61"/>
      <c r="G304" s="61"/>
      <c r="H304" s="61"/>
    </row>
    <row r="305" ht="15.75" hidden="1" customHeight="1">
      <c r="A305" s="49"/>
      <c r="B305" s="49"/>
      <c r="C305" s="10"/>
      <c r="D305" s="10"/>
      <c r="E305" s="61"/>
      <c r="F305" s="61"/>
      <c r="G305" s="61"/>
      <c r="H305" s="61"/>
    </row>
    <row r="306" ht="15.75" hidden="1" customHeight="1">
      <c r="A306" s="49"/>
      <c r="B306" s="49"/>
      <c r="C306" s="10"/>
      <c r="D306" s="10"/>
      <c r="E306" s="61"/>
      <c r="F306" s="61"/>
      <c r="G306" s="61"/>
      <c r="H306" s="61"/>
    </row>
    <row r="307" ht="15.75" hidden="1" customHeight="1">
      <c r="A307" s="49"/>
      <c r="B307" s="49"/>
      <c r="C307" s="10"/>
      <c r="D307" s="10"/>
      <c r="E307" s="61"/>
      <c r="F307" s="61"/>
      <c r="G307" s="61"/>
      <c r="H307" s="61"/>
    </row>
    <row r="308" ht="15.75" hidden="1" customHeight="1">
      <c r="A308" s="49"/>
      <c r="B308" s="49"/>
      <c r="C308" s="10"/>
      <c r="D308" s="10"/>
      <c r="E308" s="61"/>
      <c r="F308" s="61"/>
      <c r="G308" s="61"/>
      <c r="H308" s="61"/>
    </row>
    <row r="309" ht="15.75" hidden="1" customHeight="1">
      <c r="A309" s="49"/>
      <c r="B309" s="49"/>
      <c r="C309" s="10"/>
      <c r="D309" s="10"/>
      <c r="E309" s="61"/>
      <c r="F309" s="61"/>
      <c r="G309" s="61"/>
      <c r="H309" s="61"/>
    </row>
    <row r="310" ht="15.75" hidden="1" customHeight="1">
      <c r="A310" s="49"/>
      <c r="B310" s="49"/>
      <c r="C310" s="10"/>
      <c r="D310" s="10"/>
      <c r="E310" s="61"/>
      <c r="F310" s="61"/>
      <c r="G310" s="61"/>
      <c r="H310" s="61"/>
    </row>
    <row r="311" ht="15.75" hidden="1" customHeight="1">
      <c r="A311" s="49"/>
      <c r="B311" s="49"/>
      <c r="C311" s="10"/>
      <c r="D311" s="10"/>
      <c r="E311" s="61"/>
      <c r="F311" s="61"/>
      <c r="G311" s="61"/>
      <c r="H311" s="61"/>
    </row>
    <row r="312" ht="15.75" hidden="1" customHeight="1">
      <c r="A312" s="49"/>
      <c r="B312" s="49"/>
      <c r="C312" s="10"/>
      <c r="D312" s="10"/>
      <c r="E312" s="61"/>
      <c r="F312" s="61"/>
      <c r="G312" s="61"/>
      <c r="H312" s="61"/>
    </row>
    <row r="313" ht="15.75" hidden="1" customHeight="1">
      <c r="A313" s="49"/>
      <c r="B313" s="49"/>
      <c r="C313" s="10"/>
      <c r="D313" s="10"/>
      <c r="E313" s="61"/>
      <c r="F313" s="61"/>
      <c r="G313" s="61"/>
      <c r="H313" s="61"/>
    </row>
    <row r="314" ht="15.75" hidden="1" customHeight="1">
      <c r="A314" s="49"/>
      <c r="B314" s="49"/>
      <c r="C314" s="10"/>
      <c r="D314" s="10"/>
      <c r="E314" s="61"/>
      <c r="F314" s="61"/>
      <c r="G314" s="61"/>
      <c r="H314" s="61"/>
    </row>
    <row r="315" ht="15.75" hidden="1" customHeight="1">
      <c r="A315" s="49"/>
      <c r="B315" s="49"/>
      <c r="C315" s="10"/>
      <c r="D315" s="10"/>
      <c r="E315" s="61"/>
      <c r="F315" s="61"/>
      <c r="G315" s="61"/>
      <c r="H315" s="61"/>
    </row>
    <row r="316" ht="15.75" hidden="1" customHeight="1">
      <c r="A316" s="49"/>
      <c r="B316" s="49"/>
      <c r="C316" s="10"/>
      <c r="D316" s="10"/>
      <c r="E316" s="61"/>
      <c r="F316" s="61"/>
      <c r="G316" s="61"/>
      <c r="H316" s="61"/>
    </row>
    <row r="317" ht="15.75" hidden="1" customHeight="1">
      <c r="A317" s="49"/>
      <c r="B317" s="49"/>
      <c r="C317" s="10"/>
      <c r="D317" s="10"/>
      <c r="E317" s="61"/>
      <c r="F317" s="61"/>
      <c r="G317" s="61"/>
      <c r="H317" s="61"/>
    </row>
    <row r="318" ht="15.75" hidden="1" customHeight="1">
      <c r="A318" s="49"/>
      <c r="B318" s="49"/>
      <c r="C318" s="10"/>
      <c r="D318" s="10"/>
      <c r="E318" s="61"/>
      <c r="F318" s="61"/>
      <c r="G318" s="61"/>
      <c r="H318" s="61"/>
    </row>
    <row r="319" ht="15.75" hidden="1" customHeight="1">
      <c r="A319" s="49"/>
      <c r="B319" s="49"/>
      <c r="C319" s="10"/>
      <c r="D319" s="10"/>
      <c r="E319" s="61"/>
      <c r="F319" s="61"/>
      <c r="G319" s="61"/>
      <c r="H319" s="61"/>
    </row>
    <row r="320" ht="15.75" hidden="1" customHeight="1">
      <c r="A320" s="49"/>
      <c r="B320" s="49"/>
      <c r="C320" s="10"/>
      <c r="D320" s="10"/>
      <c r="E320" s="61"/>
      <c r="F320" s="61"/>
      <c r="G320" s="61"/>
      <c r="H320" s="61"/>
    </row>
    <row r="321" ht="15.75" hidden="1" customHeight="1">
      <c r="A321" s="49"/>
      <c r="B321" s="49"/>
      <c r="C321" s="10"/>
      <c r="D321" s="10"/>
      <c r="E321" s="61"/>
      <c r="F321" s="61"/>
      <c r="G321" s="61"/>
      <c r="H321" s="61"/>
    </row>
    <row r="322" ht="15.75" hidden="1" customHeight="1">
      <c r="A322" s="49"/>
      <c r="B322" s="49"/>
      <c r="C322" s="10"/>
      <c r="D322" s="10"/>
      <c r="E322" s="61"/>
      <c r="F322" s="61"/>
      <c r="G322" s="61"/>
      <c r="H322" s="61"/>
    </row>
    <row r="323" ht="15.75" hidden="1" customHeight="1">
      <c r="A323" s="49"/>
      <c r="B323" s="49"/>
      <c r="C323" s="10"/>
      <c r="D323" s="10"/>
      <c r="E323" s="61"/>
      <c r="F323" s="61"/>
      <c r="G323" s="61"/>
      <c r="H323" s="61"/>
    </row>
    <row r="324" ht="15.75" hidden="1" customHeight="1">
      <c r="A324" s="49"/>
      <c r="B324" s="49"/>
      <c r="C324" s="10"/>
      <c r="D324" s="10"/>
      <c r="E324" s="61"/>
      <c r="F324" s="61"/>
      <c r="G324" s="61"/>
      <c r="H324" s="61"/>
    </row>
    <row r="325" ht="15.75" hidden="1" customHeight="1">
      <c r="A325" s="49"/>
      <c r="B325" s="49"/>
      <c r="C325" s="10"/>
      <c r="D325" s="10"/>
      <c r="E325" s="61"/>
      <c r="F325" s="61"/>
      <c r="G325" s="61"/>
      <c r="H325" s="61"/>
    </row>
    <row r="326" ht="15.75" hidden="1" customHeight="1">
      <c r="A326" s="49"/>
      <c r="B326" s="49"/>
      <c r="C326" s="10"/>
      <c r="D326" s="10"/>
      <c r="E326" s="61"/>
      <c r="F326" s="61"/>
      <c r="G326" s="61"/>
      <c r="H326" s="61"/>
    </row>
    <row r="327" ht="15.75" hidden="1" customHeight="1">
      <c r="A327" s="49"/>
      <c r="B327" s="49"/>
      <c r="C327" s="10"/>
      <c r="D327" s="10"/>
      <c r="E327" s="61"/>
      <c r="F327" s="61"/>
      <c r="G327" s="61"/>
      <c r="H327" s="61"/>
    </row>
    <row r="328" ht="15.75" hidden="1" customHeight="1">
      <c r="A328" s="49"/>
      <c r="B328" s="49"/>
      <c r="C328" s="10"/>
      <c r="D328" s="10"/>
      <c r="E328" s="61"/>
      <c r="F328" s="61"/>
      <c r="G328" s="61"/>
      <c r="H328" s="61"/>
    </row>
    <row r="329" ht="15.75" hidden="1" customHeight="1">
      <c r="A329" s="49"/>
      <c r="B329" s="49"/>
      <c r="C329" s="10"/>
      <c r="D329" s="10"/>
      <c r="E329" s="61"/>
      <c r="F329" s="61"/>
      <c r="G329" s="61"/>
      <c r="H329" s="61"/>
    </row>
    <row r="330" ht="15.75" hidden="1" customHeight="1">
      <c r="A330" s="49"/>
      <c r="B330" s="49"/>
      <c r="C330" s="10"/>
      <c r="D330" s="10"/>
      <c r="E330" s="61"/>
      <c r="F330" s="61"/>
      <c r="G330" s="61"/>
      <c r="H330" s="61"/>
    </row>
    <row r="331" ht="15.75" hidden="1" customHeight="1">
      <c r="A331" s="49"/>
      <c r="B331" s="49"/>
      <c r="C331" s="10"/>
      <c r="D331" s="10"/>
      <c r="E331" s="61"/>
      <c r="F331" s="61"/>
      <c r="G331" s="61"/>
      <c r="H331" s="61"/>
    </row>
    <row r="332" ht="15.75" hidden="1" customHeight="1">
      <c r="A332" s="49"/>
      <c r="B332" s="49"/>
      <c r="C332" s="10"/>
      <c r="D332" s="10"/>
      <c r="E332" s="61"/>
      <c r="F332" s="61"/>
      <c r="G332" s="61"/>
      <c r="H332" s="61"/>
    </row>
    <row r="333" ht="15.75" hidden="1" customHeight="1">
      <c r="A333" s="49"/>
      <c r="B333" s="49"/>
      <c r="C333" s="10"/>
      <c r="D333" s="10"/>
      <c r="E333" s="61"/>
      <c r="F333" s="61"/>
      <c r="G333" s="61"/>
      <c r="H333" s="61"/>
    </row>
    <row r="334" ht="15.75" hidden="1" customHeight="1">
      <c r="A334" s="49"/>
      <c r="B334" s="49"/>
      <c r="C334" s="10"/>
      <c r="D334" s="10"/>
      <c r="E334" s="61"/>
      <c r="F334" s="61"/>
      <c r="G334" s="61"/>
      <c r="H334" s="61"/>
    </row>
    <row r="335" ht="15.75" hidden="1" customHeight="1">
      <c r="A335" s="49"/>
      <c r="B335" s="49"/>
      <c r="C335" s="10"/>
      <c r="D335" s="10"/>
      <c r="E335" s="61"/>
      <c r="F335" s="61"/>
      <c r="G335" s="61"/>
      <c r="H335" s="61"/>
    </row>
    <row r="336" ht="15.75" hidden="1" customHeight="1">
      <c r="A336" s="49"/>
      <c r="B336" s="49"/>
      <c r="C336" s="10"/>
      <c r="D336" s="10"/>
      <c r="E336" s="61"/>
      <c r="F336" s="61"/>
      <c r="G336" s="61"/>
      <c r="H336" s="61"/>
    </row>
    <row r="337" ht="15.75" hidden="1" customHeight="1">
      <c r="A337" s="49"/>
      <c r="B337" s="49"/>
      <c r="C337" s="10"/>
      <c r="D337" s="10"/>
      <c r="E337" s="61"/>
      <c r="F337" s="61"/>
      <c r="G337" s="61"/>
      <c r="H337" s="61"/>
    </row>
    <row r="338" ht="15.75" hidden="1" customHeight="1">
      <c r="A338" s="49"/>
      <c r="B338" s="49"/>
      <c r="C338" s="10"/>
      <c r="D338" s="10"/>
      <c r="E338" s="61"/>
      <c r="F338" s="61"/>
      <c r="G338" s="61"/>
      <c r="H338" s="61"/>
    </row>
    <row r="339" ht="15.75" hidden="1" customHeight="1">
      <c r="A339" s="49"/>
      <c r="B339" s="49"/>
      <c r="C339" s="10"/>
      <c r="D339" s="10"/>
      <c r="E339" s="61"/>
      <c r="F339" s="61"/>
      <c r="G339" s="61"/>
      <c r="H339" s="61"/>
    </row>
    <row r="340" ht="15.75" hidden="1" customHeight="1">
      <c r="A340" s="49"/>
      <c r="B340" s="49"/>
      <c r="C340" s="10"/>
      <c r="D340" s="10"/>
      <c r="E340" s="61"/>
      <c r="F340" s="61"/>
      <c r="G340" s="61"/>
      <c r="H340" s="61"/>
    </row>
    <row r="341" ht="15.75" hidden="1" customHeight="1">
      <c r="A341" s="49"/>
      <c r="B341" s="49"/>
      <c r="C341" s="10"/>
      <c r="D341" s="10"/>
      <c r="E341" s="61"/>
      <c r="F341" s="61"/>
      <c r="G341" s="61"/>
      <c r="H341" s="61"/>
    </row>
    <row r="342" ht="15.75" hidden="1" customHeight="1">
      <c r="A342" s="49"/>
      <c r="B342" s="49"/>
      <c r="C342" s="10"/>
      <c r="D342" s="10"/>
      <c r="E342" s="61"/>
      <c r="F342" s="61"/>
      <c r="G342" s="61"/>
      <c r="H342" s="61"/>
    </row>
    <row r="343" ht="15.75" hidden="1" customHeight="1">
      <c r="A343" s="49"/>
      <c r="B343" s="49"/>
      <c r="C343" s="10"/>
      <c r="D343" s="10"/>
      <c r="E343" s="61"/>
      <c r="F343" s="61"/>
      <c r="G343" s="61"/>
      <c r="H343" s="61"/>
    </row>
    <row r="344" ht="15.75" hidden="1" customHeight="1">
      <c r="A344" s="49"/>
      <c r="B344" s="49"/>
      <c r="C344" s="10"/>
      <c r="D344" s="10"/>
      <c r="E344" s="61"/>
      <c r="F344" s="61"/>
      <c r="G344" s="61"/>
      <c r="H344" s="61"/>
    </row>
    <row r="345" ht="15.75" hidden="1" customHeight="1">
      <c r="A345" s="49"/>
      <c r="B345" s="49"/>
      <c r="C345" s="10"/>
      <c r="D345" s="10"/>
      <c r="E345" s="61"/>
      <c r="F345" s="61"/>
      <c r="G345" s="61"/>
      <c r="H345" s="61"/>
    </row>
    <row r="346" ht="15.75" hidden="1" customHeight="1">
      <c r="A346" s="49"/>
      <c r="B346" s="49"/>
      <c r="C346" s="10"/>
      <c r="D346" s="10"/>
      <c r="E346" s="61"/>
      <c r="F346" s="61"/>
      <c r="G346" s="61"/>
      <c r="H346" s="61"/>
    </row>
    <row r="347" ht="15.75" hidden="1" customHeight="1">
      <c r="A347" s="49"/>
      <c r="B347" s="49"/>
      <c r="C347" s="10"/>
      <c r="D347" s="10"/>
      <c r="E347" s="61"/>
      <c r="F347" s="61"/>
      <c r="G347" s="61"/>
      <c r="H347" s="61"/>
    </row>
    <row r="348" ht="15.75" hidden="1" customHeight="1">
      <c r="A348" s="49"/>
      <c r="B348" s="49"/>
      <c r="C348" s="10"/>
      <c r="D348" s="10"/>
      <c r="E348" s="61"/>
      <c r="F348" s="61"/>
      <c r="G348" s="61"/>
      <c r="H348" s="61"/>
    </row>
    <row r="349" ht="15.75" hidden="1" customHeight="1">
      <c r="A349" s="49"/>
      <c r="B349" s="49"/>
      <c r="C349" s="10"/>
      <c r="D349" s="10"/>
      <c r="E349" s="61"/>
      <c r="F349" s="61"/>
      <c r="G349" s="61"/>
      <c r="H349" s="61"/>
    </row>
    <row r="350" ht="15.75" hidden="1" customHeight="1">
      <c r="A350" s="49"/>
      <c r="B350" s="49"/>
      <c r="C350" s="10"/>
      <c r="D350" s="10"/>
      <c r="E350" s="61"/>
      <c r="F350" s="61"/>
      <c r="G350" s="61"/>
      <c r="H350" s="61"/>
    </row>
    <row r="351" ht="15.75" hidden="1" customHeight="1">
      <c r="A351" s="49"/>
      <c r="B351" s="49"/>
      <c r="C351" s="10"/>
      <c r="D351" s="10"/>
      <c r="E351" s="61"/>
      <c r="F351" s="61"/>
      <c r="G351" s="61"/>
      <c r="H351" s="61"/>
    </row>
    <row r="352" ht="15.75" hidden="1" customHeight="1">
      <c r="A352" s="49"/>
      <c r="B352" s="49"/>
      <c r="C352" s="10"/>
      <c r="D352" s="10"/>
      <c r="E352" s="61"/>
      <c r="F352" s="61"/>
      <c r="G352" s="61"/>
      <c r="H352" s="61"/>
    </row>
    <row r="353" ht="15.75" hidden="1" customHeight="1">
      <c r="A353" s="49"/>
      <c r="B353" s="49"/>
      <c r="C353" s="10"/>
      <c r="D353" s="10"/>
      <c r="E353" s="61"/>
      <c r="F353" s="61"/>
      <c r="G353" s="61"/>
      <c r="H353" s="61"/>
    </row>
    <row r="354" ht="15.75" hidden="1" customHeight="1">
      <c r="A354" s="49"/>
      <c r="B354" s="49"/>
      <c r="C354" s="10"/>
      <c r="D354" s="10"/>
      <c r="E354" s="61"/>
      <c r="F354" s="61"/>
      <c r="G354" s="61"/>
      <c r="H354" s="61"/>
    </row>
    <row r="355" ht="15.75" hidden="1" customHeight="1">
      <c r="A355" s="49"/>
      <c r="B355" s="49"/>
      <c r="C355" s="10"/>
      <c r="D355" s="10"/>
      <c r="E355" s="61"/>
      <c r="F355" s="61"/>
      <c r="G355" s="61"/>
      <c r="H355" s="61"/>
    </row>
    <row r="356" ht="15.75" hidden="1" customHeight="1">
      <c r="A356" s="49"/>
      <c r="B356" s="49"/>
      <c r="C356" s="10"/>
      <c r="D356" s="10"/>
      <c r="E356" s="61"/>
      <c r="F356" s="61"/>
      <c r="G356" s="61"/>
      <c r="H356" s="61"/>
    </row>
    <row r="357" ht="15.75" hidden="1" customHeight="1">
      <c r="A357" s="49"/>
      <c r="B357" s="49"/>
      <c r="C357" s="10"/>
      <c r="D357" s="10"/>
      <c r="E357" s="61"/>
      <c r="F357" s="61"/>
      <c r="G357" s="61"/>
      <c r="H357" s="61"/>
    </row>
    <row r="358" ht="15.75" hidden="1" customHeight="1">
      <c r="A358" s="49"/>
      <c r="B358" s="49"/>
      <c r="C358" s="10"/>
      <c r="D358" s="10"/>
      <c r="E358" s="61"/>
      <c r="F358" s="61"/>
      <c r="G358" s="61"/>
      <c r="H358" s="61"/>
    </row>
    <row r="359" ht="15.75" hidden="1" customHeight="1">
      <c r="A359" s="49"/>
      <c r="B359" s="49"/>
      <c r="C359" s="10"/>
      <c r="D359" s="10"/>
      <c r="E359" s="61"/>
      <c r="F359" s="61"/>
      <c r="G359" s="61"/>
      <c r="H359" s="61"/>
    </row>
    <row r="360" ht="15.75" hidden="1" customHeight="1">
      <c r="A360" s="49"/>
      <c r="B360" s="49"/>
      <c r="C360" s="10"/>
      <c r="D360" s="10"/>
      <c r="E360" s="61"/>
      <c r="F360" s="61"/>
      <c r="G360" s="61"/>
      <c r="H360" s="61"/>
    </row>
    <row r="361" ht="15.75" hidden="1" customHeight="1">
      <c r="A361" s="49"/>
      <c r="B361" s="49"/>
      <c r="C361" s="10"/>
      <c r="D361" s="10"/>
      <c r="E361" s="61"/>
      <c r="F361" s="61"/>
      <c r="G361" s="61"/>
      <c r="H361" s="61"/>
    </row>
    <row r="362" ht="15.75" hidden="1" customHeight="1">
      <c r="A362" s="49"/>
      <c r="B362" s="49"/>
      <c r="C362" s="10"/>
      <c r="D362" s="10"/>
      <c r="E362" s="61"/>
      <c r="F362" s="61"/>
      <c r="G362" s="61"/>
      <c r="H362" s="61"/>
    </row>
    <row r="363" ht="15.75" hidden="1" customHeight="1">
      <c r="A363" s="49"/>
      <c r="B363" s="49"/>
      <c r="C363" s="10"/>
      <c r="D363" s="10"/>
      <c r="E363" s="61"/>
      <c r="F363" s="61"/>
      <c r="G363" s="61"/>
      <c r="H363" s="61"/>
    </row>
    <row r="364" ht="15.75" hidden="1" customHeight="1">
      <c r="A364" s="49"/>
      <c r="B364" s="49"/>
      <c r="C364" s="10"/>
      <c r="D364" s="10"/>
      <c r="E364" s="61"/>
      <c r="F364" s="61"/>
      <c r="G364" s="61"/>
      <c r="H364" s="61"/>
    </row>
    <row r="365" ht="15.75" hidden="1" customHeight="1">
      <c r="A365" s="49"/>
      <c r="B365" s="49"/>
      <c r="C365" s="10"/>
      <c r="D365" s="10"/>
      <c r="E365" s="61"/>
      <c r="F365" s="61"/>
      <c r="G365" s="61"/>
      <c r="H365" s="61"/>
    </row>
    <row r="366" ht="15.75" hidden="1" customHeight="1">
      <c r="A366" s="49"/>
      <c r="B366" s="49"/>
      <c r="C366" s="10"/>
      <c r="D366" s="10"/>
      <c r="E366" s="61"/>
      <c r="F366" s="61"/>
      <c r="G366" s="61"/>
      <c r="H366" s="61"/>
    </row>
    <row r="367" ht="15.75" hidden="1" customHeight="1">
      <c r="A367" s="49"/>
      <c r="B367" s="49"/>
      <c r="C367" s="10"/>
      <c r="D367" s="10"/>
      <c r="E367" s="61"/>
      <c r="F367" s="61"/>
      <c r="G367" s="61"/>
      <c r="H367" s="61"/>
    </row>
    <row r="368" ht="15.75" hidden="1" customHeight="1">
      <c r="A368" s="49"/>
      <c r="B368" s="49"/>
      <c r="C368" s="10"/>
      <c r="D368" s="10"/>
      <c r="E368" s="61"/>
      <c r="F368" s="61"/>
      <c r="G368" s="61"/>
      <c r="H368" s="61"/>
    </row>
    <row r="369" ht="15.75" hidden="1" customHeight="1">
      <c r="A369" s="49"/>
      <c r="B369" s="49"/>
      <c r="C369" s="10"/>
      <c r="D369" s="10"/>
      <c r="E369" s="61"/>
      <c r="F369" s="61"/>
      <c r="G369" s="61"/>
      <c r="H369" s="61"/>
    </row>
    <row r="370" ht="15.75" hidden="1" customHeight="1">
      <c r="A370" s="49"/>
      <c r="B370" s="49"/>
      <c r="C370" s="10"/>
      <c r="D370" s="10"/>
      <c r="E370" s="61"/>
      <c r="F370" s="61"/>
      <c r="G370" s="61"/>
      <c r="H370" s="61"/>
    </row>
    <row r="371" ht="15.75" hidden="1" customHeight="1">
      <c r="A371" s="49"/>
      <c r="B371" s="49"/>
      <c r="C371" s="10"/>
      <c r="D371" s="10"/>
      <c r="E371" s="61"/>
      <c r="F371" s="61"/>
      <c r="G371" s="61"/>
      <c r="H371" s="61"/>
    </row>
    <row r="372" ht="15.75" hidden="1" customHeight="1">
      <c r="A372" s="49"/>
      <c r="B372" s="49"/>
      <c r="C372" s="10"/>
      <c r="D372" s="10"/>
      <c r="E372" s="61"/>
      <c r="F372" s="61"/>
      <c r="G372" s="61"/>
      <c r="H372" s="61"/>
    </row>
    <row r="373" ht="15.75" hidden="1" customHeight="1">
      <c r="A373" s="49"/>
      <c r="B373" s="49"/>
      <c r="C373" s="10"/>
      <c r="D373" s="10"/>
      <c r="E373" s="61"/>
      <c r="F373" s="61"/>
      <c r="G373" s="61"/>
      <c r="H373" s="61"/>
    </row>
    <row r="374" ht="15.75" hidden="1" customHeight="1">
      <c r="A374" s="49"/>
      <c r="B374" s="49"/>
      <c r="C374" s="10"/>
      <c r="D374" s="10"/>
      <c r="E374" s="61"/>
      <c r="F374" s="61"/>
      <c r="G374" s="61"/>
      <c r="H374" s="61"/>
    </row>
    <row r="375" ht="15.75" hidden="1" customHeight="1">
      <c r="A375" s="49"/>
      <c r="B375" s="49"/>
      <c r="C375" s="10"/>
      <c r="D375" s="10"/>
      <c r="E375" s="61"/>
      <c r="F375" s="61"/>
      <c r="G375" s="61"/>
      <c r="H375" s="61"/>
    </row>
    <row r="376" ht="15.75" hidden="1" customHeight="1">
      <c r="A376" s="49"/>
      <c r="B376" s="49"/>
      <c r="C376" s="10"/>
      <c r="D376" s="10"/>
      <c r="E376" s="61"/>
      <c r="F376" s="61"/>
      <c r="G376" s="61"/>
      <c r="H376" s="61"/>
    </row>
    <row r="377" ht="15.75" hidden="1" customHeight="1">
      <c r="A377" s="49"/>
      <c r="B377" s="49"/>
      <c r="C377" s="10"/>
      <c r="D377" s="10"/>
      <c r="E377" s="61"/>
      <c r="F377" s="61"/>
      <c r="G377" s="61"/>
      <c r="H377" s="61"/>
    </row>
    <row r="378" ht="15.75" hidden="1" customHeight="1">
      <c r="A378" s="49"/>
      <c r="B378" s="49"/>
      <c r="C378" s="10"/>
      <c r="D378" s="10"/>
      <c r="E378" s="61"/>
      <c r="F378" s="61"/>
      <c r="G378" s="61"/>
      <c r="H378" s="61"/>
    </row>
    <row r="379" ht="15.75" hidden="1" customHeight="1">
      <c r="A379" s="49"/>
      <c r="B379" s="49"/>
      <c r="C379" s="10"/>
      <c r="D379" s="10"/>
      <c r="E379" s="61"/>
      <c r="F379" s="61"/>
      <c r="G379" s="61"/>
      <c r="H379" s="61"/>
    </row>
    <row r="380" ht="15.75" hidden="1" customHeight="1">
      <c r="A380" s="49"/>
      <c r="B380" s="49"/>
      <c r="C380" s="10"/>
      <c r="D380" s="10"/>
      <c r="E380" s="61"/>
      <c r="F380" s="61"/>
      <c r="G380" s="61"/>
      <c r="H380" s="61"/>
    </row>
    <row r="381" ht="15.75" hidden="1" customHeight="1">
      <c r="A381" s="49"/>
      <c r="B381" s="49"/>
      <c r="C381" s="10"/>
      <c r="D381" s="10"/>
      <c r="E381" s="61"/>
      <c r="F381" s="61"/>
      <c r="G381" s="61"/>
      <c r="H381" s="61"/>
    </row>
    <row r="382" ht="15.75" hidden="1" customHeight="1">
      <c r="A382" s="49"/>
      <c r="B382" s="49"/>
      <c r="C382" s="10"/>
      <c r="D382" s="10"/>
      <c r="E382" s="61"/>
      <c r="F382" s="61"/>
      <c r="G382" s="61"/>
      <c r="H382" s="61"/>
    </row>
    <row r="383" ht="15.75" hidden="1" customHeight="1">
      <c r="A383" s="49"/>
      <c r="B383" s="49"/>
      <c r="C383" s="10"/>
      <c r="D383" s="10"/>
      <c r="E383" s="61"/>
      <c r="F383" s="61"/>
      <c r="G383" s="61"/>
      <c r="H383" s="61"/>
    </row>
    <row r="384" ht="15.75" hidden="1" customHeight="1">
      <c r="A384" s="49"/>
      <c r="B384" s="49"/>
      <c r="C384" s="10"/>
      <c r="D384" s="10"/>
      <c r="E384" s="61"/>
      <c r="F384" s="61"/>
      <c r="G384" s="61"/>
      <c r="H384" s="61"/>
    </row>
    <row r="385" ht="15.75" hidden="1" customHeight="1">
      <c r="A385" s="49"/>
      <c r="B385" s="49"/>
      <c r="C385" s="10"/>
      <c r="D385" s="10"/>
      <c r="E385" s="61"/>
      <c r="F385" s="61"/>
      <c r="G385" s="61"/>
      <c r="H385" s="61"/>
    </row>
    <row r="386" ht="15.75" hidden="1" customHeight="1">
      <c r="A386" s="49"/>
      <c r="B386" s="49"/>
      <c r="C386" s="10"/>
      <c r="D386" s="10"/>
      <c r="E386" s="61"/>
      <c r="F386" s="61"/>
      <c r="G386" s="61"/>
      <c r="H386" s="61"/>
    </row>
    <row r="387" ht="15.75" hidden="1" customHeight="1">
      <c r="A387" s="49"/>
      <c r="B387" s="49"/>
      <c r="C387" s="10"/>
      <c r="D387" s="10"/>
      <c r="E387" s="61"/>
      <c r="F387" s="61"/>
      <c r="G387" s="61"/>
      <c r="H387" s="61"/>
    </row>
    <row r="388" ht="15.75" hidden="1" customHeight="1">
      <c r="A388" s="49"/>
      <c r="B388" s="49"/>
      <c r="C388" s="10"/>
      <c r="D388" s="10"/>
      <c r="E388" s="61"/>
      <c r="F388" s="61"/>
      <c r="G388" s="61"/>
      <c r="H388" s="61"/>
    </row>
    <row r="389" ht="15.75" hidden="1" customHeight="1">
      <c r="A389" s="49"/>
      <c r="B389" s="49"/>
      <c r="C389" s="10"/>
      <c r="D389" s="10"/>
      <c r="E389" s="61"/>
      <c r="F389" s="61"/>
      <c r="G389" s="61"/>
      <c r="H389" s="61"/>
    </row>
    <row r="390" ht="15.75" hidden="1" customHeight="1">
      <c r="A390" s="49"/>
      <c r="B390" s="49"/>
      <c r="C390" s="10"/>
      <c r="D390" s="10"/>
      <c r="E390" s="61"/>
      <c r="F390" s="61"/>
      <c r="G390" s="61"/>
      <c r="H390" s="61"/>
    </row>
    <row r="391" ht="15.75" hidden="1" customHeight="1">
      <c r="A391" s="49"/>
      <c r="B391" s="49"/>
      <c r="C391" s="10"/>
      <c r="D391" s="10"/>
      <c r="E391" s="61"/>
      <c r="F391" s="61"/>
      <c r="G391" s="61"/>
      <c r="H391" s="61"/>
    </row>
    <row r="392" ht="15.75" hidden="1" customHeight="1">
      <c r="A392" s="49"/>
      <c r="B392" s="49"/>
      <c r="C392" s="10"/>
      <c r="D392" s="10"/>
      <c r="E392" s="61"/>
      <c r="F392" s="61"/>
      <c r="G392" s="61"/>
      <c r="H392" s="61"/>
    </row>
    <row r="393" ht="15.75" hidden="1" customHeight="1">
      <c r="A393" s="49"/>
      <c r="B393" s="49"/>
      <c r="C393" s="10"/>
      <c r="D393" s="10"/>
      <c r="E393" s="61"/>
      <c r="F393" s="61"/>
      <c r="G393" s="61"/>
      <c r="H393" s="61"/>
    </row>
    <row r="394" ht="15.75" hidden="1" customHeight="1">
      <c r="A394" s="49"/>
      <c r="B394" s="49"/>
      <c r="C394" s="10"/>
      <c r="D394" s="10"/>
      <c r="E394" s="61"/>
      <c r="F394" s="61"/>
      <c r="G394" s="61"/>
      <c r="H394" s="61"/>
    </row>
    <row r="395" ht="15.75" hidden="1" customHeight="1">
      <c r="A395" s="49"/>
      <c r="B395" s="49"/>
      <c r="C395" s="10"/>
      <c r="D395" s="10"/>
      <c r="E395" s="61"/>
      <c r="F395" s="61"/>
      <c r="G395" s="61"/>
      <c r="H395" s="61"/>
    </row>
    <row r="396" ht="15.75" hidden="1" customHeight="1">
      <c r="A396" s="49"/>
      <c r="B396" s="49"/>
      <c r="C396" s="10"/>
      <c r="D396" s="10"/>
      <c r="E396" s="61"/>
      <c r="F396" s="61"/>
      <c r="G396" s="61"/>
      <c r="H396" s="61"/>
    </row>
    <row r="397" ht="15.75" hidden="1" customHeight="1">
      <c r="A397" s="49"/>
      <c r="B397" s="49"/>
      <c r="C397" s="10"/>
      <c r="D397" s="10"/>
      <c r="E397" s="61"/>
      <c r="F397" s="61"/>
      <c r="G397" s="61"/>
      <c r="H397" s="61"/>
    </row>
    <row r="398" ht="15.75" hidden="1" customHeight="1">
      <c r="A398" s="49"/>
      <c r="B398" s="49"/>
      <c r="C398" s="10"/>
      <c r="D398" s="10"/>
      <c r="E398" s="61"/>
      <c r="F398" s="61"/>
      <c r="G398" s="61"/>
      <c r="H398" s="61"/>
    </row>
    <row r="399" ht="15.75" hidden="1" customHeight="1">
      <c r="A399" s="49"/>
      <c r="B399" s="49"/>
      <c r="C399" s="10"/>
      <c r="D399" s="10"/>
      <c r="E399" s="61"/>
      <c r="F399" s="61"/>
      <c r="G399" s="61"/>
      <c r="H399" s="61"/>
    </row>
    <row r="400" ht="15.75" hidden="1" customHeight="1">
      <c r="A400" s="49"/>
      <c r="B400" s="49"/>
      <c r="C400" s="10"/>
      <c r="D400" s="10"/>
      <c r="E400" s="61"/>
      <c r="F400" s="61"/>
      <c r="G400" s="61"/>
      <c r="H400" s="61"/>
    </row>
    <row r="401" ht="15.75" hidden="1" customHeight="1">
      <c r="A401" s="49"/>
      <c r="B401" s="49"/>
      <c r="C401" s="10"/>
      <c r="D401" s="10"/>
      <c r="E401" s="61"/>
      <c r="F401" s="61"/>
      <c r="G401" s="61"/>
      <c r="H401" s="61"/>
    </row>
    <row r="402" ht="15.75" hidden="1" customHeight="1">
      <c r="A402" s="49"/>
      <c r="B402" s="49"/>
      <c r="C402" s="10"/>
      <c r="D402" s="10"/>
      <c r="E402" s="61"/>
      <c r="F402" s="61"/>
      <c r="G402" s="61"/>
      <c r="H402" s="61"/>
    </row>
    <row r="403" ht="15.75" hidden="1" customHeight="1">
      <c r="A403" s="49"/>
      <c r="B403" s="49"/>
      <c r="C403" s="10"/>
      <c r="D403" s="10"/>
      <c r="E403" s="61"/>
      <c r="F403" s="61"/>
      <c r="G403" s="61"/>
      <c r="H403" s="61"/>
    </row>
    <row r="404" ht="15.75" hidden="1" customHeight="1">
      <c r="A404" s="49"/>
      <c r="B404" s="49"/>
      <c r="C404" s="10"/>
      <c r="D404" s="10"/>
      <c r="E404" s="61"/>
      <c r="F404" s="61"/>
      <c r="G404" s="61"/>
      <c r="H404" s="61"/>
    </row>
    <row r="405" ht="15.75" hidden="1" customHeight="1">
      <c r="A405" s="49"/>
      <c r="B405" s="49"/>
      <c r="C405" s="10"/>
      <c r="D405" s="10"/>
      <c r="E405" s="61"/>
      <c r="F405" s="61"/>
      <c r="G405" s="61"/>
      <c r="H405" s="61"/>
    </row>
    <row r="406" ht="15.75" hidden="1" customHeight="1">
      <c r="A406" s="49"/>
      <c r="B406" s="49"/>
      <c r="C406" s="10"/>
      <c r="D406" s="10"/>
      <c r="E406" s="61"/>
      <c r="F406" s="61"/>
      <c r="G406" s="61"/>
      <c r="H406" s="61"/>
    </row>
    <row r="407" ht="15.75" hidden="1" customHeight="1">
      <c r="A407" s="49"/>
      <c r="B407" s="49"/>
      <c r="C407" s="10"/>
      <c r="D407" s="10"/>
      <c r="E407" s="61"/>
      <c r="F407" s="61"/>
      <c r="G407" s="61"/>
      <c r="H407" s="61"/>
    </row>
    <row r="408" ht="15.75" hidden="1" customHeight="1">
      <c r="A408" s="49"/>
      <c r="B408" s="49"/>
      <c r="C408" s="10"/>
      <c r="D408" s="10"/>
      <c r="E408" s="61"/>
      <c r="F408" s="61"/>
      <c r="G408" s="61"/>
      <c r="H408" s="61"/>
    </row>
    <row r="409" ht="15.75" hidden="1" customHeight="1">
      <c r="A409" s="49"/>
      <c r="B409" s="49"/>
      <c r="C409" s="10"/>
      <c r="D409" s="10"/>
      <c r="E409" s="61"/>
      <c r="F409" s="61"/>
      <c r="G409" s="61"/>
      <c r="H409" s="61"/>
    </row>
    <row r="410" ht="15.75" hidden="1" customHeight="1">
      <c r="A410" s="49"/>
      <c r="B410" s="49"/>
      <c r="C410" s="10"/>
      <c r="D410" s="10"/>
      <c r="E410" s="61"/>
      <c r="F410" s="61"/>
      <c r="G410" s="61"/>
      <c r="H410" s="61"/>
    </row>
    <row r="411" ht="15.75" hidden="1" customHeight="1">
      <c r="A411" s="49"/>
      <c r="B411" s="49"/>
      <c r="C411" s="10"/>
      <c r="D411" s="10"/>
      <c r="E411" s="61"/>
      <c r="F411" s="61"/>
      <c r="G411" s="61"/>
      <c r="H411" s="61"/>
    </row>
    <row r="412" ht="15.75" hidden="1" customHeight="1">
      <c r="A412" s="49"/>
      <c r="B412" s="49"/>
      <c r="C412" s="10"/>
      <c r="D412" s="10"/>
      <c r="E412" s="61"/>
      <c r="F412" s="61"/>
      <c r="G412" s="61"/>
      <c r="H412" s="61"/>
    </row>
    <row r="413" ht="15.75" hidden="1" customHeight="1">
      <c r="A413" s="49"/>
      <c r="B413" s="49"/>
      <c r="C413" s="10"/>
      <c r="D413" s="10"/>
      <c r="E413" s="61"/>
      <c r="F413" s="61"/>
      <c r="G413" s="61"/>
      <c r="H413" s="61"/>
    </row>
    <row r="414" ht="15.75" hidden="1" customHeight="1">
      <c r="A414" s="49"/>
      <c r="B414" s="49"/>
      <c r="C414" s="10"/>
      <c r="D414" s="10"/>
      <c r="E414" s="61"/>
      <c r="F414" s="61"/>
      <c r="G414" s="61"/>
      <c r="H414" s="61"/>
    </row>
    <row r="415" ht="15.75" hidden="1" customHeight="1">
      <c r="A415" s="49"/>
      <c r="B415" s="49"/>
      <c r="C415" s="10"/>
      <c r="D415" s="10"/>
      <c r="E415" s="61"/>
      <c r="F415" s="61"/>
      <c r="G415" s="61"/>
      <c r="H415" s="61"/>
    </row>
    <row r="416" ht="15.75" hidden="1" customHeight="1">
      <c r="A416" s="49"/>
      <c r="B416" s="49"/>
      <c r="C416" s="10"/>
      <c r="D416" s="10"/>
      <c r="E416" s="61"/>
      <c r="F416" s="61"/>
      <c r="G416" s="61"/>
      <c r="H416" s="61"/>
    </row>
    <row r="417" ht="15.75" hidden="1" customHeight="1">
      <c r="A417" s="49"/>
      <c r="B417" s="49"/>
      <c r="C417" s="10"/>
      <c r="D417" s="10"/>
      <c r="E417" s="61"/>
      <c r="F417" s="61"/>
      <c r="G417" s="61"/>
      <c r="H417" s="61"/>
    </row>
    <row r="418" ht="15.75" hidden="1" customHeight="1">
      <c r="A418" s="49"/>
      <c r="B418" s="49"/>
      <c r="C418" s="10"/>
      <c r="D418" s="10"/>
      <c r="E418" s="61"/>
      <c r="F418" s="61"/>
      <c r="G418" s="61"/>
      <c r="H418" s="61"/>
    </row>
    <row r="419" ht="15.75" hidden="1" customHeight="1">
      <c r="A419" s="49"/>
      <c r="B419" s="49"/>
      <c r="C419" s="10"/>
      <c r="D419" s="10"/>
      <c r="E419" s="61"/>
      <c r="F419" s="61"/>
      <c r="G419" s="61"/>
      <c r="H419" s="61"/>
    </row>
    <row r="420" ht="15.75" hidden="1" customHeight="1">
      <c r="A420" s="49"/>
      <c r="B420" s="49"/>
      <c r="C420" s="10"/>
      <c r="D420" s="10"/>
      <c r="E420" s="61"/>
      <c r="F420" s="61"/>
      <c r="G420" s="61"/>
      <c r="H420" s="61"/>
    </row>
    <row r="421" ht="15.75" hidden="1" customHeight="1">
      <c r="A421" s="49"/>
      <c r="B421" s="49"/>
      <c r="C421" s="10"/>
      <c r="D421" s="10"/>
      <c r="E421" s="61"/>
      <c r="F421" s="61"/>
      <c r="G421" s="61"/>
      <c r="H421" s="61"/>
    </row>
    <row r="422" ht="15.75" hidden="1" customHeight="1">
      <c r="A422" s="49"/>
      <c r="B422" s="49"/>
      <c r="C422" s="10"/>
      <c r="D422" s="10"/>
      <c r="E422" s="61"/>
      <c r="F422" s="61"/>
      <c r="G422" s="61"/>
      <c r="H422" s="61"/>
    </row>
    <row r="423" ht="15.75" hidden="1" customHeight="1">
      <c r="A423" s="49"/>
      <c r="B423" s="49"/>
      <c r="C423" s="10"/>
      <c r="D423" s="10"/>
      <c r="E423" s="61"/>
      <c r="F423" s="61"/>
      <c r="G423" s="61"/>
      <c r="H423" s="61"/>
    </row>
    <row r="424" ht="15.75" hidden="1" customHeight="1">
      <c r="A424" s="49"/>
      <c r="B424" s="49"/>
      <c r="C424" s="10"/>
      <c r="D424" s="10"/>
      <c r="E424" s="61"/>
      <c r="F424" s="61"/>
      <c r="G424" s="61"/>
      <c r="H424" s="61"/>
    </row>
    <row r="425" ht="15.75" hidden="1" customHeight="1">
      <c r="A425" s="49"/>
      <c r="B425" s="49"/>
      <c r="C425" s="10"/>
      <c r="D425" s="10"/>
      <c r="E425" s="61"/>
      <c r="F425" s="61"/>
      <c r="G425" s="61"/>
      <c r="H425" s="61"/>
    </row>
    <row r="426" ht="15.75" hidden="1" customHeight="1">
      <c r="A426" s="49"/>
      <c r="B426" s="49"/>
      <c r="C426" s="10"/>
      <c r="D426" s="10"/>
      <c r="E426" s="61"/>
      <c r="F426" s="61"/>
      <c r="G426" s="61"/>
      <c r="H426" s="61"/>
    </row>
    <row r="427" ht="15.75" hidden="1" customHeight="1">
      <c r="A427" s="49"/>
      <c r="B427" s="49"/>
      <c r="C427" s="10"/>
      <c r="D427" s="10"/>
      <c r="E427" s="61"/>
      <c r="F427" s="61"/>
      <c r="G427" s="61"/>
      <c r="H427" s="61"/>
    </row>
    <row r="428" ht="15.75" hidden="1" customHeight="1">
      <c r="A428" s="49"/>
      <c r="B428" s="49"/>
      <c r="C428" s="10"/>
      <c r="D428" s="10"/>
      <c r="E428" s="61"/>
      <c r="F428" s="61"/>
      <c r="G428" s="61"/>
      <c r="H428" s="61"/>
    </row>
    <row r="429" ht="15.75" hidden="1" customHeight="1">
      <c r="A429" s="49"/>
      <c r="B429" s="49"/>
      <c r="C429" s="10"/>
      <c r="D429" s="10"/>
      <c r="E429" s="61"/>
      <c r="F429" s="61"/>
      <c r="G429" s="61"/>
      <c r="H429" s="61"/>
    </row>
    <row r="430" ht="15.75" hidden="1" customHeight="1">
      <c r="A430" s="49"/>
      <c r="B430" s="49"/>
      <c r="C430" s="10"/>
      <c r="D430" s="10"/>
      <c r="E430" s="61"/>
      <c r="F430" s="61"/>
      <c r="G430" s="61"/>
      <c r="H430" s="61"/>
    </row>
    <row r="431" ht="15.75" hidden="1" customHeight="1">
      <c r="A431" s="49"/>
      <c r="B431" s="49"/>
      <c r="C431" s="10"/>
      <c r="D431" s="10"/>
      <c r="E431" s="61"/>
      <c r="F431" s="61"/>
      <c r="G431" s="61"/>
      <c r="H431" s="61"/>
    </row>
    <row r="432" ht="15.75" hidden="1" customHeight="1">
      <c r="A432" s="49"/>
      <c r="B432" s="49"/>
      <c r="C432" s="10"/>
      <c r="D432" s="10"/>
      <c r="E432" s="61"/>
      <c r="F432" s="61"/>
      <c r="G432" s="61"/>
      <c r="H432" s="61"/>
    </row>
    <row r="433" ht="15.75" hidden="1" customHeight="1">
      <c r="A433" s="49"/>
      <c r="B433" s="49"/>
      <c r="C433" s="10"/>
      <c r="D433" s="10"/>
      <c r="E433" s="61"/>
      <c r="F433" s="61"/>
      <c r="G433" s="61"/>
      <c r="H433" s="61"/>
    </row>
    <row r="434" ht="15.75" hidden="1" customHeight="1">
      <c r="A434" s="49"/>
      <c r="B434" s="49"/>
      <c r="C434" s="10"/>
      <c r="D434" s="10"/>
      <c r="E434" s="61"/>
      <c r="F434" s="61"/>
      <c r="G434" s="61"/>
      <c r="H434" s="61"/>
    </row>
    <row r="435" ht="15.75" hidden="1" customHeight="1">
      <c r="A435" s="49"/>
      <c r="B435" s="49"/>
      <c r="C435" s="10"/>
      <c r="D435" s="10"/>
      <c r="E435" s="61"/>
      <c r="F435" s="61"/>
      <c r="G435" s="61"/>
      <c r="H435" s="61"/>
    </row>
    <row r="436" ht="15.75" hidden="1" customHeight="1">
      <c r="A436" s="49"/>
      <c r="B436" s="49"/>
      <c r="C436" s="10"/>
      <c r="D436" s="10"/>
      <c r="E436" s="61"/>
      <c r="F436" s="61"/>
      <c r="G436" s="61"/>
      <c r="H436" s="61"/>
    </row>
    <row r="437" ht="15.75" hidden="1" customHeight="1">
      <c r="A437" s="49"/>
      <c r="B437" s="49"/>
      <c r="C437" s="10"/>
      <c r="D437" s="10"/>
      <c r="E437" s="61"/>
      <c r="F437" s="61"/>
      <c r="G437" s="61"/>
      <c r="H437" s="61"/>
    </row>
    <row r="438" ht="15.75" hidden="1" customHeight="1">
      <c r="A438" s="49"/>
      <c r="B438" s="49"/>
      <c r="C438" s="10"/>
      <c r="D438" s="10"/>
      <c r="E438" s="61"/>
      <c r="F438" s="61"/>
      <c r="G438" s="61"/>
      <c r="H438" s="61"/>
    </row>
    <row r="439" ht="15.75" hidden="1" customHeight="1">
      <c r="A439" s="49"/>
      <c r="B439" s="49"/>
      <c r="C439" s="10"/>
      <c r="D439" s="10"/>
      <c r="E439" s="61"/>
      <c r="F439" s="61"/>
      <c r="G439" s="61"/>
      <c r="H439" s="61"/>
    </row>
    <row r="440" ht="15.75" hidden="1" customHeight="1">
      <c r="A440" s="49"/>
      <c r="B440" s="49"/>
      <c r="C440" s="10"/>
      <c r="D440" s="10"/>
      <c r="E440" s="61"/>
      <c r="F440" s="61"/>
      <c r="G440" s="61"/>
      <c r="H440" s="61"/>
    </row>
    <row r="441" ht="15.75" hidden="1" customHeight="1">
      <c r="A441" s="49"/>
      <c r="B441" s="49"/>
      <c r="C441" s="10"/>
      <c r="D441" s="10"/>
      <c r="E441" s="61"/>
      <c r="F441" s="61"/>
      <c r="G441" s="61"/>
      <c r="H441" s="61"/>
    </row>
    <row r="442" ht="15.75" hidden="1" customHeight="1">
      <c r="A442" s="49"/>
      <c r="B442" s="49"/>
      <c r="C442" s="10"/>
      <c r="D442" s="10"/>
      <c r="E442" s="61"/>
      <c r="F442" s="61"/>
      <c r="G442" s="61"/>
      <c r="H442" s="61"/>
    </row>
    <row r="443" ht="15.75" hidden="1" customHeight="1">
      <c r="A443" s="49"/>
      <c r="B443" s="49"/>
      <c r="C443" s="10"/>
      <c r="D443" s="10"/>
      <c r="E443" s="61"/>
      <c r="F443" s="61"/>
      <c r="G443" s="61"/>
      <c r="H443" s="61"/>
    </row>
    <row r="444" ht="15.75" hidden="1" customHeight="1">
      <c r="A444" s="49"/>
      <c r="B444" s="49"/>
      <c r="C444" s="10"/>
      <c r="D444" s="10"/>
      <c r="E444" s="61"/>
      <c r="F444" s="61"/>
      <c r="G444" s="61"/>
      <c r="H444" s="61"/>
    </row>
    <row r="445" ht="15.75" hidden="1" customHeight="1">
      <c r="A445" s="49"/>
      <c r="B445" s="49"/>
      <c r="C445" s="10"/>
      <c r="D445" s="10"/>
      <c r="E445" s="61"/>
      <c r="F445" s="61"/>
      <c r="G445" s="61"/>
      <c r="H445" s="61"/>
    </row>
    <row r="446" ht="15.75" hidden="1" customHeight="1">
      <c r="A446" s="49"/>
      <c r="B446" s="49"/>
      <c r="C446" s="10"/>
      <c r="D446" s="10"/>
      <c r="E446" s="61"/>
      <c r="F446" s="61"/>
      <c r="G446" s="61"/>
      <c r="H446" s="61"/>
    </row>
    <row r="447" ht="15.75" hidden="1" customHeight="1">
      <c r="A447" s="49"/>
      <c r="B447" s="49"/>
      <c r="C447" s="10"/>
      <c r="D447" s="10"/>
      <c r="E447" s="61"/>
      <c r="F447" s="61"/>
      <c r="G447" s="61"/>
      <c r="H447" s="61"/>
    </row>
    <row r="448" ht="15.75" hidden="1" customHeight="1">
      <c r="A448" s="49"/>
      <c r="B448" s="49"/>
      <c r="C448" s="10"/>
      <c r="D448" s="10"/>
      <c r="E448" s="61"/>
      <c r="F448" s="61"/>
      <c r="G448" s="61"/>
      <c r="H448" s="61"/>
    </row>
    <row r="449" ht="15.75" hidden="1" customHeight="1">
      <c r="A449" s="49"/>
      <c r="B449" s="49"/>
      <c r="C449" s="10"/>
      <c r="D449" s="10"/>
      <c r="E449" s="61"/>
      <c r="F449" s="61"/>
      <c r="G449" s="61"/>
      <c r="H449" s="61"/>
    </row>
    <row r="450" ht="15.75" hidden="1" customHeight="1">
      <c r="A450" s="49"/>
      <c r="B450" s="49"/>
      <c r="C450" s="10"/>
      <c r="D450" s="10"/>
      <c r="E450" s="61"/>
      <c r="F450" s="61"/>
      <c r="G450" s="61"/>
      <c r="H450" s="61"/>
    </row>
    <row r="451" ht="15.75" hidden="1" customHeight="1">
      <c r="A451" s="49"/>
      <c r="B451" s="49"/>
      <c r="C451" s="10"/>
      <c r="D451" s="10"/>
      <c r="E451" s="61"/>
      <c r="F451" s="61"/>
      <c r="G451" s="61"/>
      <c r="H451" s="61"/>
    </row>
    <row r="452" ht="15.75" hidden="1" customHeight="1">
      <c r="A452" s="49"/>
      <c r="B452" s="49"/>
      <c r="C452" s="10"/>
      <c r="D452" s="10"/>
      <c r="E452" s="61"/>
      <c r="F452" s="61"/>
      <c r="G452" s="61"/>
      <c r="H452" s="61"/>
    </row>
    <row r="453" ht="15.75" hidden="1" customHeight="1">
      <c r="A453" s="49"/>
      <c r="B453" s="49"/>
      <c r="C453" s="10"/>
      <c r="D453" s="10"/>
      <c r="E453" s="61"/>
      <c r="F453" s="61"/>
      <c r="G453" s="61"/>
      <c r="H453" s="61"/>
    </row>
    <row r="454" ht="15.75" hidden="1" customHeight="1">
      <c r="A454" s="49"/>
      <c r="B454" s="49"/>
      <c r="C454" s="10"/>
      <c r="D454" s="10"/>
      <c r="E454" s="61"/>
      <c r="F454" s="61"/>
      <c r="G454" s="61"/>
      <c r="H454" s="61"/>
    </row>
    <row r="455" ht="15.75" hidden="1" customHeight="1">
      <c r="A455" s="49"/>
      <c r="B455" s="49"/>
      <c r="C455" s="10"/>
      <c r="D455" s="10"/>
      <c r="E455" s="61"/>
      <c r="F455" s="61"/>
      <c r="G455" s="61"/>
      <c r="H455" s="61"/>
    </row>
    <row r="456" ht="15.75" hidden="1" customHeight="1">
      <c r="A456" s="49"/>
      <c r="B456" s="49"/>
      <c r="C456" s="10"/>
      <c r="D456" s="10"/>
      <c r="E456" s="61"/>
      <c r="F456" s="61"/>
      <c r="G456" s="61"/>
      <c r="H456" s="61"/>
    </row>
    <row r="457" ht="15.75" hidden="1" customHeight="1">
      <c r="A457" s="49"/>
      <c r="B457" s="49"/>
      <c r="C457" s="10"/>
      <c r="D457" s="10"/>
      <c r="E457" s="61"/>
      <c r="F457" s="61"/>
      <c r="G457" s="61"/>
      <c r="H457" s="61"/>
    </row>
    <row r="458" ht="15.75" hidden="1" customHeight="1">
      <c r="A458" s="49"/>
      <c r="B458" s="49"/>
      <c r="C458" s="10"/>
      <c r="D458" s="10"/>
      <c r="E458" s="61"/>
      <c r="F458" s="61"/>
      <c r="G458" s="61"/>
      <c r="H458" s="61"/>
    </row>
    <row r="459" ht="15.75" hidden="1" customHeight="1">
      <c r="A459" s="49"/>
      <c r="B459" s="49"/>
      <c r="C459" s="10"/>
      <c r="D459" s="10"/>
      <c r="E459" s="61"/>
      <c r="F459" s="61"/>
      <c r="G459" s="61"/>
      <c r="H459" s="61"/>
    </row>
    <row r="460" ht="15.75" hidden="1" customHeight="1">
      <c r="A460" s="49"/>
      <c r="B460" s="49"/>
      <c r="C460" s="10"/>
      <c r="D460" s="10"/>
      <c r="E460" s="61"/>
      <c r="F460" s="61"/>
      <c r="G460" s="61"/>
      <c r="H460" s="61"/>
    </row>
    <row r="461" ht="15.75" hidden="1" customHeight="1">
      <c r="A461" s="49"/>
      <c r="B461" s="49"/>
      <c r="C461" s="10"/>
      <c r="D461" s="10"/>
      <c r="E461" s="61"/>
      <c r="F461" s="61"/>
      <c r="G461" s="61"/>
      <c r="H461" s="61"/>
    </row>
    <row r="462" ht="15.75" hidden="1" customHeight="1">
      <c r="A462" s="49"/>
      <c r="B462" s="49"/>
      <c r="C462" s="10"/>
      <c r="D462" s="10"/>
      <c r="E462" s="61"/>
      <c r="F462" s="61"/>
      <c r="G462" s="61"/>
      <c r="H462" s="61"/>
    </row>
    <row r="463" ht="15.75" hidden="1" customHeight="1">
      <c r="A463" s="49"/>
      <c r="B463" s="49"/>
      <c r="C463" s="10"/>
      <c r="D463" s="10"/>
      <c r="E463" s="61"/>
      <c r="F463" s="61"/>
      <c r="G463" s="61"/>
      <c r="H463" s="61"/>
    </row>
    <row r="464" ht="15.75" hidden="1" customHeight="1">
      <c r="A464" s="49"/>
      <c r="B464" s="49"/>
      <c r="C464" s="10"/>
      <c r="D464" s="10"/>
      <c r="E464" s="61"/>
      <c r="F464" s="61"/>
      <c r="G464" s="61"/>
      <c r="H464" s="61"/>
    </row>
    <row r="465" ht="15.75" hidden="1" customHeight="1">
      <c r="A465" s="49"/>
      <c r="B465" s="49"/>
      <c r="C465" s="10"/>
      <c r="D465" s="10"/>
      <c r="E465" s="61"/>
      <c r="F465" s="61"/>
      <c r="G465" s="61"/>
      <c r="H465" s="61"/>
    </row>
    <row r="466" ht="15.75" hidden="1" customHeight="1">
      <c r="A466" s="49"/>
      <c r="B466" s="49"/>
      <c r="C466" s="10"/>
      <c r="D466" s="10"/>
      <c r="E466" s="61"/>
      <c r="F466" s="61"/>
      <c r="G466" s="61"/>
      <c r="H466" s="61"/>
    </row>
    <row r="467" ht="15.75" hidden="1" customHeight="1">
      <c r="A467" s="49"/>
      <c r="B467" s="49"/>
      <c r="C467" s="10"/>
      <c r="D467" s="10"/>
      <c r="E467" s="61"/>
      <c r="F467" s="61"/>
      <c r="G467" s="61"/>
      <c r="H467" s="61"/>
    </row>
    <row r="468" ht="15.75" hidden="1" customHeight="1">
      <c r="A468" s="49"/>
      <c r="B468" s="49"/>
      <c r="C468" s="10"/>
      <c r="D468" s="10"/>
      <c r="E468" s="61"/>
      <c r="F468" s="61"/>
      <c r="G468" s="61"/>
      <c r="H468" s="61"/>
    </row>
    <row r="469" ht="15.75" hidden="1" customHeight="1">
      <c r="A469" s="49"/>
      <c r="B469" s="49"/>
      <c r="C469" s="10"/>
      <c r="D469" s="10"/>
      <c r="E469" s="61"/>
      <c r="F469" s="61"/>
      <c r="G469" s="61"/>
      <c r="H469" s="61"/>
    </row>
    <row r="470" ht="15.75" hidden="1" customHeight="1">
      <c r="A470" s="49"/>
      <c r="B470" s="49"/>
      <c r="C470" s="10"/>
      <c r="D470" s="10"/>
      <c r="E470" s="61"/>
      <c r="F470" s="61"/>
      <c r="G470" s="61"/>
      <c r="H470" s="61"/>
    </row>
    <row r="471" ht="15.75" hidden="1" customHeight="1">
      <c r="A471" s="49"/>
      <c r="B471" s="49"/>
      <c r="C471" s="10"/>
      <c r="D471" s="10"/>
      <c r="E471" s="61"/>
      <c r="F471" s="61"/>
      <c r="G471" s="61"/>
      <c r="H471" s="61"/>
    </row>
    <row r="472" ht="15.75" hidden="1" customHeight="1">
      <c r="A472" s="49"/>
      <c r="B472" s="49"/>
      <c r="C472" s="10"/>
      <c r="D472" s="10"/>
      <c r="E472" s="61"/>
      <c r="F472" s="61"/>
      <c r="G472" s="61"/>
      <c r="H472" s="61"/>
    </row>
    <row r="473" ht="15.75" hidden="1" customHeight="1">
      <c r="A473" s="49"/>
      <c r="B473" s="49"/>
      <c r="C473" s="10"/>
      <c r="D473" s="10"/>
      <c r="E473" s="61"/>
      <c r="F473" s="61"/>
      <c r="G473" s="61"/>
      <c r="H473" s="61"/>
    </row>
    <row r="474" ht="15.75" hidden="1" customHeight="1">
      <c r="A474" s="49"/>
      <c r="B474" s="49"/>
      <c r="C474" s="10"/>
      <c r="D474" s="10"/>
      <c r="E474" s="61"/>
      <c r="F474" s="61"/>
      <c r="G474" s="61"/>
      <c r="H474" s="61"/>
    </row>
    <row r="475" ht="15.75" hidden="1" customHeight="1">
      <c r="A475" s="49"/>
      <c r="B475" s="49"/>
      <c r="C475" s="10"/>
      <c r="D475" s="10"/>
      <c r="E475" s="61"/>
      <c r="F475" s="61"/>
      <c r="G475" s="61"/>
      <c r="H475" s="61"/>
    </row>
    <row r="476" ht="15.75" hidden="1" customHeight="1">
      <c r="A476" s="49"/>
      <c r="B476" s="49"/>
      <c r="C476" s="10"/>
      <c r="D476" s="10"/>
      <c r="E476" s="61"/>
      <c r="F476" s="61"/>
      <c r="G476" s="61"/>
      <c r="H476" s="61"/>
    </row>
    <row r="477" ht="15.75" hidden="1" customHeight="1">
      <c r="A477" s="49"/>
      <c r="B477" s="49"/>
      <c r="C477" s="10"/>
      <c r="D477" s="10"/>
      <c r="E477" s="61"/>
      <c r="F477" s="61"/>
      <c r="G477" s="61"/>
      <c r="H477" s="61"/>
    </row>
    <row r="478" ht="15.75" hidden="1" customHeight="1">
      <c r="A478" s="49"/>
      <c r="B478" s="49"/>
      <c r="C478" s="10"/>
      <c r="D478" s="10"/>
      <c r="E478" s="61"/>
      <c r="F478" s="61"/>
      <c r="G478" s="61"/>
      <c r="H478" s="61"/>
    </row>
    <row r="479" ht="15.75" hidden="1" customHeight="1">
      <c r="A479" s="49"/>
      <c r="B479" s="49"/>
      <c r="C479" s="10"/>
      <c r="D479" s="10"/>
      <c r="E479" s="61"/>
      <c r="F479" s="61"/>
      <c r="G479" s="61"/>
      <c r="H479" s="61"/>
    </row>
    <row r="480" ht="15.75" hidden="1" customHeight="1">
      <c r="A480" s="49"/>
      <c r="B480" s="49"/>
      <c r="C480" s="10"/>
      <c r="D480" s="10"/>
      <c r="E480" s="61"/>
      <c r="F480" s="61"/>
      <c r="G480" s="61"/>
      <c r="H480" s="61"/>
    </row>
    <row r="481" ht="15.75" hidden="1" customHeight="1">
      <c r="A481" s="49"/>
      <c r="B481" s="49"/>
      <c r="C481" s="10"/>
      <c r="D481" s="10"/>
      <c r="E481" s="61"/>
      <c r="F481" s="61"/>
      <c r="G481" s="61"/>
      <c r="H481" s="61"/>
    </row>
    <row r="482" ht="15.75" hidden="1" customHeight="1">
      <c r="A482" s="49"/>
      <c r="B482" s="49"/>
      <c r="C482" s="10"/>
      <c r="D482" s="10"/>
      <c r="E482" s="61"/>
      <c r="F482" s="61"/>
      <c r="G482" s="61"/>
      <c r="H482" s="61"/>
    </row>
    <row r="483" ht="15.75" hidden="1" customHeight="1">
      <c r="A483" s="49"/>
      <c r="B483" s="49"/>
      <c r="C483" s="10"/>
      <c r="D483" s="10"/>
      <c r="E483" s="61"/>
      <c r="F483" s="61"/>
      <c r="G483" s="61"/>
      <c r="H483" s="61"/>
    </row>
    <row r="484" ht="15.75" hidden="1" customHeight="1">
      <c r="A484" s="49"/>
      <c r="B484" s="49"/>
      <c r="C484" s="10"/>
      <c r="D484" s="10"/>
      <c r="E484" s="61"/>
      <c r="F484" s="61"/>
      <c r="G484" s="61"/>
      <c r="H484" s="61"/>
    </row>
    <row r="485" ht="15.75" hidden="1" customHeight="1">
      <c r="A485" s="49"/>
      <c r="B485" s="49"/>
      <c r="C485" s="10"/>
      <c r="D485" s="10"/>
      <c r="E485" s="61"/>
      <c r="F485" s="61"/>
      <c r="G485" s="61"/>
      <c r="H485" s="61"/>
    </row>
    <row r="486" ht="15.75" hidden="1" customHeight="1">
      <c r="A486" s="49"/>
      <c r="B486" s="49"/>
      <c r="C486" s="10"/>
      <c r="D486" s="10"/>
      <c r="E486" s="61"/>
      <c r="F486" s="61"/>
      <c r="G486" s="61"/>
      <c r="H486" s="61"/>
    </row>
    <row r="487" ht="15.75" hidden="1" customHeight="1">
      <c r="A487" s="49"/>
      <c r="B487" s="49"/>
      <c r="C487" s="10"/>
      <c r="D487" s="10"/>
      <c r="E487" s="61"/>
      <c r="F487" s="61"/>
      <c r="G487" s="61"/>
      <c r="H487" s="61"/>
    </row>
    <row r="488" ht="15.75" hidden="1" customHeight="1">
      <c r="A488" s="49"/>
      <c r="B488" s="49"/>
      <c r="C488" s="10"/>
      <c r="D488" s="10"/>
      <c r="E488" s="61"/>
      <c r="F488" s="61"/>
      <c r="G488" s="61"/>
      <c r="H488" s="61"/>
    </row>
    <row r="489" ht="15.75" hidden="1" customHeight="1">
      <c r="A489" s="49"/>
      <c r="B489" s="49"/>
      <c r="C489" s="10"/>
      <c r="D489" s="10"/>
      <c r="E489" s="61"/>
      <c r="F489" s="61"/>
      <c r="G489" s="61"/>
      <c r="H489" s="61"/>
    </row>
    <row r="490" ht="15.75" hidden="1" customHeight="1">
      <c r="A490" s="49"/>
      <c r="B490" s="49"/>
      <c r="C490" s="10"/>
      <c r="D490" s="10"/>
      <c r="E490" s="61"/>
      <c r="F490" s="61"/>
      <c r="G490" s="61"/>
      <c r="H490" s="61"/>
    </row>
    <row r="491" ht="15.75" hidden="1" customHeight="1">
      <c r="A491" s="49"/>
      <c r="B491" s="49"/>
      <c r="C491" s="10"/>
      <c r="D491" s="10"/>
      <c r="E491" s="61"/>
      <c r="F491" s="61"/>
      <c r="G491" s="61"/>
      <c r="H491" s="61"/>
    </row>
    <row r="492" ht="15.75" hidden="1" customHeight="1">
      <c r="A492" s="49"/>
      <c r="B492" s="49"/>
      <c r="C492" s="10"/>
      <c r="D492" s="10"/>
      <c r="E492" s="61"/>
      <c r="F492" s="61"/>
      <c r="G492" s="61"/>
      <c r="H492" s="61"/>
    </row>
    <row r="493" ht="15.75" hidden="1" customHeight="1">
      <c r="A493" s="49"/>
      <c r="B493" s="49"/>
      <c r="C493" s="10"/>
      <c r="D493" s="10"/>
      <c r="E493" s="61"/>
      <c r="F493" s="61"/>
      <c r="G493" s="61"/>
      <c r="H493" s="61"/>
    </row>
    <row r="494" ht="15.75" hidden="1" customHeight="1">
      <c r="A494" s="49"/>
      <c r="B494" s="49"/>
      <c r="C494" s="10"/>
      <c r="D494" s="10"/>
      <c r="E494" s="61"/>
      <c r="F494" s="61"/>
      <c r="G494" s="61"/>
      <c r="H494" s="61"/>
    </row>
    <row r="495" ht="15.75" hidden="1" customHeight="1">
      <c r="A495" s="49"/>
      <c r="B495" s="49"/>
      <c r="C495" s="10"/>
      <c r="D495" s="10"/>
      <c r="E495" s="61"/>
      <c r="F495" s="61"/>
      <c r="G495" s="61"/>
      <c r="H495" s="61"/>
    </row>
    <row r="496" ht="15.75" hidden="1" customHeight="1">
      <c r="A496" s="49"/>
      <c r="B496" s="49"/>
      <c r="C496" s="10"/>
      <c r="D496" s="10"/>
      <c r="E496" s="61"/>
      <c r="F496" s="61"/>
      <c r="G496" s="61"/>
      <c r="H496" s="61"/>
    </row>
    <row r="497" ht="15.75" hidden="1" customHeight="1">
      <c r="A497" s="49"/>
      <c r="B497" s="49"/>
      <c r="C497" s="10"/>
      <c r="D497" s="10"/>
      <c r="E497" s="61"/>
      <c r="F497" s="61"/>
      <c r="G497" s="61"/>
      <c r="H497" s="61"/>
    </row>
    <row r="498" ht="15.75" hidden="1" customHeight="1">
      <c r="A498" s="49"/>
      <c r="B498" s="49"/>
      <c r="C498" s="10"/>
      <c r="D498" s="10"/>
      <c r="E498" s="61"/>
      <c r="F498" s="61"/>
      <c r="G498" s="61"/>
      <c r="H498" s="61"/>
    </row>
    <row r="499" ht="15.75" hidden="1" customHeight="1">
      <c r="A499" s="49"/>
      <c r="B499" s="49"/>
      <c r="C499" s="10"/>
      <c r="D499" s="10"/>
      <c r="E499" s="61"/>
      <c r="F499" s="61"/>
      <c r="G499" s="61"/>
      <c r="H499" s="61"/>
    </row>
    <row r="500" ht="15.75" hidden="1" customHeight="1">
      <c r="A500" s="49"/>
      <c r="B500" s="49"/>
      <c r="C500" s="10"/>
      <c r="D500" s="10"/>
      <c r="E500" s="61"/>
      <c r="F500" s="61"/>
      <c r="G500" s="61"/>
      <c r="H500" s="61"/>
    </row>
    <row r="501" ht="15.75" hidden="1" customHeight="1">
      <c r="A501" s="49"/>
      <c r="B501" s="49"/>
      <c r="C501" s="10"/>
      <c r="D501" s="10"/>
      <c r="E501" s="61"/>
      <c r="F501" s="61"/>
      <c r="G501" s="61"/>
      <c r="H501" s="61"/>
    </row>
    <row r="502" ht="15.75" hidden="1" customHeight="1">
      <c r="A502" s="49"/>
      <c r="B502" s="49"/>
      <c r="C502" s="10"/>
      <c r="D502" s="10"/>
      <c r="E502" s="61"/>
      <c r="F502" s="61"/>
      <c r="G502" s="61"/>
      <c r="H502" s="61"/>
    </row>
    <row r="503" ht="15.75" hidden="1" customHeight="1">
      <c r="A503" s="49"/>
      <c r="B503" s="49"/>
      <c r="C503" s="10"/>
      <c r="D503" s="10"/>
      <c r="E503" s="61"/>
      <c r="F503" s="61"/>
      <c r="G503" s="61"/>
      <c r="H503" s="61"/>
    </row>
    <row r="504" ht="15.75" hidden="1" customHeight="1">
      <c r="A504" s="49"/>
      <c r="B504" s="49"/>
      <c r="C504" s="10"/>
      <c r="D504" s="10"/>
      <c r="E504" s="61"/>
      <c r="F504" s="61"/>
      <c r="G504" s="61"/>
      <c r="H504" s="61"/>
    </row>
    <row r="505" ht="15.75" hidden="1" customHeight="1">
      <c r="A505" s="49"/>
      <c r="B505" s="49"/>
      <c r="C505" s="10"/>
      <c r="D505" s="10"/>
      <c r="E505" s="61"/>
      <c r="F505" s="61"/>
      <c r="G505" s="61"/>
      <c r="H505" s="61"/>
    </row>
    <row r="506" ht="15.75" hidden="1" customHeight="1">
      <c r="A506" s="49"/>
      <c r="B506" s="49"/>
      <c r="C506" s="10"/>
      <c r="D506" s="10"/>
      <c r="E506" s="61"/>
      <c r="F506" s="61"/>
      <c r="G506" s="61"/>
      <c r="H506" s="61"/>
    </row>
    <row r="507" ht="15.75" hidden="1" customHeight="1">
      <c r="A507" s="49"/>
      <c r="B507" s="49"/>
      <c r="C507" s="10"/>
      <c r="D507" s="10"/>
      <c r="E507" s="61"/>
      <c r="F507" s="61"/>
      <c r="G507" s="61"/>
      <c r="H507" s="61"/>
    </row>
    <row r="508" ht="15.75" hidden="1" customHeight="1">
      <c r="A508" s="49"/>
      <c r="B508" s="49"/>
      <c r="C508" s="10"/>
      <c r="D508" s="10"/>
      <c r="E508" s="61"/>
      <c r="F508" s="61"/>
      <c r="G508" s="61"/>
      <c r="H508" s="61"/>
    </row>
    <row r="509" ht="15.75" hidden="1" customHeight="1">
      <c r="A509" s="49"/>
      <c r="B509" s="49"/>
      <c r="C509" s="10"/>
      <c r="D509" s="10"/>
      <c r="E509" s="61"/>
      <c r="F509" s="61"/>
      <c r="G509" s="61"/>
      <c r="H509" s="61"/>
    </row>
    <row r="510" ht="15.75" hidden="1" customHeight="1">
      <c r="A510" s="49"/>
      <c r="B510" s="49"/>
      <c r="C510" s="10"/>
      <c r="D510" s="10"/>
      <c r="E510" s="61"/>
      <c r="F510" s="61"/>
      <c r="G510" s="61"/>
      <c r="H510" s="61"/>
    </row>
    <row r="511" ht="15.75" hidden="1" customHeight="1">
      <c r="A511" s="49"/>
      <c r="B511" s="49"/>
      <c r="C511" s="10"/>
      <c r="D511" s="10"/>
      <c r="E511" s="61"/>
      <c r="F511" s="61"/>
      <c r="G511" s="61"/>
      <c r="H511" s="61"/>
    </row>
    <row r="512" ht="15.75" hidden="1" customHeight="1">
      <c r="A512" s="49"/>
      <c r="B512" s="49"/>
      <c r="C512" s="10"/>
      <c r="D512" s="10"/>
      <c r="E512" s="61"/>
      <c r="F512" s="61"/>
      <c r="G512" s="61"/>
      <c r="H512" s="61"/>
    </row>
    <row r="513" ht="15.75" hidden="1" customHeight="1">
      <c r="A513" s="49"/>
      <c r="B513" s="49"/>
      <c r="C513" s="10"/>
      <c r="D513" s="10"/>
      <c r="E513" s="61"/>
      <c r="F513" s="61"/>
      <c r="G513" s="61"/>
      <c r="H513" s="61"/>
    </row>
    <row r="514" ht="15.75" hidden="1" customHeight="1">
      <c r="A514" s="49"/>
      <c r="B514" s="49"/>
      <c r="C514" s="10"/>
      <c r="D514" s="10"/>
      <c r="E514" s="61"/>
      <c r="F514" s="61"/>
      <c r="G514" s="61"/>
      <c r="H514" s="61"/>
    </row>
    <row r="515" ht="15.75" hidden="1" customHeight="1">
      <c r="A515" s="49"/>
      <c r="B515" s="49"/>
      <c r="C515" s="10"/>
      <c r="D515" s="10"/>
      <c r="E515" s="61"/>
      <c r="F515" s="61"/>
      <c r="G515" s="61"/>
      <c r="H515" s="61"/>
    </row>
    <row r="516" ht="15.75" hidden="1" customHeight="1">
      <c r="A516" s="49"/>
      <c r="B516" s="49"/>
      <c r="C516" s="10"/>
      <c r="D516" s="10"/>
      <c r="E516" s="61"/>
      <c r="F516" s="61"/>
      <c r="G516" s="61"/>
      <c r="H516" s="61"/>
    </row>
    <row r="517" ht="15.75" hidden="1" customHeight="1">
      <c r="A517" s="49"/>
      <c r="B517" s="49"/>
      <c r="C517" s="10"/>
      <c r="D517" s="10"/>
      <c r="E517" s="61"/>
      <c r="F517" s="61"/>
      <c r="G517" s="61"/>
      <c r="H517" s="61"/>
    </row>
    <row r="518" ht="15.75" hidden="1" customHeight="1">
      <c r="A518" s="49"/>
      <c r="B518" s="49"/>
      <c r="C518" s="10"/>
      <c r="D518" s="10"/>
      <c r="E518" s="61"/>
      <c r="F518" s="61"/>
      <c r="G518" s="61"/>
      <c r="H518" s="61"/>
    </row>
    <row r="519" ht="15.75" hidden="1" customHeight="1">
      <c r="A519" s="49"/>
      <c r="B519" s="49"/>
      <c r="C519" s="10"/>
      <c r="D519" s="10"/>
      <c r="E519" s="61"/>
      <c r="F519" s="61"/>
      <c r="G519" s="61"/>
      <c r="H519" s="61"/>
    </row>
    <row r="520" ht="15.75" hidden="1" customHeight="1">
      <c r="A520" s="49"/>
      <c r="B520" s="49"/>
      <c r="C520" s="10"/>
      <c r="D520" s="10"/>
      <c r="E520" s="61"/>
      <c r="F520" s="61"/>
      <c r="G520" s="61"/>
      <c r="H520" s="61"/>
    </row>
    <row r="521" ht="15.75" hidden="1" customHeight="1">
      <c r="A521" s="49"/>
      <c r="B521" s="49"/>
      <c r="C521" s="10"/>
      <c r="D521" s="10"/>
      <c r="E521" s="61"/>
      <c r="F521" s="61"/>
      <c r="G521" s="61"/>
      <c r="H521" s="61"/>
    </row>
    <row r="522" ht="15.75" hidden="1" customHeight="1">
      <c r="A522" s="49"/>
      <c r="B522" s="49"/>
      <c r="C522" s="10"/>
      <c r="D522" s="10"/>
      <c r="E522" s="61"/>
      <c r="F522" s="61"/>
      <c r="G522" s="61"/>
      <c r="H522" s="61"/>
    </row>
    <row r="523" ht="15.75" hidden="1" customHeight="1">
      <c r="A523" s="49"/>
      <c r="B523" s="49"/>
      <c r="C523" s="10"/>
      <c r="D523" s="10"/>
      <c r="E523" s="61"/>
      <c r="F523" s="61"/>
      <c r="G523" s="61"/>
      <c r="H523" s="61"/>
    </row>
    <row r="524" ht="15.75" hidden="1" customHeight="1">
      <c r="A524" s="49"/>
      <c r="B524" s="49"/>
      <c r="C524" s="10"/>
      <c r="D524" s="10"/>
      <c r="E524" s="61"/>
      <c r="F524" s="61"/>
      <c r="G524" s="61"/>
      <c r="H524" s="61"/>
    </row>
    <row r="525" ht="15.75" hidden="1" customHeight="1">
      <c r="A525" s="49"/>
      <c r="B525" s="49"/>
      <c r="C525" s="10"/>
      <c r="D525" s="10"/>
      <c r="E525" s="61"/>
      <c r="F525" s="61"/>
      <c r="G525" s="61"/>
      <c r="H525" s="61"/>
    </row>
    <row r="526" ht="15.75" hidden="1" customHeight="1">
      <c r="A526" s="49"/>
      <c r="B526" s="49"/>
      <c r="C526" s="10"/>
      <c r="D526" s="10"/>
      <c r="E526" s="61"/>
      <c r="F526" s="61"/>
      <c r="G526" s="61"/>
      <c r="H526" s="61"/>
    </row>
    <row r="527" ht="15.75" hidden="1" customHeight="1">
      <c r="A527" s="49"/>
      <c r="B527" s="49"/>
      <c r="C527" s="10"/>
      <c r="D527" s="10"/>
      <c r="E527" s="61"/>
      <c r="F527" s="61"/>
      <c r="G527" s="61"/>
      <c r="H527" s="61"/>
    </row>
    <row r="528" ht="15.75" hidden="1" customHeight="1">
      <c r="A528" s="49"/>
      <c r="B528" s="49"/>
      <c r="C528" s="10"/>
      <c r="D528" s="10"/>
      <c r="E528" s="61"/>
      <c r="F528" s="61"/>
      <c r="G528" s="61"/>
      <c r="H528" s="61"/>
    </row>
    <row r="529" ht="15.75" hidden="1" customHeight="1">
      <c r="A529" s="49"/>
      <c r="B529" s="49"/>
      <c r="C529" s="10"/>
      <c r="D529" s="10"/>
      <c r="E529" s="61"/>
      <c r="F529" s="61"/>
      <c r="G529" s="61"/>
      <c r="H529" s="61"/>
    </row>
    <row r="530" ht="15.75" hidden="1" customHeight="1">
      <c r="A530" s="49"/>
      <c r="B530" s="49"/>
      <c r="C530" s="10"/>
      <c r="D530" s="10"/>
      <c r="E530" s="61"/>
      <c r="F530" s="61"/>
      <c r="G530" s="61"/>
      <c r="H530" s="61"/>
    </row>
    <row r="531" ht="15.75" hidden="1" customHeight="1">
      <c r="A531" s="49"/>
      <c r="B531" s="49"/>
      <c r="C531" s="10"/>
      <c r="D531" s="10"/>
      <c r="E531" s="61"/>
      <c r="F531" s="61"/>
      <c r="G531" s="61"/>
      <c r="H531" s="61"/>
    </row>
    <row r="532" ht="15.75" hidden="1" customHeight="1">
      <c r="A532" s="49"/>
      <c r="B532" s="49"/>
      <c r="C532" s="10"/>
      <c r="D532" s="10"/>
      <c r="E532" s="61"/>
      <c r="F532" s="61"/>
      <c r="G532" s="61"/>
      <c r="H532" s="61"/>
    </row>
    <row r="533" ht="15.75" hidden="1" customHeight="1">
      <c r="A533" s="49"/>
      <c r="B533" s="49"/>
      <c r="C533" s="10"/>
      <c r="D533" s="10"/>
      <c r="E533" s="61"/>
      <c r="F533" s="61"/>
      <c r="G533" s="61"/>
      <c r="H533" s="61"/>
    </row>
    <row r="534" ht="15.75" hidden="1" customHeight="1">
      <c r="A534" s="49"/>
      <c r="B534" s="49"/>
      <c r="C534" s="10"/>
      <c r="D534" s="10"/>
      <c r="E534" s="61"/>
      <c r="F534" s="61"/>
      <c r="G534" s="61"/>
      <c r="H534" s="61"/>
    </row>
    <row r="535" ht="15.75" hidden="1" customHeight="1">
      <c r="A535" s="49"/>
      <c r="B535" s="49"/>
      <c r="C535" s="10"/>
      <c r="D535" s="10"/>
      <c r="E535" s="61"/>
      <c r="F535" s="61"/>
      <c r="G535" s="61"/>
      <c r="H535" s="61"/>
    </row>
    <row r="536" ht="15.75" hidden="1" customHeight="1">
      <c r="A536" s="49"/>
      <c r="B536" s="49"/>
      <c r="C536" s="10"/>
      <c r="D536" s="10"/>
      <c r="E536" s="61"/>
      <c r="F536" s="61"/>
      <c r="G536" s="61"/>
      <c r="H536" s="61"/>
    </row>
    <row r="537" ht="15.75" hidden="1" customHeight="1">
      <c r="A537" s="49"/>
      <c r="B537" s="49"/>
      <c r="C537" s="10"/>
      <c r="D537" s="10"/>
      <c r="E537" s="61"/>
      <c r="F537" s="61"/>
      <c r="G537" s="61"/>
      <c r="H537" s="61"/>
    </row>
    <row r="538" ht="15.75" hidden="1" customHeight="1">
      <c r="A538" s="49"/>
      <c r="B538" s="49"/>
      <c r="C538" s="10"/>
      <c r="D538" s="10"/>
      <c r="E538" s="61"/>
      <c r="F538" s="61"/>
      <c r="G538" s="61"/>
      <c r="H538" s="61"/>
    </row>
    <row r="539" ht="15.75" hidden="1" customHeight="1">
      <c r="A539" s="49"/>
      <c r="B539" s="49"/>
      <c r="C539" s="10"/>
      <c r="D539" s="10"/>
      <c r="E539" s="61"/>
      <c r="F539" s="61"/>
      <c r="G539" s="61"/>
      <c r="H539" s="61"/>
    </row>
    <row r="540" ht="15.75" hidden="1" customHeight="1">
      <c r="A540" s="49"/>
      <c r="B540" s="49"/>
      <c r="C540" s="10"/>
      <c r="D540" s="10"/>
      <c r="E540" s="61"/>
      <c r="F540" s="61"/>
      <c r="G540" s="61"/>
      <c r="H540" s="61"/>
    </row>
    <row r="541" ht="15.75" hidden="1" customHeight="1">
      <c r="A541" s="49"/>
      <c r="B541" s="49"/>
      <c r="C541" s="10"/>
      <c r="D541" s="10"/>
      <c r="E541" s="61"/>
      <c r="F541" s="61"/>
      <c r="G541" s="61"/>
      <c r="H541" s="61"/>
    </row>
    <row r="542" ht="15.75" hidden="1" customHeight="1">
      <c r="A542" s="49"/>
      <c r="B542" s="49"/>
      <c r="C542" s="10"/>
      <c r="D542" s="10"/>
      <c r="E542" s="61"/>
      <c r="F542" s="61"/>
      <c r="G542" s="61"/>
      <c r="H542" s="61"/>
    </row>
    <row r="543" ht="15.75" hidden="1" customHeight="1">
      <c r="A543" s="49"/>
      <c r="B543" s="49"/>
      <c r="C543" s="10"/>
      <c r="D543" s="10"/>
      <c r="E543" s="61"/>
      <c r="F543" s="61"/>
      <c r="G543" s="61"/>
      <c r="H543" s="61"/>
    </row>
    <row r="544" ht="15.75" hidden="1" customHeight="1">
      <c r="A544" s="49"/>
      <c r="B544" s="49"/>
      <c r="C544" s="10"/>
      <c r="D544" s="10"/>
      <c r="E544" s="61"/>
      <c r="F544" s="61"/>
      <c r="G544" s="61"/>
      <c r="H544" s="61"/>
    </row>
    <row r="545" ht="15.75" hidden="1" customHeight="1">
      <c r="A545" s="49"/>
      <c r="B545" s="49"/>
      <c r="C545" s="10"/>
      <c r="D545" s="10"/>
      <c r="E545" s="61"/>
      <c r="F545" s="61"/>
      <c r="G545" s="61"/>
      <c r="H545" s="61"/>
    </row>
    <row r="546" ht="15.75" hidden="1" customHeight="1">
      <c r="A546" s="49"/>
      <c r="B546" s="49"/>
      <c r="C546" s="10"/>
      <c r="D546" s="10"/>
      <c r="E546" s="61"/>
      <c r="F546" s="61"/>
      <c r="G546" s="61"/>
      <c r="H546" s="61"/>
    </row>
    <row r="547" ht="15.75" hidden="1" customHeight="1">
      <c r="A547" s="49"/>
      <c r="B547" s="49"/>
      <c r="C547" s="10"/>
      <c r="D547" s="10"/>
      <c r="E547" s="61"/>
      <c r="F547" s="61"/>
      <c r="G547" s="61"/>
      <c r="H547" s="61"/>
    </row>
    <row r="548" ht="15.75" hidden="1" customHeight="1">
      <c r="A548" s="49"/>
      <c r="B548" s="49"/>
      <c r="C548" s="10"/>
      <c r="D548" s="10"/>
      <c r="E548" s="61"/>
      <c r="F548" s="61"/>
      <c r="G548" s="61"/>
      <c r="H548" s="61"/>
    </row>
    <row r="549" ht="15.75" hidden="1" customHeight="1">
      <c r="A549" s="49"/>
      <c r="B549" s="49"/>
      <c r="C549" s="10"/>
      <c r="D549" s="10"/>
      <c r="E549" s="61"/>
      <c r="F549" s="61"/>
      <c r="G549" s="61"/>
      <c r="H549" s="61"/>
    </row>
    <row r="550" ht="15.75" hidden="1" customHeight="1">
      <c r="A550" s="49"/>
      <c r="B550" s="49"/>
      <c r="C550" s="10"/>
      <c r="D550" s="10"/>
      <c r="E550" s="61"/>
      <c r="F550" s="61"/>
      <c r="G550" s="61"/>
      <c r="H550" s="61"/>
    </row>
    <row r="551" ht="15.75" hidden="1" customHeight="1">
      <c r="A551" s="49"/>
      <c r="B551" s="49"/>
      <c r="C551" s="10"/>
      <c r="D551" s="10"/>
      <c r="E551" s="61"/>
      <c r="F551" s="61"/>
      <c r="G551" s="61"/>
      <c r="H551" s="61"/>
    </row>
    <row r="552" ht="15.75" hidden="1" customHeight="1">
      <c r="A552" s="49"/>
      <c r="B552" s="49"/>
      <c r="C552" s="10"/>
      <c r="D552" s="10"/>
      <c r="E552" s="61"/>
      <c r="F552" s="61"/>
      <c r="G552" s="61"/>
      <c r="H552" s="61"/>
    </row>
    <row r="553" ht="15.75" hidden="1" customHeight="1">
      <c r="A553" s="49"/>
      <c r="B553" s="49"/>
      <c r="C553" s="10"/>
      <c r="D553" s="10"/>
      <c r="E553" s="61"/>
      <c r="F553" s="61"/>
      <c r="G553" s="61"/>
      <c r="H553" s="61"/>
    </row>
    <row r="554" ht="15.75" hidden="1" customHeight="1">
      <c r="A554" s="49"/>
      <c r="B554" s="49"/>
      <c r="C554" s="10"/>
      <c r="D554" s="10"/>
      <c r="E554" s="61"/>
      <c r="F554" s="61"/>
      <c r="G554" s="61"/>
      <c r="H554" s="61"/>
    </row>
    <row r="555" ht="15.75" hidden="1" customHeight="1">
      <c r="A555" s="49"/>
      <c r="B555" s="49"/>
      <c r="C555" s="10"/>
      <c r="D555" s="10"/>
      <c r="E555" s="61"/>
      <c r="F555" s="61"/>
      <c r="G555" s="61"/>
      <c r="H555" s="61"/>
    </row>
    <row r="556" ht="15.75" hidden="1" customHeight="1">
      <c r="A556" s="49"/>
      <c r="B556" s="49"/>
      <c r="C556" s="10"/>
      <c r="D556" s="10"/>
      <c r="E556" s="61"/>
      <c r="F556" s="61"/>
      <c r="G556" s="61"/>
      <c r="H556" s="61"/>
    </row>
    <row r="557" ht="15.75" hidden="1" customHeight="1">
      <c r="A557" s="49"/>
      <c r="B557" s="49"/>
      <c r="C557" s="10"/>
      <c r="D557" s="10"/>
      <c r="E557" s="61"/>
      <c r="F557" s="61"/>
      <c r="G557" s="61"/>
      <c r="H557" s="61"/>
    </row>
    <row r="558" ht="15.75" hidden="1" customHeight="1">
      <c r="A558" s="49"/>
      <c r="B558" s="49"/>
      <c r="C558" s="10"/>
      <c r="D558" s="10"/>
      <c r="E558" s="61"/>
      <c r="F558" s="61"/>
      <c r="G558" s="61"/>
      <c r="H558" s="61"/>
    </row>
    <row r="559" ht="15.75" hidden="1" customHeight="1">
      <c r="A559" s="49"/>
      <c r="B559" s="49"/>
      <c r="C559" s="10"/>
      <c r="D559" s="10"/>
      <c r="E559" s="61"/>
      <c r="F559" s="61"/>
      <c r="G559" s="61"/>
      <c r="H559" s="61"/>
    </row>
    <row r="560" ht="15.75" hidden="1" customHeight="1">
      <c r="A560" s="49"/>
      <c r="B560" s="49"/>
      <c r="C560" s="10"/>
      <c r="D560" s="10"/>
      <c r="E560" s="61"/>
      <c r="F560" s="61"/>
      <c r="G560" s="61"/>
      <c r="H560" s="61"/>
    </row>
    <row r="561" ht="15.75" hidden="1" customHeight="1">
      <c r="A561" s="49"/>
      <c r="B561" s="49"/>
      <c r="C561" s="10"/>
      <c r="D561" s="10"/>
      <c r="E561" s="61"/>
      <c r="F561" s="61"/>
      <c r="G561" s="61"/>
      <c r="H561" s="61"/>
    </row>
    <row r="562" ht="15.75" hidden="1" customHeight="1">
      <c r="A562" s="49"/>
      <c r="B562" s="49"/>
      <c r="C562" s="10"/>
      <c r="D562" s="10"/>
      <c r="E562" s="61"/>
      <c r="F562" s="61"/>
      <c r="G562" s="61"/>
      <c r="H562" s="61"/>
    </row>
    <row r="563" ht="15.75" hidden="1" customHeight="1">
      <c r="A563" s="49"/>
      <c r="B563" s="49"/>
      <c r="C563" s="10"/>
      <c r="D563" s="10"/>
      <c r="E563" s="61"/>
      <c r="F563" s="61"/>
      <c r="G563" s="61"/>
      <c r="H563" s="61"/>
    </row>
    <row r="564" ht="15.75" hidden="1" customHeight="1">
      <c r="A564" s="49"/>
      <c r="B564" s="49"/>
      <c r="C564" s="10"/>
      <c r="D564" s="10"/>
      <c r="E564" s="61"/>
      <c r="F564" s="61"/>
      <c r="G564" s="61"/>
      <c r="H564" s="61"/>
    </row>
    <row r="565" ht="15.75" hidden="1" customHeight="1">
      <c r="A565" s="49"/>
      <c r="B565" s="49"/>
      <c r="C565" s="10"/>
      <c r="D565" s="10"/>
      <c r="E565" s="61"/>
      <c r="F565" s="61"/>
      <c r="G565" s="61"/>
      <c r="H565" s="61"/>
    </row>
    <row r="566" ht="15.75" hidden="1" customHeight="1">
      <c r="A566" s="49"/>
      <c r="B566" s="49"/>
      <c r="C566" s="10"/>
      <c r="D566" s="10"/>
      <c r="E566" s="61"/>
      <c r="F566" s="61"/>
      <c r="G566" s="61"/>
      <c r="H566" s="61"/>
    </row>
    <row r="567" ht="15.75" hidden="1" customHeight="1">
      <c r="A567" s="49"/>
      <c r="B567" s="49"/>
      <c r="C567" s="10"/>
      <c r="D567" s="10"/>
      <c r="E567" s="61"/>
      <c r="F567" s="61"/>
      <c r="G567" s="61"/>
      <c r="H567" s="61"/>
    </row>
    <row r="568" ht="15.75" hidden="1" customHeight="1">
      <c r="A568" s="49"/>
      <c r="B568" s="49"/>
      <c r="C568" s="10"/>
      <c r="D568" s="10"/>
      <c r="E568" s="61"/>
      <c r="F568" s="61"/>
      <c r="G568" s="61"/>
      <c r="H568" s="61"/>
    </row>
    <row r="569" ht="15.75" hidden="1" customHeight="1">
      <c r="A569" s="49"/>
      <c r="B569" s="49"/>
      <c r="C569" s="10"/>
      <c r="D569" s="10"/>
      <c r="E569" s="61"/>
      <c r="F569" s="61"/>
      <c r="G569" s="61"/>
      <c r="H569" s="61"/>
    </row>
    <row r="570" ht="15.75" hidden="1" customHeight="1">
      <c r="A570" s="49"/>
      <c r="B570" s="49"/>
      <c r="C570" s="10"/>
      <c r="D570" s="10"/>
      <c r="E570" s="61"/>
      <c r="F570" s="61"/>
      <c r="G570" s="61"/>
      <c r="H570" s="61"/>
    </row>
    <row r="571" ht="15.75" hidden="1" customHeight="1">
      <c r="A571" s="49"/>
      <c r="B571" s="49"/>
      <c r="C571" s="10"/>
      <c r="D571" s="10"/>
      <c r="E571" s="61"/>
      <c r="F571" s="61"/>
      <c r="G571" s="61"/>
      <c r="H571" s="61"/>
    </row>
    <row r="572" ht="15.75" hidden="1" customHeight="1">
      <c r="A572" s="49"/>
      <c r="B572" s="49"/>
      <c r="C572" s="10"/>
      <c r="D572" s="10"/>
      <c r="E572" s="61"/>
      <c r="F572" s="61"/>
      <c r="G572" s="61"/>
      <c r="H572" s="61"/>
    </row>
    <row r="573" ht="15.75" hidden="1" customHeight="1">
      <c r="A573" s="49"/>
      <c r="B573" s="49"/>
      <c r="C573" s="10"/>
      <c r="D573" s="10"/>
      <c r="E573" s="61"/>
      <c r="F573" s="61"/>
      <c r="G573" s="61"/>
      <c r="H573" s="61"/>
    </row>
    <row r="574" ht="15.75" hidden="1" customHeight="1">
      <c r="A574" s="49"/>
      <c r="B574" s="49"/>
      <c r="C574" s="10"/>
      <c r="D574" s="10"/>
      <c r="E574" s="61"/>
      <c r="F574" s="61"/>
      <c r="G574" s="61"/>
      <c r="H574" s="61"/>
    </row>
    <row r="575" ht="15.75" hidden="1" customHeight="1">
      <c r="A575" s="49"/>
      <c r="B575" s="49"/>
      <c r="C575" s="10"/>
      <c r="D575" s="10"/>
      <c r="E575" s="61"/>
      <c r="F575" s="61"/>
      <c r="G575" s="61"/>
      <c r="H575" s="61"/>
    </row>
    <row r="576" ht="15.75" hidden="1" customHeight="1">
      <c r="A576" s="49"/>
      <c r="B576" s="49"/>
      <c r="C576" s="10"/>
      <c r="D576" s="10"/>
      <c r="E576" s="61"/>
      <c r="F576" s="61"/>
      <c r="G576" s="61"/>
      <c r="H576" s="61"/>
    </row>
    <row r="577" ht="15.75" hidden="1" customHeight="1">
      <c r="A577" s="49"/>
      <c r="B577" s="49"/>
      <c r="C577" s="10"/>
      <c r="D577" s="10"/>
      <c r="E577" s="61"/>
      <c r="F577" s="61"/>
      <c r="G577" s="61"/>
      <c r="H577" s="61"/>
    </row>
    <row r="578" ht="15.75" hidden="1" customHeight="1">
      <c r="A578" s="49"/>
      <c r="B578" s="49"/>
      <c r="C578" s="10"/>
      <c r="D578" s="10"/>
      <c r="E578" s="61"/>
      <c r="F578" s="61"/>
      <c r="G578" s="61"/>
      <c r="H578" s="61"/>
    </row>
    <row r="579" ht="15.75" hidden="1" customHeight="1">
      <c r="A579" s="49"/>
      <c r="B579" s="49"/>
      <c r="C579" s="10"/>
      <c r="D579" s="10"/>
      <c r="E579" s="61"/>
      <c r="F579" s="61"/>
      <c r="G579" s="61"/>
      <c r="H579" s="61"/>
    </row>
    <row r="580" ht="15.75" hidden="1" customHeight="1">
      <c r="A580" s="49"/>
      <c r="B580" s="49"/>
      <c r="C580" s="10"/>
      <c r="D580" s="10"/>
      <c r="E580" s="61"/>
      <c r="F580" s="61"/>
      <c r="G580" s="61"/>
      <c r="H580" s="61"/>
    </row>
    <row r="581" ht="15.75" hidden="1" customHeight="1">
      <c r="A581" s="49"/>
      <c r="B581" s="49"/>
      <c r="C581" s="10"/>
      <c r="D581" s="10"/>
      <c r="E581" s="61"/>
      <c r="F581" s="61"/>
      <c r="G581" s="61"/>
      <c r="H581" s="61"/>
    </row>
    <row r="582" ht="15.75" hidden="1" customHeight="1">
      <c r="A582" s="49"/>
      <c r="B582" s="49"/>
      <c r="C582" s="10"/>
      <c r="D582" s="10"/>
      <c r="E582" s="61"/>
      <c r="F582" s="61"/>
      <c r="G582" s="61"/>
      <c r="H582" s="61"/>
    </row>
    <row r="583" ht="15.75" hidden="1" customHeight="1">
      <c r="A583" s="49"/>
      <c r="B583" s="49"/>
      <c r="C583" s="10"/>
      <c r="D583" s="10"/>
      <c r="E583" s="61"/>
      <c r="F583" s="61"/>
      <c r="G583" s="61"/>
      <c r="H583" s="61"/>
    </row>
    <row r="584" ht="15.75" hidden="1" customHeight="1">
      <c r="A584" s="49"/>
      <c r="B584" s="49"/>
      <c r="C584" s="10"/>
      <c r="D584" s="10"/>
      <c r="E584" s="61"/>
      <c r="F584" s="61"/>
      <c r="G584" s="61"/>
      <c r="H584" s="61"/>
    </row>
    <row r="585" ht="15.75" hidden="1" customHeight="1">
      <c r="A585" s="49"/>
      <c r="B585" s="49"/>
      <c r="C585" s="10"/>
      <c r="D585" s="10"/>
      <c r="E585" s="61"/>
      <c r="F585" s="61"/>
      <c r="G585" s="61"/>
      <c r="H585" s="61"/>
    </row>
    <row r="586" ht="15.75" hidden="1" customHeight="1">
      <c r="A586" s="49"/>
      <c r="B586" s="49"/>
      <c r="C586" s="10"/>
      <c r="D586" s="10"/>
      <c r="E586" s="61"/>
      <c r="F586" s="61"/>
      <c r="G586" s="61"/>
      <c r="H586" s="61"/>
    </row>
    <row r="587" ht="15.75" hidden="1" customHeight="1">
      <c r="A587" s="49"/>
      <c r="B587" s="49"/>
      <c r="C587" s="10"/>
      <c r="D587" s="10"/>
      <c r="E587" s="61"/>
      <c r="F587" s="61"/>
      <c r="G587" s="61"/>
      <c r="H587" s="61"/>
    </row>
    <row r="588" ht="15.75" hidden="1" customHeight="1">
      <c r="A588" s="49"/>
      <c r="B588" s="49"/>
      <c r="C588" s="10"/>
      <c r="D588" s="10"/>
      <c r="E588" s="61"/>
      <c r="F588" s="61"/>
      <c r="G588" s="61"/>
      <c r="H588" s="61"/>
    </row>
    <row r="589" ht="15.75" hidden="1" customHeight="1">
      <c r="A589" s="49"/>
      <c r="B589" s="49"/>
      <c r="C589" s="10"/>
      <c r="D589" s="10"/>
      <c r="E589" s="61"/>
      <c r="F589" s="61"/>
      <c r="G589" s="61"/>
      <c r="H589" s="61"/>
    </row>
    <row r="590" ht="15.75" hidden="1" customHeight="1">
      <c r="A590" s="49"/>
      <c r="B590" s="49"/>
      <c r="C590" s="10"/>
      <c r="D590" s="10"/>
      <c r="E590" s="61"/>
      <c r="F590" s="61"/>
      <c r="G590" s="61"/>
      <c r="H590" s="61"/>
    </row>
    <row r="591" ht="15.75" hidden="1" customHeight="1">
      <c r="A591" s="49"/>
      <c r="B591" s="49"/>
      <c r="C591" s="10"/>
      <c r="D591" s="10"/>
      <c r="E591" s="61"/>
      <c r="F591" s="61"/>
      <c r="G591" s="61"/>
      <c r="H591" s="61"/>
    </row>
    <row r="592" ht="15.75" hidden="1" customHeight="1">
      <c r="A592" s="49"/>
      <c r="B592" s="49"/>
      <c r="C592" s="10"/>
      <c r="D592" s="10"/>
      <c r="E592" s="61"/>
      <c r="F592" s="61"/>
      <c r="G592" s="61"/>
      <c r="H592" s="61"/>
    </row>
    <row r="593" ht="15.75" hidden="1" customHeight="1">
      <c r="A593" s="49"/>
      <c r="B593" s="49"/>
      <c r="C593" s="10"/>
      <c r="D593" s="10"/>
      <c r="E593" s="61"/>
      <c r="F593" s="61"/>
      <c r="G593" s="61"/>
      <c r="H593" s="61"/>
    </row>
    <row r="594" ht="15.75" hidden="1" customHeight="1">
      <c r="A594" s="49"/>
      <c r="B594" s="49"/>
      <c r="C594" s="10"/>
      <c r="D594" s="10"/>
      <c r="E594" s="61"/>
      <c r="F594" s="61"/>
      <c r="G594" s="61"/>
      <c r="H594" s="61"/>
    </row>
    <row r="595" ht="15.75" hidden="1" customHeight="1">
      <c r="A595" s="49"/>
      <c r="B595" s="49"/>
      <c r="C595" s="10"/>
      <c r="D595" s="10"/>
      <c r="E595" s="61"/>
      <c r="F595" s="61"/>
      <c r="G595" s="61"/>
      <c r="H595" s="61"/>
    </row>
    <row r="596" ht="15.75" hidden="1" customHeight="1">
      <c r="A596" s="49"/>
      <c r="B596" s="49"/>
      <c r="C596" s="10"/>
      <c r="D596" s="10"/>
      <c r="E596" s="61"/>
      <c r="F596" s="61"/>
      <c r="G596" s="61"/>
      <c r="H596" s="61"/>
    </row>
    <row r="597" ht="15.75" hidden="1" customHeight="1">
      <c r="A597" s="49"/>
      <c r="B597" s="49"/>
      <c r="C597" s="10"/>
      <c r="D597" s="10"/>
      <c r="E597" s="61"/>
      <c r="F597" s="61"/>
      <c r="G597" s="61"/>
      <c r="H597" s="61"/>
    </row>
    <row r="598" ht="15.75" hidden="1" customHeight="1">
      <c r="A598" s="49"/>
      <c r="B598" s="49"/>
      <c r="C598" s="10"/>
      <c r="D598" s="10"/>
      <c r="E598" s="61"/>
      <c r="F598" s="61"/>
      <c r="G598" s="61"/>
      <c r="H598" s="61"/>
    </row>
    <row r="599" ht="15.75" hidden="1" customHeight="1">
      <c r="A599" s="49"/>
      <c r="B599" s="49"/>
      <c r="C599" s="10"/>
      <c r="D599" s="10"/>
      <c r="E599" s="61"/>
      <c r="F599" s="61"/>
      <c r="G599" s="61"/>
      <c r="H599" s="61"/>
    </row>
    <row r="600" ht="15.75" hidden="1" customHeight="1">
      <c r="A600" s="49"/>
      <c r="B600" s="49"/>
      <c r="C600" s="10"/>
      <c r="D600" s="10"/>
      <c r="E600" s="61"/>
      <c r="F600" s="61"/>
      <c r="G600" s="61"/>
      <c r="H600" s="61"/>
    </row>
    <row r="601" ht="15.75" hidden="1" customHeight="1">
      <c r="A601" s="49"/>
      <c r="B601" s="49"/>
      <c r="C601" s="10"/>
      <c r="D601" s="10"/>
      <c r="E601" s="61"/>
      <c r="F601" s="61"/>
      <c r="G601" s="61"/>
      <c r="H601" s="61"/>
    </row>
    <row r="602" ht="15.75" hidden="1" customHeight="1">
      <c r="A602" s="49"/>
      <c r="B602" s="49"/>
      <c r="C602" s="10"/>
      <c r="D602" s="10"/>
      <c r="E602" s="61"/>
      <c r="F602" s="61"/>
      <c r="G602" s="61"/>
      <c r="H602" s="61"/>
    </row>
    <row r="603" ht="15.75" hidden="1" customHeight="1">
      <c r="A603" s="49"/>
      <c r="B603" s="49"/>
      <c r="C603" s="10"/>
      <c r="D603" s="10"/>
      <c r="E603" s="61"/>
      <c r="F603" s="61"/>
      <c r="G603" s="61"/>
      <c r="H603" s="61"/>
    </row>
    <row r="604" ht="15.75" hidden="1" customHeight="1">
      <c r="A604" s="49"/>
      <c r="B604" s="49"/>
      <c r="C604" s="10"/>
      <c r="D604" s="10"/>
      <c r="E604" s="61"/>
      <c r="F604" s="61"/>
      <c r="G604" s="61"/>
      <c r="H604" s="61"/>
    </row>
    <row r="605" ht="15.75" hidden="1" customHeight="1">
      <c r="A605" s="49"/>
      <c r="B605" s="49"/>
      <c r="C605" s="10"/>
      <c r="D605" s="10"/>
      <c r="E605" s="61"/>
      <c r="F605" s="61"/>
      <c r="G605" s="61"/>
      <c r="H605" s="61"/>
    </row>
    <row r="606" ht="15.75" hidden="1" customHeight="1">
      <c r="A606" s="49"/>
      <c r="B606" s="49"/>
      <c r="C606" s="10"/>
      <c r="D606" s="10"/>
      <c r="E606" s="61"/>
      <c r="F606" s="61"/>
      <c r="G606" s="61"/>
      <c r="H606" s="61"/>
    </row>
    <row r="607" ht="15.75" hidden="1" customHeight="1">
      <c r="A607" s="49"/>
      <c r="B607" s="49"/>
      <c r="C607" s="10"/>
      <c r="D607" s="10"/>
      <c r="E607" s="61"/>
      <c r="F607" s="61"/>
      <c r="G607" s="61"/>
      <c r="H607" s="61"/>
    </row>
    <row r="608" ht="15.75" hidden="1" customHeight="1">
      <c r="A608" s="49"/>
      <c r="B608" s="49"/>
      <c r="C608" s="10"/>
      <c r="D608" s="10"/>
      <c r="E608" s="61"/>
      <c r="F608" s="61"/>
      <c r="G608" s="61"/>
      <c r="H608" s="61"/>
    </row>
    <row r="609" ht="15.75" hidden="1" customHeight="1">
      <c r="A609" s="49"/>
      <c r="B609" s="49"/>
      <c r="C609" s="10"/>
      <c r="D609" s="10"/>
      <c r="E609" s="61"/>
      <c r="F609" s="61"/>
      <c r="G609" s="61"/>
      <c r="H609" s="61"/>
    </row>
    <row r="610" ht="15.75" hidden="1" customHeight="1">
      <c r="A610" s="49"/>
      <c r="B610" s="49"/>
      <c r="C610" s="10"/>
      <c r="D610" s="10"/>
      <c r="E610" s="61"/>
      <c r="F610" s="61"/>
      <c r="G610" s="61"/>
      <c r="H610" s="61"/>
    </row>
    <row r="611" ht="15.75" hidden="1" customHeight="1">
      <c r="A611" s="49"/>
      <c r="B611" s="49"/>
      <c r="C611" s="10"/>
      <c r="D611" s="10"/>
      <c r="E611" s="61"/>
      <c r="F611" s="61"/>
      <c r="G611" s="61"/>
      <c r="H611" s="61"/>
    </row>
    <row r="612" ht="15.75" hidden="1" customHeight="1">
      <c r="A612" s="49"/>
      <c r="B612" s="49"/>
      <c r="C612" s="10"/>
      <c r="D612" s="10"/>
      <c r="E612" s="61"/>
      <c r="F612" s="61"/>
      <c r="G612" s="61"/>
      <c r="H612" s="61"/>
    </row>
    <row r="613" ht="15.75" hidden="1" customHeight="1">
      <c r="A613" s="49"/>
      <c r="B613" s="49"/>
      <c r="C613" s="10"/>
      <c r="D613" s="10"/>
      <c r="E613" s="61"/>
      <c r="F613" s="61"/>
      <c r="G613" s="61"/>
      <c r="H613" s="61"/>
    </row>
    <row r="614" ht="15.75" hidden="1" customHeight="1">
      <c r="A614" s="49"/>
      <c r="B614" s="49"/>
      <c r="C614" s="10"/>
      <c r="D614" s="10"/>
      <c r="E614" s="61"/>
      <c r="F614" s="61"/>
      <c r="G614" s="61"/>
      <c r="H614" s="61"/>
    </row>
    <row r="615" ht="15.75" hidden="1" customHeight="1">
      <c r="A615" s="49"/>
      <c r="B615" s="49"/>
      <c r="C615" s="10"/>
      <c r="D615" s="10"/>
      <c r="E615" s="61"/>
      <c r="F615" s="61"/>
      <c r="G615" s="61"/>
      <c r="H615" s="61"/>
    </row>
    <row r="616" ht="15.75" hidden="1" customHeight="1">
      <c r="A616" s="49"/>
      <c r="B616" s="49"/>
      <c r="C616" s="10"/>
      <c r="D616" s="10"/>
      <c r="E616" s="61"/>
      <c r="F616" s="61"/>
      <c r="G616" s="61"/>
      <c r="H616" s="61"/>
    </row>
    <row r="617" ht="15.75" hidden="1" customHeight="1">
      <c r="A617" s="49"/>
      <c r="B617" s="49"/>
      <c r="C617" s="10"/>
      <c r="D617" s="10"/>
      <c r="E617" s="61"/>
      <c r="F617" s="61"/>
      <c r="G617" s="61"/>
      <c r="H617" s="61"/>
    </row>
    <row r="618" ht="15.75" hidden="1" customHeight="1">
      <c r="A618" s="49"/>
      <c r="B618" s="49"/>
      <c r="C618" s="10"/>
      <c r="D618" s="10"/>
      <c r="E618" s="61"/>
      <c r="F618" s="61"/>
      <c r="G618" s="61"/>
      <c r="H618" s="61"/>
    </row>
    <row r="619" ht="15.75" hidden="1" customHeight="1">
      <c r="A619" s="49"/>
      <c r="B619" s="49"/>
      <c r="C619" s="10"/>
      <c r="D619" s="10"/>
      <c r="E619" s="61"/>
      <c r="F619" s="61"/>
      <c r="G619" s="61"/>
      <c r="H619" s="61"/>
    </row>
    <row r="620" ht="15.75" hidden="1" customHeight="1">
      <c r="A620" s="49"/>
      <c r="B620" s="49"/>
      <c r="C620" s="10"/>
      <c r="D620" s="10"/>
      <c r="E620" s="61"/>
      <c r="F620" s="61"/>
      <c r="G620" s="61"/>
      <c r="H620" s="61"/>
    </row>
    <row r="621" ht="15.75" hidden="1" customHeight="1">
      <c r="A621" s="49"/>
      <c r="B621" s="49"/>
      <c r="C621" s="10"/>
      <c r="D621" s="10"/>
      <c r="E621" s="61"/>
      <c r="F621" s="61"/>
      <c r="G621" s="61"/>
      <c r="H621" s="61"/>
    </row>
    <row r="622" ht="15.75" hidden="1" customHeight="1">
      <c r="A622" s="49"/>
      <c r="B622" s="49"/>
      <c r="C622" s="10"/>
      <c r="D622" s="10"/>
      <c r="E622" s="61"/>
      <c r="F622" s="61"/>
      <c r="G622" s="61"/>
      <c r="H622" s="61"/>
    </row>
    <row r="623" ht="15.75" hidden="1" customHeight="1">
      <c r="A623" s="49"/>
      <c r="B623" s="49"/>
      <c r="C623" s="10"/>
      <c r="D623" s="10"/>
      <c r="E623" s="61"/>
      <c r="F623" s="61"/>
      <c r="G623" s="61"/>
      <c r="H623" s="61"/>
    </row>
    <row r="624" ht="15.75" hidden="1" customHeight="1">
      <c r="A624" s="49"/>
      <c r="B624" s="49"/>
      <c r="C624" s="10"/>
      <c r="D624" s="10"/>
      <c r="E624" s="61"/>
      <c r="F624" s="61"/>
      <c r="G624" s="61"/>
      <c r="H624" s="61"/>
    </row>
    <row r="625" ht="15.75" hidden="1" customHeight="1">
      <c r="A625" s="49"/>
      <c r="B625" s="49"/>
      <c r="C625" s="10"/>
      <c r="D625" s="10"/>
      <c r="E625" s="61"/>
      <c r="F625" s="61"/>
      <c r="G625" s="61"/>
      <c r="H625" s="61"/>
    </row>
    <row r="626" ht="15.75" hidden="1" customHeight="1">
      <c r="A626" s="49"/>
      <c r="B626" s="49"/>
      <c r="C626" s="10"/>
      <c r="D626" s="10"/>
      <c r="E626" s="61"/>
      <c r="F626" s="61"/>
      <c r="G626" s="61"/>
      <c r="H626" s="61"/>
    </row>
    <row r="627" ht="15.75" hidden="1" customHeight="1">
      <c r="A627" s="49"/>
      <c r="B627" s="49"/>
      <c r="C627" s="10"/>
      <c r="D627" s="10"/>
      <c r="E627" s="61"/>
      <c r="F627" s="61"/>
      <c r="G627" s="61"/>
      <c r="H627" s="61"/>
    </row>
    <row r="628" ht="15.75" hidden="1" customHeight="1">
      <c r="A628" s="49"/>
      <c r="B628" s="49"/>
      <c r="C628" s="10"/>
      <c r="D628" s="10"/>
      <c r="E628" s="61"/>
      <c r="F628" s="61"/>
      <c r="G628" s="61"/>
      <c r="H628" s="61"/>
    </row>
    <row r="629" ht="15.75" hidden="1" customHeight="1">
      <c r="A629" s="49"/>
      <c r="B629" s="49"/>
      <c r="C629" s="10"/>
      <c r="D629" s="10"/>
      <c r="E629" s="61"/>
      <c r="F629" s="61"/>
      <c r="G629" s="61"/>
      <c r="H629" s="61"/>
    </row>
    <row r="630" ht="15.75" hidden="1" customHeight="1">
      <c r="A630" s="49"/>
      <c r="B630" s="49"/>
      <c r="C630" s="10"/>
      <c r="D630" s="10"/>
      <c r="E630" s="61"/>
      <c r="F630" s="61"/>
      <c r="G630" s="61"/>
      <c r="H630" s="61"/>
    </row>
    <row r="631" ht="15.75" hidden="1" customHeight="1">
      <c r="A631" s="49"/>
      <c r="B631" s="49"/>
      <c r="C631" s="10"/>
      <c r="D631" s="10"/>
      <c r="E631" s="61"/>
      <c r="F631" s="61"/>
      <c r="G631" s="61"/>
      <c r="H631" s="61"/>
    </row>
    <row r="632" ht="15.75" hidden="1" customHeight="1">
      <c r="A632" s="49"/>
      <c r="B632" s="49"/>
      <c r="C632" s="10"/>
      <c r="D632" s="10"/>
      <c r="E632" s="61"/>
      <c r="F632" s="61"/>
      <c r="G632" s="61"/>
      <c r="H632" s="61"/>
    </row>
    <row r="633" ht="15.75" hidden="1" customHeight="1">
      <c r="A633" s="49"/>
      <c r="B633" s="49"/>
      <c r="C633" s="10"/>
      <c r="D633" s="10"/>
      <c r="E633" s="61"/>
      <c r="F633" s="61"/>
      <c r="G633" s="61"/>
      <c r="H633" s="61"/>
    </row>
    <row r="634" ht="15.75" hidden="1" customHeight="1">
      <c r="A634" s="49"/>
      <c r="B634" s="49"/>
      <c r="C634" s="10"/>
      <c r="D634" s="10"/>
      <c r="E634" s="61"/>
      <c r="F634" s="61"/>
      <c r="G634" s="61"/>
      <c r="H634" s="61"/>
    </row>
    <row r="635" ht="15.75" hidden="1" customHeight="1">
      <c r="A635" s="49"/>
      <c r="B635" s="49"/>
      <c r="C635" s="10"/>
      <c r="D635" s="10"/>
      <c r="E635" s="61"/>
      <c r="F635" s="61"/>
      <c r="G635" s="61"/>
      <c r="H635" s="61"/>
    </row>
    <row r="636" ht="15.75" hidden="1" customHeight="1">
      <c r="A636" s="49"/>
      <c r="B636" s="49"/>
      <c r="C636" s="10"/>
      <c r="D636" s="10"/>
      <c r="E636" s="61"/>
      <c r="F636" s="61"/>
      <c r="G636" s="61"/>
      <c r="H636" s="61"/>
    </row>
    <row r="637" ht="15.75" hidden="1" customHeight="1">
      <c r="A637" s="49"/>
      <c r="B637" s="49"/>
      <c r="C637" s="10"/>
      <c r="D637" s="10"/>
      <c r="E637" s="61"/>
      <c r="F637" s="61"/>
      <c r="G637" s="61"/>
      <c r="H637" s="61"/>
    </row>
    <row r="638" ht="15.75" hidden="1" customHeight="1">
      <c r="A638" s="49"/>
      <c r="B638" s="49"/>
      <c r="C638" s="10"/>
      <c r="D638" s="10"/>
      <c r="E638" s="61"/>
      <c r="F638" s="61"/>
      <c r="G638" s="61"/>
      <c r="H638" s="61"/>
    </row>
    <row r="639" ht="15.75" hidden="1" customHeight="1">
      <c r="A639" s="49"/>
      <c r="B639" s="49"/>
      <c r="C639" s="10"/>
      <c r="D639" s="10"/>
      <c r="E639" s="61"/>
      <c r="F639" s="61"/>
      <c r="G639" s="61"/>
      <c r="H639" s="61"/>
    </row>
    <row r="640" ht="15.75" hidden="1" customHeight="1">
      <c r="A640" s="49"/>
      <c r="B640" s="49"/>
      <c r="C640" s="10"/>
      <c r="D640" s="10"/>
      <c r="E640" s="61"/>
      <c r="F640" s="61"/>
      <c r="G640" s="61"/>
      <c r="H640" s="61"/>
    </row>
    <row r="641" ht="15.75" hidden="1" customHeight="1">
      <c r="A641" s="49"/>
      <c r="B641" s="49"/>
      <c r="C641" s="10"/>
      <c r="D641" s="10"/>
      <c r="E641" s="61"/>
      <c r="F641" s="61"/>
      <c r="G641" s="61"/>
      <c r="H641" s="61"/>
    </row>
    <row r="642" ht="15.75" hidden="1" customHeight="1">
      <c r="A642" s="49"/>
      <c r="B642" s="49"/>
      <c r="C642" s="10"/>
      <c r="D642" s="10"/>
      <c r="E642" s="61"/>
      <c r="F642" s="61"/>
      <c r="G642" s="61"/>
      <c r="H642" s="61"/>
    </row>
    <row r="643" ht="15.75" hidden="1" customHeight="1">
      <c r="A643" s="49"/>
      <c r="B643" s="49"/>
      <c r="C643" s="10"/>
      <c r="D643" s="10"/>
      <c r="E643" s="61"/>
      <c r="F643" s="61"/>
      <c r="G643" s="61"/>
      <c r="H643" s="61"/>
    </row>
    <row r="644" ht="15.75" hidden="1" customHeight="1">
      <c r="A644" s="49"/>
      <c r="B644" s="49"/>
      <c r="C644" s="10"/>
      <c r="D644" s="10"/>
      <c r="E644" s="61"/>
      <c r="F644" s="61"/>
      <c r="G644" s="61"/>
      <c r="H644" s="61"/>
    </row>
    <row r="645" ht="15.75" hidden="1" customHeight="1">
      <c r="A645" s="49"/>
      <c r="B645" s="49"/>
      <c r="C645" s="10"/>
      <c r="D645" s="10"/>
      <c r="E645" s="61"/>
      <c r="F645" s="61"/>
      <c r="G645" s="61"/>
      <c r="H645" s="61"/>
    </row>
    <row r="646" ht="15.75" hidden="1" customHeight="1">
      <c r="A646" s="49"/>
      <c r="B646" s="49"/>
      <c r="C646" s="10"/>
      <c r="D646" s="10"/>
      <c r="E646" s="61"/>
      <c r="F646" s="61"/>
      <c r="G646" s="61"/>
      <c r="H646" s="61"/>
    </row>
    <row r="647" ht="15.75" hidden="1" customHeight="1">
      <c r="A647" s="49"/>
      <c r="B647" s="49"/>
      <c r="C647" s="10"/>
      <c r="D647" s="10"/>
      <c r="E647" s="61"/>
      <c r="F647" s="61"/>
      <c r="G647" s="61"/>
      <c r="H647" s="61"/>
    </row>
    <row r="648" ht="15.75" hidden="1" customHeight="1">
      <c r="A648" s="49"/>
      <c r="B648" s="49"/>
      <c r="C648" s="10"/>
      <c r="D648" s="10"/>
      <c r="E648" s="61"/>
      <c r="F648" s="61"/>
      <c r="G648" s="61"/>
      <c r="H648" s="61"/>
    </row>
    <row r="649" ht="15.75" hidden="1" customHeight="1">
      <c r="A649" s="49"/>
      <c r="B649" s="49"/>
      <c r="C649" s="10"/>
      <c r="D649" s="10"/>
      <c r="E649" s="61"/>
      <c r="F649" s="61"/>
      <c r="G649" s="61"/>
      <c r="H649" s="61"/>
    </row>
    <row r="650" ht="15.75" hidden="1" customHeight="1">
      <c r="A650" s="49"/>
      <c r="B650" s="49"/>
      <c r="C650" s="10"/>
      <c r="D650" s="10"/>
      <c r="E650" s="61"/>
      <c r="F650" s="61"/>
      <c r="G650" s="61"/>
      <c r="H650" s="61"/>
    </row>
    <row r="651" ht="15.75" hidden="1" customHeight="1">
      <c r="A651" s="49"/>
      <c r="B651" s="49"/>
      <c r="C651" s="10"/>
      <c r="D651" s="10"/>
      <c r="E651" s="61"/>
      <c r="F651" s="61"/>
      <c r="G651" s="61"/>
      <c r="H651" s="61"/>
    </row>
    <row r="652" ht="15.75" hidden="1" customHeight="1">
      <c r="A652" s="49"/>
      <c r="B652" s="49"/>
      <c r="C652" s="10"/>
      <c r="D652" s="10"/>
      <c r="E652" s="61"/>
      <c r="F652" s="61"/>
      <c r="G652" s="61"/>
      <c r="H652" s="61"/>
    </row>
    <row r="653" ht="15.75" hidden="1" customHeight="1">
      <c r="A653" s="49"/>
      <c r="B653" s="49"/>
      <c r="C653" s="10"/>
      <c r="D653" s="10"/>
      <c r="E653" s="61"/>
      <c r="F653" s="61"/>
      <c r="G653" s="61"/>
      <c r="H653" s="61"/>
    </row>
    <row r="654" ht="15.75" hidden="1" customHeight="1">
      <c r="A654" s="49"/>
      <c r="B654" s="49"/>
      <c r="C654" s="10"/>
      <c r="D654" s="10"/>
      <c r="E654" s="61"/>
      <c r="F654" s="61"/>
      <c r="G654" s="61"/>
      <c r="H654" s="61"/>
    </row>
    <row r="655" ht="15.75" hidden="1" customHeight="1">
      <c r="A655" s="49"/>
      <c r="B655" s="49"/>
      <c r="C655" s="10"/>
      <c r="D655" s="10"/>
      <c r="E655" s="61"/>
      <c r="F655" s="61"/>
      <c r="G655" s="61"/>
      <c r="H655" s="61"/>
    </row>
    <row r="656" ht="15.75" hidden="1" customHeight="1">
      <c r="A656" s="49"/>
      <c r="B656" s="49"/>
      <c r="C656" s="10"/>
      <c r="D656" s="10"/>
      <c r="E656" s="61"/>
      <c r="F656" s="61"/>
      <c r="G656" s="61"/>
      <c r="H656" s="61"/>
    </row>
    <row r="657" ht="15.75" hidden="1" customHeight="1">
      <c r="A657" s="49"/>
      <c r="B657" s="49"/>
      <c r="C657" s="10"/>
      <c r="D657" s="10"/>
      <c r="E657" s="61"/>
      <c r="F657" s="61"/>
      <c r="G657" s="61"/>
      <c r="H657" s="61"/>
    </row>
    <row r="658" ht="15.75" hidden="1" customHeight="1">
      <c r="A658" s="49"/>
      <c r="B658" s="49"/>
      <c r="C658" s="10"/>
      <c r="D658" s="10"/>
      <c r="E658" s="61"/>
      <c r="F658" s="61"/>
      <c r="G658" s="61"/>
      <c r="H658" s="61"/>
    </row>
    <row r="659" ht="15.75" hidden="1" customHeight="1">
      <c r="A659" s="49"/>
      <c r="B659" s="49"/>
      <c r="C659" s="10"/>
      <c r="D659" s="10"/>
      <c r="E659" s="61"/>
      <c r="F659" s="61"/>
      <c r="G659" s="61"/>
      <c r="H659" s="61"/>
    </row>
    <row r="660" ht="15.75" hidden="1" customHeight="1">
      <c r="A660" s="49"/>
      <c r="B660" s="49"/>
      <c r="C660" s="10"/>
      <c r="D660" s="10"/>
      <c r="E660" s="61"/>
      <c r="F660" s="61"/>
      <c r="G660" s="61"/>
      <c r="H660" s="61"/>
    </row>
    <row r="661" ht="15.75" hidden="1" customHeight="1">
      <c r="A661" s="49"/>
      <c r="B661" s="49"/>
      <c r="C661" s="10"/>
      <c r="D661" s="10"/>
      <c r="E661" s="61"/>
      <c r="F661" s="61"/>
      <c r="G661" s="61"/>
      <c r="H661" s="61"/>
    </row>
    <row r="662" ht="15.75" hidden="1" customHeight="1">
      <c r="A662" s="49"/>
      <c r="B662" s="49"/>
      <c r="C662" s="10"/>
      <c r="D662" s="10"/>
      <c r="E662" s="61"/>
      <c r="F662" s="61"/>
      <c r="G662" s="61"/>
      <c r="H662" s="61"/>
    </row>
    <row r="663" ht="15.75" hidden="1" customHeight="1">
      <c r="A663" s="49"/>
      <c r="B663" s="49"/>
      <c r="C663" s="10"/>
      <c r="D663" s="10"/>
      <c r="E663" s="61"/>
      <c r="F663" s="61"/>
      <c r="G663" s="61"/>
      <c r="H663" s="61"/>
    </row>
    <row r="664" ht="15.75" hidden="1" customHeight="1">
      <c r="A664" s="49"/>
      <c r="B664" s="49"/>
      <c r="C664" s="10"/>
      <c r="D664" s="10"/>
      <c r="E664" s="61"/>
      <c r="F664" s="61"/>
      <c r="G664" s="61"/>
      <c r="H664" s="61"/>
    </row>
    <row r="665" ht="15.75" hidden="1" customHeight="1">
      <c r="A665" s="49"/>
      <c r="B665" s="49"/>
      <c r="C665" s="10"/>
      <c r="D665" s="10"/>
      <c r="E665" s="61"/>
      <c r="F665" s="61"/>
      <c r="G665" s="61"/>
      <c r="H665" s="61"/>
    </row>
    <row r="666" ht="15.75" hidden="1" customHeight="1">
      <c r="A666" s="49"/>
      <c r="B666" s="49"/>
      <c r="C666" s="10"/>
      <c r="D666" s="10"/>
      <c r="E666" s="61"/>
      <c r="F666" s="61"/>
      <c r="G666" s="61"/>
      <c r="H666" s="61"/>
    </row>
    <row r="667" ht="15.75" hidden="1" customHeight="1">
      <c r="A667" s="49"/>
      <c r="B667" s="49"/>
      <c r="C667" s="10"/>
      <c r="D667" s="10"/>
      <c r="E667" s="61"/>
      <c r="F667" s="61"/>
      <c r="G667" s="61"/>
      <c r="H667" s="61"/>
    </row>
    <row r="668" ht="15.75" hidden="1" customHeight="1">
      <c r="A668" s="49"/>
      <c r="B668" s="49"/>
      <c r="C668" s="10"/>
      <c r="D668" s="10"/>
      <c r="E668" s="61"/>
      <c r="F668" s="61"/>
      <c r="G668" s="61"/>
      <c r="H668" s="61"/>
    </row>
    <row r="669" ht="15.75" hidden="1" customHeight="1">
      <c r="A669" s="49"/>
      <c r="B669" s="49"/>
      <c r="C669" s="10"/>
      <c r="D669" s="10"/>
      <c r="E669" s="61"/>
      <c r="F669" s="61"/>
      <c r="G669" s="61"/>
      <c r="H669" s="61"/>
    </row>
    <row r="670" ht="15.75" hidden="1" customHeight="1">
      <c r="A670" s="49"/>
      <c r="B670" s="49"/>
      <c r="C670" s="10"/>
      <c r="D670" s="10"/>
      <c r="E670" s="61"/>
      <c r="F670" s="61"/>
      <c r="G670" s="61"/>
      <c r="H670" s="61"/>
    </row>
    <row r="671" ht="15.75" hidden="1" customHeight="1">
      <c r="A671" s="49"/>
      <c r="B671" s="49"/>
      <c r="C671" s="10"/>
      <c r="D671" s="10"/>
      <c r="E671" s="61"/>
      <c r="F671" s="61"/>
      <c r="G671" s="61"/>
      <c r="H671" s="61"/>
    </row>
    <row r="672" ht="15.75" hidden="1" customHeight="1">
      <c r="A672" s="49"/>
      <c r="B672" s="49"/>
      <c r="C672" s="10"/>
      <c r="D672" s="10"/>
      <c r="E672" s="61"/>
      <c r="F672" s="61"/>
      <c r="G672" s="61"/>
      <c r="H672" s="61"/>
    </row>
    <row r="673" ht="15.75" hidden="1" customHeight="1">
      <c r="A673" s="49"/>
      <c r="B673" s="49"/>
      <c r="C673" s="10"/>
      <c r="D673" s="10"/>
      <c r="E673" s="61"/>
      <c r="F673" s="61"/>
      <c r="G673" s="61"/>
      <c r="H673" s="61"/>
    </row>
    <row r="674" ht="15.75" hidden="1" customHeight="1">
      <c r="A674" s="49"/>
      <c r="B674" s="49"/>
      <c r="C674" s="10"/>
      <c r="D674" s="10"/>
      <c r="E674" s="61"/>
      <c r="F674" s="61"/>
      <c r="G674" s="61"/>
      <c r="H674" s="61"/>
    </row>
    <row r="675" ht="15.75" hidden="1" customHeight="1">
      <c r="A675" s="49"/>
      <c r="B675" s="49"/>
      <c r="C675" s="10"/>
      <c r="D675" s="10"/>
      <c r="E675" s="61"/>
      <c r="F675" s="61"/>
      <c r="G675" s="61"/>
      <c r="H675" s="61"/>
    </row>
    <row r="676" ht="15.75" hidden="1" customHeight="1">
      <c r="A676" s="49"/>
      <c r="B676" s="49"/>
      <c r="C676" s="10"/>
      <c r="D676" s="10"/>
      <c r="E676" s="61"/>
      <c r="F676" s="61"/>
      <c r="G676" s="61"/>
      <c r="H676" s="61"/>
    </row>
    <row r="677" ht="15.75" hidden="1" customHeight="1">
      <c r="A677" s="49"/>
      <c r="B677" s="49"/>
      <c r="C677" s="10"/>
      <c r="D677" s="10"/>
      <c r="E677" s="61"/>
      <c r="F677" s="61"/>
      <c r="G677" s="61"/>
      <c r="H677" s="61"/>
    </row>
    <row r="678" ht="15.75" hidden="1" customHeight="1">
      <c r="A678" s="49"/>
      <c r="B678" s="49"/>
      <c r="C678" s="10"/>
      <c r="D678" s="10"/>
      <c r="E678" s="61"/>
      <c r="F678" s="61"/>
      <c r="G678" s="61"/>
      <c r="H678" s="61"/>
    </row>
    <row r="679" ht="15.75" hidden="1" customHeight="1">
      <c r="A679" s="49"/>
      <c r="B679" s="49"/>
      <c r="C679" s="10"/>
      <c r="D679" s="10"/>
      <c r="E679" s="61"/>
      <c r="F679" s="61"/>
      <c r="G679" s="61"/>
      <c r="H679" s="61"/>
    </row>
    <row r="680" ht="15.75" hidden="1" customHeight="1">
      <c r="A680" s="49"/>
      <c r="B680" s="49"/>
      <c r="C680" s="10"/>
      <c r="D680" s="10"/>
      <c r="E680" s="61"/>
      <c r="F680" s="61"/>
      <c r="G680" s="61"/>
      <c r="H680" s="61"/>
    </row>
    <row r="681" ht="15.75" hidden="1" customHeight="1">
      <c r="A681" s="49"/>
      <c r="B681" s="49"/>
      <c r="C681" s="10"/>
      <c r="D681" s="10"/>
      <c r="E681" s="61"/>
      <c r="F681" s="61"/>
      <c r="G681" s="61"/>
      <c r="H681" s="61"/>
    </row>
    <row r="682" ht="15.75" hidden="1" customHeight="1">
      <c r="A682" s="49"/>
      <c r="B682" s="49"/>
      <c r="C682" s="10"/>
      <c r="D682" s="10"/>
      <c r="E682" s="61"/>
      <c r="F682" s="61"/>
      <c r="G682" s="61"/>
      <c r="H682" s="61"/>
    </row>
    <row r="683" ht="15.75" hidden="1" customHeight="1">
      <c r="A683" s="49"/>
      <c r="B683" s="49"/>
      <c r="C683" s="10"/>
      <c r="D683" s="10"/>
      <c r="E683" s="61"/>
      <c r="F683" s="61"/>
      <c r="G683" s="61"/>
      <c r="H683" s="61"/>
    </row>
    <row r="684" ht="15.75" hidden="1" customHeight="1">
      <c r="A684" s="49"/>
      <c r="B684" s="49"/>
      <c r="C684" s="10"/>
      <c r="D684" s="10"/>
      <c r="E684" s="61"/>
      <c r="F684" s="61"/>
      <c r="G684" s="61"/>
      <c r="H684" s="61"/>
    </row>
    <row r="685" ht="15.75" hidden="1" customHeight="1">
      <c r="A685" s="49"/>
      <c r="B685" s="49"/>
      <c r="C685" s="10"/>
      <c r="D685" s="10"/>
      <c r="E685" s="61"/>
      <c r="F685" s="61"/>
      <c r="G685" s="61"/>
      <c r="H685" s="61"/>
    </row>
    <row r="686" ht="15.75" hidden="1" customHeight="1">
      <c r="A686" s="49"/>
      <c r="B686" s="49"/>
      <c r="C686" s="10"/>
      <c r="D686" s="10"/>
      <c r="E686" s="61"/>
      <c r="F686" s="61"/>
      <c r="G686" s="61"/>
      <c r="H686" s="61"/>
    </row>
    <row r="687" ht="15.75" hidden="1" customHeight="1">
      <c r="A687" s="49"/>
      <c r="B687" s="49"/>
      <c r="C687" s="10"/>
      <c r="D687" s="10"/>
      <c r="E687" s="61"/>
      <c r="F687" s="61"/>
      <c r="G687" s="61"/>
      <c r="H687" s="61"/>
    </row>
    <row r="688" ht="15.75" hidden="1" customHeight="1">
      <c r="A688" s="49"/>
      <c r="B688" s="49"/>
      <c r="C688" s="10"/>
      <c r="D688" s="10"/>
      <c r="E688" s="61"/>
      <c r="F688" s="61"/>
      <c r="G688" s="61"/>
      <c r="H688" s="61"/>
    </row>
    <row r="689" ht="15.75" hidden="1" customHeight="1">
      <c r="A689" s="49"/>
      <c r="B689" s="49"/>
      <c r="C689" s="10"/>
      <c r="D689" s="10"/>
      <c r="E689" s="61"/>
      <c r="F689" s="61"/>
      <c r="G689" s="61"/>
      <c r="H689" s="61"/>
    </row>
    <row r="690" ht="15.75" hidden="1" customHeight="1">
      <c r="A690" s="49"/>
      <c r="B690" s="49"/>
      <c r="C690" s="10"/>
      <c r="D690" s="10"/>
      <c r="E690" s="61"/>
      <c r="F690" s="61"/>
      <c r="G690" s="61"/>
      <c r="H690" s="61"/>
    </row>
    <row r="691" ht="15.75" hidden="1" customHeight="1">
      <c r="A691" s="49"/>
      <c r="B691" s="49"/>
      <c r="C691" s="10"/>
      <c r="D691" s="10"/>
      <c r="E691" s="61"/>
      <c r="F691" s="61"/>
      <c r="G691" s="61"/>
      <c r="H691" s="61"/>
    </row>
    <row r="692" ht="15.75" hidden="1" customHeight="1">
      <c r="A692" s="49"/>
      <c r="B692" s="49"/>
      <c r="C692" s="10"/>
      <c r="D692" s="10"/>
      <c r="E692" s="61"/>
      <c r="F692" s="61"/>
      <c r="G692" s="61"/>
      <c r="H692" s="61"/>
    </row>
    <row r="693" ht="15.75" hidden="1" customHeight="1">
      <c r="A693" s="49"/>
      <c r="B693" s="49"/>
      <c r="C693" s="10"/>
      <c r="D693" s="10"/>
      <c r="E693" s="61"/>
      <c r="F693" s="61"/>
      <c r="G693" s="61"/>
      <c r="H693" s="61"/>
    </row>
    <row r="694" ht="15.75" hidden="1" customHeight="1">
      <c r="A694" s="49"/>
      <c r="B694" s="49"/>
      <c r="C694" s="10"/>
      <c r="D694" s="10"/>
      <c r="E694" s="61"/>
      <c r="F694" s="61"/>
      <c r="G694" s="61"/>
      <c r="H694" s="61"/>
    </row>
    <row r="695" ht="15.75" hidden="1" customHeight="1">
      <c r="A695" s="49"/>
      <c r="B695" s="49"/>
      <c r="C695" s="10"/>
      <c r="D695" s="10"/>
      <c r="E695" s="61"/>
      <c r="F695" s="61"/>
      <c r="G695" s="61"/>
      <c r="H695" s="61"/>
    </row>
    <row r="696" ht="15.75" hidden="1" customHeight="1">
      <c r="A696" s="49"/>
      <c r="B696" s="49"/>
      <c r="C696" s="10"/>
      <c r="D696" s="10"/>
      <c r="E696" s="61"/>
      <c r="F696" s="61"/>
      <c r="G696" s="61"/>
      <c r="H696" s="61"/>
    </row>
    <row r="697" ht="15.75" hidden="1" customHeight="1">
      <c r="A697" s="49"/>
      <c r="B697" s="49"/>
      <c r="C697" s="10"/>
      <c r="D697" s="10"/>
      <c r="E697" s="61"/>
      <c r="F697" s="61"/>
      <c r="G697" s="61"/>
      <c r="H697" s="61"/>
    </row>
    <row r="698" ht="15.75" hidden="1" customHeight="1">
      <c r="A698" s="49"/>
      <c r="B698" s="49"/>
      <c r="C698" s="10"/>
      <c r="D698" s="10"/>
      <c r="E698" s="61"/>
      <c r="F698" s="61"/>
      <c r="G698" s="61"/>
      <c r="H698" s="61"/>
    </row>
    <row r="699" ht="15.75" hidden="1" customHeight="1">
      <c r="A699" s="49"/>
      <c r="B699" s="49"/>
      <c r="C699" s="10"/>
      <c r="D699" s="10"/>
      <c r="E699" s="61"/>
      <c r="F699" s="61"/>
      <c r="G699" s="61"/>
      <c r="H699" s="61"/>
    </row>
    <row r="700" ht="15.75" hidden="1" customHeight="1">
      <c r="A700" s="49"/>
      <c r="B700" s="49"/>
      <c r="C700" s="10"/>
      <c r="D700" s="10"/>
      <c r="E700" s="61"/>
      <c r="F700" s="61"/>
      <c r="G700" s="61"/>
      <c r="H700" s="61"/>
    </row>
    <row r="701" ht="15.75" hidden="1" customHeight="1">
      <c r="A701" s="49"/>
      <c r="B701" s="49"/>
      <c r="C701" s="10"/>
      <c r="D701" s="10"/>
      <c r="E701" s="61"/>
      <c r="F701" s="61"/>
      <c r="G701" s="61"/>
      <c r="H701" s="61"/>
    </row>
    <row r="702" ht="15.75" hidden="1" customHeight="1">
      <c r="A702" s="49"/>
      <c r="B702" s="49"/>
      <c r="C702" s="10"/>
      <c r="D702" s="10"/>
      <c r="E702" s="61"/>
      <c r="F702" s="61"/>
      <c r="G702" s="61"/>
      <c r="H702" s="61"/>
    </row>
    <row r="703" ht="15.75" hidden="1" customHeight="1">
      <c r="A703" s="49"/>
      <c r="B703" s="49"/>
      <c r="C703" s="10"/>
      <c r="D703" s="10"/>
      <c r="E703" s="61"/>
      <c r="F703" s="61"/>
      <c r="G703" s="61"/>
      <c r="H703" s="61"/>
    </row>
    <row r="704" ht="15.75" hidden="1" customHeight="1">
      <c r="A704" s="49"/>
      <c r="B704" s="49"/>
      <c r="C704" s="10"/>
      <c r="D704" s="10"/>
      <c r="E704" s="61"/>
      <c r="F704" s="61"/>
      <c r="G704" s="61"/>
      <c r="H704" s="61"/>
    </row>
    <row r="705" ht="15.75" hidden="1" customHeight="1">
      <c r="A705" s="49"/>
      <c r="B705" s="49"/>
      <c r="C705" s="10"/>
      <c r="D705" s="10"/>
      <c r="E705" s="61"/>
      <c r="F705" s="61"/>
      <c r="G705" s="61"/>
      <c r="H705" s="61"/>
    </row>
    <row r="706" ht="15.75" hidden="1" customHeight="1">
      <c r="A706" s="49"/>
      <c r="B706" s="49"/>
      <c r="C706" s="10"/>
      <c r="D706" s="10"/>
      <c r="E706" s="61"/>
      <c r="F706" s="61"/>
      <c r="G706" s="61"/>
      <c r="H706" s="61"/>
    </row>
    <row r="707" ht="15.75" hidden="1" customHeight="1">
      <c r="A707" s="49"/>
      <c r="B707" s="49"/>
      <c r="C707" s="10"/>
      <c r="D707" s="10"/>
      <c r="E707" s="61"/>
      <c r="F707" s="61"/>
      <c r="G707" s="61"/>
      <c r="H707" s="61"/>
    </row>
    <row r="708" ht="15.75" hidden="1" customHeight="1">
      <c r="A708" s="49"/>
      <c r="B708" s="49"/>
      <c r="C708" s="10"/>
      <c r="D708" s="10"/>
      <c r="E708" s="61"/>
      <c r="F708" s="61"/>
      <c r="G708" s="61"/>
      <c r="H708" s="61"/>
    </row>
    <row r="709" ht="15.75" hidden="1" customHeight="1">
      <c r="A709" s="49"/>
      <c r="B709" s="49"/>
      <c r="C709" s="10"/>
      <c r="D709" s="10"/>
      <c r="E709" s="61"/>
      <c r="F709" s="61"/>
      <c r="G709" s="61"/>
      <c r="H709" s="61"/>
    </row>
    <row r="710" ht="15.75" hidden="1" customHeight="1">
      <c r="A710" s="49"/>
      <c r="B710" s="49"/>
      <c r="C710" s="10"/>
      <c r="D710" s="10"/>
      <c r="E710" s="61"/>
      <c r="F710" s="61"/>
      <c r="G710" s="61"/>
      <c r="H710" s="61"/>
    </row>
    <row r="711" ht="15.75" hidden="1" customHeight="1">
      <c r="A711" s="49"/>
      <c r="B711" s="49"/>
      <c r="C711" s="10"/>
      <c r="D711" s="10"/>
      <c r="E711" s="61"/>
      <c r="F711" s="61"/>
      <c r="G711" s="61"/>
      <c r="H711" s="61"/>
    </row>
    <row r="712" ht="15.75" hidden="1" customHeight="1">
      <c r="A712" s="49"/>
      <c r="B712" s="49"/>
      <c r="C712" s="10"/>
      <c r="D712" s="10"/>
      <c r="E712" s="61"/>
      <c r="F712" s="61"/>
      <c r="G712" s="61"/>
      <c r="H712" s="61"/>
    </row>
    <row r="713" ht="15.75" hidden="1" customHeight="1">
      <c r="A713" s="49"/>
      <c r="B713" s="49"/>
      <c r="C713" s="10"/>
      <c r="D713" s="10"/>
      <c r="E713" s="61"/>
      <c r="F713" s="61"/>
      <c r="G713" s="61"/>
      <c r="H713" s="61"/>
    </row>
    <row r="714" ht="15.75" hidden="1" customHeight="1">
      <c r="A714" s="49"/>
      <c r="B714" s="49"/>
      <c r="C714" s="10"/>
      <c r="D714" s="10"/>
      <c r="E714" s="61"/>
      <c r="F714" s="61"/>
      <c r="G714" s="61"/>
      <c r="H714" s="61"/>
    </row>
    <row r="715" ht="15.75" hidden="1" customHeight="1">
      <c r="A715" s="49"/>
      <c r="B715" s="49"/>
      <c r="C715" s="10"/>
      <c r="D715" s="10"/>
      <c r="E715" s="61"/>
      <c r="F715" s="61"/>
      <c r="G715" s="61"/>
      <c r="H715" s="61"/>
    </row>
    <row r="716" ht="15.75" hidden="1" customHeight="1">
      <c r="A716" s="49"/>
      <c r="B716" s="49"/>
      <c r="C716" s="10"/>
      <c r="D716" s="10"/>
      <c r="E716" s="61"/>
      <c r="F716" s="61"/>
      <c r="G716" s="61"/>
      <c r="H716" s="61"/>
    </row>
    <row r="717" ht="15.75" hidden="1" customHeight="1">
      <c r="A717" s="49"/>
      <c r="B717" s="49"/>
      <c r="C717" s="10"/>
      <c r="D717" s="10"/>
      <c r="E717" s="61"/>
      <c r="F717" s="61"/>
      <c r="G717" s="61"/>
      <c r="H717" s="61"/>
    </row>
    <row r="718" ht="15.75" hidden="1" customHeight="1">
      <c r="A718" s="49"/>
      <c r="B718" s="49"/>
      <c r="C718" s="10"/>
      <c r="D718" s="10"/>
      <c r="E718" s="61"/>
      <c r="F718" s="61"/>
      <c r="G718" s="61"/>
      <c r="H718" s="61"/>
    </row>
    <row r="719" ht="15.75" hidden="1" customHeight="1">
      <c r="A719" s="49"/>
      <c r="B719" s="49"/>
      <c r="C719" s="10"/>
      <c r="D719" s="10"/>
      <c r="E719" s="61"/>
      <c r="F719" s="61"/>
      <c r="G719" s="61"/>
      <c r="H719" s="61"/>
    </row>
    <row r="720" ht="15.75" hidden="1" customHeight="1">
      <c r="A720" s="49"/>
      <c r="B720" s="49"/>
      <c r="C720" s="10"/>
      <c r="D720" s="10"/>
      <c r="E720" s="61"/>
      <c r="F720" s="61"/>
      <c r="G720" s="61"/>
      <c r="H720" s="61"/>
    </row>
    <row r="721" ht="15.75" hidden="1" customHeight="1">
      <c r="A721" s="49"/>
      <c r="B721" s="49"/>
      <c r="C721" s="10"/>
      <c r="D721" s="10"/>
      <c r="E721" s="61"/>
      <c r="F721" s="61"/>
      <c r="G721" s="61"/>
      <c r="H721" s="61"/>
    </row>
    <row r="722" ht="15.75" hidden="1" customHeight="1">
      <c r="A722" s="49"/>
      <c r="B722" s="49"/>
      <c r="C722" s="10"/>
      <c r="D722" s="10"/>
      <c r="E722" s="61"/>
      <c r="F722" s="61"/>
      <c r="G722" s="61"/>
      <c r="H722" s="61"/>
    </row>
    <row r="723" ht="15.75" hidden="1" customHeight="1">
      <c r="A723" s="49"/>
      <c r="B723" s="49"/>
      <c r="C723" s="10"/>
      <c r="D723" s="10"/>
      <c r="E723" s="61"/>
      <c r="F723" s="61"/>
      <c r="G723" s="61"/>
      <c r="H723" s="61"/>
    </row>
    <row r="724" ht="15.75" hidden="1" customHeight="1">
      <c r="A724" s="49"/>
      <c r="B724" s="49"/>
      <c r="C724" s="10"/>
      <c r="D724" s="10"/>
      <c r="E724" s="61"/>
      <c r="F724" s="61"/>
      <c r="G724" s="61"/>
      <c r="H724" s="61"/>
    </row>
    <row r="725" ht="15.75" hidden="1" customHeight="1">
      <c r="A725" s="49"/>
      <c r="B725" s="49"/>
      <c r="C725" s="10"/>
      <c r="D725" s="10"/>
      <c r="E725" s="61"/>
      <c r="F725" s="61"/>
      <c r="G725" s="61"/>
      <c r="H725" s="61"/>
    </row>
    <row r="726" ht="15.75" hidden="1" customHeight="1">
      <c r="A726" s="49"/>
      <c r="B726" s="49"/>
      <c r="C726" s="10"/>
      <c r="D726" s="10"/>
      <c r="E726" s="61"/>
      <c r="F726" s="61"/>
      <c r="G726" s="61"/>
      <c r="H726" s="61"/>
    </row>
    <row r="727" ht="15.75" hidden="1" customHeight="1">
      <c r="A727" s="49"/>
      <c r="B727" s="49"/>
      <c r="C727" s="10"/>
      <c r="D727" s="10"/>
      <c r="E727" s="61"/>
      <c r="F727" s="61"/>
      <c r="G727" s="61"/>
      <c r="H727" s="61"/>
    </row>
    <row r="728" ht="15.75" hidden="1" customHeight="1">
      <c r="A728" s="49"/>
      <c r="B728" s="49"/>
      <c r="C728" s="10"/>
      <c r="D728" s="10"/>
      <c r="E728" s="61"/>
      <c r="F728" s="61"/>
      <c r="G728" s="61"/>
      <c r="H728" s="61"/>
    </row>
    <row r="729" ht="15.75" hidden="1" customHeight="1">
      <c r="A729" s="49"/>
      <c r="B729" s="49"/>
      <c r="C729" s="10"/>
      <c r="D729" s="10"/>
      <c r="E729" s="61"/>
      <c r="F729" s="61"/>
      <c r="G729" s="61"/>
      <c r="H729" s="61"/>
    </row>
    <row r="730" ht="15.75" hidden="1" customHeight="1">
      <c r="A730" s="49"/>
      <c r="B730" s="49"/>
      <c r="C730" s="10"/>
      <c r="D730" s="10"/>
      <c r="E730" s="61"/>
      <c r="F730" s="61"/>
      <c r="G730" s="61"/>
      <c r="H730" s="61"/>
    </row>
    <row r="731" ht="15.75" hidden="1" customHeight="1">
      <c r="A731" s="49"/>
      <c r="B731" s="49"/>
      <c r="C731" s="10"/>
      <c r="D731" s="10"/>
      <c r="E731" s="61"/>
      <c r="F731" s="61"/>
      <c r="G731" s="61"/>
      <c r="H731" s="61"/>
    </row>
    <row r="732" ht="15.75" hidden="1" customHeight="1">
      <c r="A732" s="49"/>
      <c r="B732" s="49"/>
      <c r="C732" s="10"/>
      <c r="D732" s="10"/>
      <c r="E732" s="61"/>
      <c r="F732" s="61"/>
      <c r="G732" s="61"/>
      <c r="H732" s="61"/>
    </row>
    <row r="733" ht="15.75" hidden="1" customHeight="1">
      <c r="A733" s="49"/>
      <c r="B733" s="49"/>
      <c r="C733" s="10"/>
      <c r="D733" s="10"/>
      <c r="E733" s="61"/>
      <c r="F733" s="61"/>
      <c r="G733" s="61"/>
      <c r="H733" s="61"/>
    </row>
    <row r="734" ht="15.75" hidden="1" customHeight="1">
      <c r="A734" s="49"/>
      <c r="B734" s="49"/>
      <c r="C734" s="10"/>
      <c r="D734" s="10"/>
      <c r="E734" s="61"/>
      <c r="F734" s="61"/>
      <c r="G734" s="61"/>
      <c r="H734" s="61"/>
    </row>
    <row r="735" ht="15.75" hidden="1" customHeight="1">
      <c r="A735" s="49"/>
      <c r="B735" s="49"/>
      <c r="C735" s="10"/>
      <c r="D735" s="10"/>
      <c r="E735" s="61"/>
      <c r="F735" s="61"/>
      <c r="G735" s="61"/>
      <c r="H735" s="61"/>
    </row>
    <row r="736" ht="15.75" hidden="1" customHeight="1">
      <c r="A736" s="49"/>
      <c r="B736" s="49"/>
      <c r="C736" s="10"/>
      <c r="D736" s="10"/>
      <c r="E736" s="61"/>
      <c r="F736" s="61"/>
      <c r="G736" s="61"/>
      <c r="H736" s="61"/>
    </row>
    <row r="737" ht="15.75" hidden="1" customHeight="1">
      <c r="A737" s="49"/>
      <c r="B737" s="49"/>
      <c r="C737" s="10"/>
      <c r="D737" s="10"/>
      <c r="E737" s="61"/>
      <c r="F737" s="61"/>
      <c r="G737" s="61"/>
      <c r="H737" s="61"/>
    </row>
    <row r="738" ht="15.75" hidden="1" customHeight="1">
      <c r="A738" s="49"/>
      <c r="B738" s="49"/>
      <c r="C738" s="10"/>
      <c r="D738" s="10"/>
      <c r="E738" s="61"/>
      <c r="F738" s="61"/>
      <c r="G738" s="61"/>
      <c r="H738" s="61"/>
    </row>
    <row r="739" ht="15.75" hidden="1" customHeight="1">
      <c r="A739" s="49"/>
      <c r="B739" s="49"/>
      <c r="C739" s="10"/>
      <c r="D739" s="10"/>
      <c r="E739" s="61"/>
      <c r="F739" s="61"/>
      <c r="G739" s="61"/>
      <c r="H739" s="61"/>
    </row>
    <row r="740" ht="15.75" hidden="1" customHeight="1">
      <c r="A740" s="49"/>
      <c r="B740" s="49"/>
      <c r="C740" s="10"/>
      <c r="D740" s="10"/>
      <c r="E740" s="61"/>
      <c r="F740" s="61"/>
      <c r="G740" s="61"/>
      <c r="H740" s="61"/>
    </row>
    <row r="741" ht="15.75" hidden="1" customHeight="1">
      <c r="A741" s="49"/>
      <c r="B741" s="49"/>
      <c r="C741" s="10"/>
      <c r="D741" s="10"/>
      <c r="E741" s="61"/>
      <c r="F741" s="61"/>
      <c r="G741" s="61"/>
      <c r="H741" s="61"/>
    </row>
    <row r="742" ht="15.75" hidden="1" customHeight="1">
      <c r="A742" s="49"/>
      <c r="B742" s="49"/>
      <c r="C742" s="10"/>
      <c r="D742" s="10"/>
      <c r="E742" s="61"/>
      <c r="F742" s="61"/>
      <c r="G742" s="61"/>
      <c r="H742" s="61"/>
    </row>
    <row r="743" ht="15.75" hidden="1" customHeight="1">
      <c r="A743" s="49"/>
      <c r="B743" s="49"/>
      <c r="C743" s="10"/>
      <c r="D743" s="10"/>
      <c r="E743" s="61"/>
      <c r="F743" s="61"/>
      <c r="G743" s="61"/>
      <c r="H743" s="61"/>
    </row>
    <row r="744" ht="15.75" hidden="1" customHeight="1">
      <c r="A744" s="49"/>
      <c r="B744" s="49"/>
      <c r="C744" s="10"/>
      <c r="D744" s="10"/>
      <c r="E744" s="61"/>
      <c r="F744" s="61"/>
      <c r="G744" s="61"/>
      <c r="H744" s="61"/>
    </row>
    <row r="745" ht="15.75" hidden="1" customHeight="1">
      <c r="A745" s="49"/>
      <c r="B745" s="49"/>
      <c r="C745" s="10"/>
      <c r="D745" s="10"/>
      <c r="E745" s="61"/>
      <c r="F745" s="61"/>
      <c r="G745" s="61"/>
      <c r="H745" s="61"/>
    </row>
    <row r="746" ht="15.75" hidden="1" customHeight="1">
      <c r="A746" s="49"/>
      <c r="B746" s="49"/>
      <c r="C746" s="10"/>
      <c r="D746" s="10"/>
      <c r="E746" s="61"/>
      <c r="F746" s="61"/>
      <c r="G746" s="61"/>
      <c r="H746" s="61"/>
    </row>
    <row r="747" ht="15.75" hidden="1" customHeight="1">
      <c r="A747" s="49"/>
      <c r="B747" s="49"/>
      <c r="C747" s="10"/>
      <c r="D747" s="10"/>
      <c r="E747" s="61"/>
      <c r="F747" s="61"/>
      <c r="G747" s="61"/>
      <c r="H747" s="61"/>
    </row>
    <row r="748" ht="15.75" hidden="1" customHeight="1">
      <c r="A748" s="49"/>
      <c r="B748" s="49"/>
      <c r="C748" s="10"/>
      <c r="D748" s="10"/>
      <c r="E748" s="61"/>
      <c r="F748" s="61"/>
      <c r="G748" s="61"/>
      <c r="H748" s="61"/>
    </row>
    <row r="749" ht="15.75" hidden="1" customHeight="1">
      <c r="A749" s="49"/>
      <c r="B749" s="49"/>
      <c r="C749" s="10"/>
      <c r="D749" s="10"/>
      <c r="E749" s="61"/>
      <c r="F749" s="61"/>
      <c r="G749" s="61"/>
      <c r="H749" s="61"/>
    </row>
    <row r="750" ht="15.75" hidden="1" customHeight="1">
      <c r="A750" s="49"/>
      <c r="B750" s="49"/>
      <c r="C750" s="10"/>
      <c r="D750" s="10"/>
      <c r="E750" s="61"/>
      <c r="F750" s="61"/>
      <c r="G750" s="61"/>
      <c r="H750" s="61"/>
    </row>
    <row r="751" ht="15.75" hidden="1" customHeight="1">
      <c r="A751" s="49"/>
      <c r="B751" s="49"/>
      <c r="C751" s="10"/>
      <c r="D751" s="10"/>
      <c r="E751" s="61"/>
      <c r="F751" s="61"/>
      <c r="G751" s="61"/>
      <c r="H751" s="61"/>
    </row>
    <row r="752" ht="15.75" hidden="1" customHeight="1">
      <c r="A752" s="49"/>
      <c r="B752" s="49"/>
      <c r="C752" s="10"/>
      <c r="D752" s="10"/>
      <c r="E752" s="61"/>
      <c r="F752" s="61"/>
      <c r="G752" s="61"/>
      <c r="H752" s="61"/>
    </row>
    <row r="753" ht="15.75" hidden="1" customHeight="1">
      <c r="A753" s="49"/>
      <c r="B753" s="49"/>
      <c r="C753" s="10"/>
      <c r="D753" s="10"/>
      <c r="E753" s="61"/>
      <c r="F753" s="61"/>
      <c r="G753" s="61"/>
      <c r="H753" s="61"/>
    </row>
    <row r="754" ht="15.75" hidden="1" customHeight="1">
      <c r="A754" s="49"/>
      <c r="B754" s="49"/>
      <c r="C754" s="10"/>
      <c r="D754" s="10"/>
      <c r="E754" s="61"/>
      <c r="F754" s="61"/>
      <c r="G754" s="61"/>
      <c r="H754" s="61"/>
    </row>
    <row r="755" ht="15.75" hidden="1" customHeight="1">
      <c r="A755" s="49"/>
      <c r="B755" s="49"/>
      <c r="C755" s="10"/>
      <c r="D755" s="10"/>
      <c r="E755" s="61"/>
      <c r="F755" s="61"/>
      <c r="G755" s="61"/>
      <c r="H755" s="61"/>
    </row>
    <row r="756" ht="15.75" hidden="1" customHeight="1">
      <c r="A756" s="49"/>
      <c r="B756" s="49"/>
      <c r="C756" s="10"/>
      <c r="D756" s="10"/>
      <c r="E756" s="61"/>
      <c r="F756" s="61"/>
      <c r="G756" s="61"/>
      <c r="H756" s="61"/>
    </row>
    <row r="757" ht="15.75" hidden="1" customHeight="1">
      <c r="A757" s="49"/>
      <c r="B757" s="49"/>
      <c r="C757" s="10"/>
      <c r="D757" s="10"/>
      <c r="E757" s="61"/>
      <c r="F757" s="61"/>
      <c r="G757" s="61"/>
      <c r="H757" s="61"/>
    </row>
    <row r="758" ht="15.75" hidden="1" customHeight="1">
      <c r="A758" s="49"/>
      <c r="B758" s="49"/>
      <c r="C758" s="10"/>
      <c r="D758" s="10"/>
      <c r="E758" s="61"/>
      <c r="F758" s="61"/>
      <c r="G758" s="61"/>
      <c r="H758" s="61"/>
    </row>
    <row r="759" ht="15.75" hidden="1" customHeight="1">
      <c r="A759" s="49"/>
      <c r="B759" s="49"/>
      <c r="C759" s="10"/>
      <c r="D759" s="10"/>
      <c r="E759" s="61"/>
      <c r="F759" s="61"/>
      <c r="G759" s="61"/>
      <c r="H759" s="61"/>
    </row>
    <row r="760" ht="15.75" hidden="1" customHeight="1">
      <c r="A760" s="49"/>
      <c r="B760" s="49"/>
      <c r="C760" s="10"/>
      <c r="D760" s="10"/>
      <c r="E760" s="61"/>
      <c r="F760" s="61"/>
      <c r="G760" s="61"/>
      <c r="H760" s="61"/>
    </row>
    <row r="761" ht="15.75" hidden="1" customHeight="1">
      <c r="A761" s="49"/>
      <c r="B761" s="49"/>
      <c r="C761" s="10"/>
      <c r="D761" s="10"/>
      <c r="E761" s="61"/>
      <c r="F761" s="61"/>
      <c r="G761" s="61"/>
      <c r="H761" s="61"/>
    </row>
    <row r="762" ht="15.75" hidden="1" customHeight="1">
      <c r="A762" s="49"/>
      <c r="B762" s="49"/>
      <c r="C762" s="10"/>
      <c r="D762" s="10"/>
      <c r="E762" s="61"/>
      <c r="F762" s="61"/>
      <c r="G762" s="61"/>
      <c r="H762" s="61"/>
    </row>
    <row r="763" ht="15.75" hidden="1" customHeight="1">
      <c r="A763" s="49"/>
      <c r="B763" s="49"/>
      <c r="C763" s="10"/>
      <c r="D763" s="10"/>
      <c r="E763" s="61"/>
      <c r="F763" s="61"/>
      <c r="G763" s="61"/>
      <c r="H763" s="61"/>
    </row>
    <row r="764" ht="15.75" hidden="1" customHeight="1">
      <c r="A764" s="49"/>
      <c r="B764" s="49"/>
      <c r="C764" s="10"/>
      <c r="D764" s="10"/>
      <c r="E764" s="61"/>
      <c r="F764" s="61"/>
      <c r="G764" s="61"/>
      <c r="H764" s="61"/>
    </row>
    <row r="765" ht="15.75" hidden="1" customHeight="1">
      <c r="A765" s="49"/>
      <c r="B765" s="49"/>
      <c r="C765" s="10"/>
      <c r="D765" s="10"/>
      <c r="E765" s="61"/>
      <c r="F765" s="61"/>
      <c r="G765" s="61"/>
      <c r="H765" s="61"/>
    </row>
    <row r="766" ht="15.75" hidden="1" customHeight="1">
      <c r="A766" s="49"/>
      <c r="B766" s="49"/>
      <c r="C766" s="10"/>
      <c r="D766" s="10"/>
      <c r="E766" s="61"/>
      <c r="F766" s="61"/>
      <c r="G766" s="61"/>
      <c r="H766" s="61"/>
    </row>
    <row r="767" ht="15.75" hidden="1" customHeight="1">
      <c r="A767" s="49"/>
      <c r="B767" s="49"/>
      <c r="C767" s="10"/>
      <c r="D767" s="10"/>
      <c r="E767" s="61"/>
      <c r="F767" s="61"/>
      <c r="G767" s="61"/>
      <c r="H767" s="61"/>
    </row>
    <row r="768" ht="15.75" hidden="1" customHeight="1">
      <c r="A768" s="49"/>
      <c r="B768" s="49"/>
      <c r="C768" s="10"/>
      <c r="D768" s="10"/>
      <c r="E768" s="61"/>
      <c r="F768" s="61"/>
      <c r="G768" s="61"/>
      <c r="H768" s="61"/>
    </row>
    <row r="769" ht="15.75" hidden="1" customHeight="1">
      <c r="A769" s="49"/>
      <c r="B769" s="49"/>
      <c r="C769" s="10"/>
      <c r="D769" s="10"/>
      <c r="E769" s="61"/>
      <c r="F769" s="61"/>
      <c r="G769" s="61"/>
      <c r="H769" s="61"/>
    </row>
    <row r="770" ht="15.75" hidden="1" customHeight="1">
      <c r="A770" s="49"/>
      <c r="B770" s="49"/>
      <c r="C770" s="10"/>
      <c r="D770" s="10"/>
      <c r="E770" s="61"/>
      <c r="F770" s="61"/>
      <c r="G770" s="61"/>
      <c r="H770" s="61"/>
    </row>
    <row r="771" ht="15.75" hidden="1" customHeight="1">
      <c r="A771" s="49"/>
      <c r="B771" s="49"/>
      <c r="C771" s="10"/>
      <c r="D771" s="10"/>
      <c r="E771" s="61"/>
      <c r="F771" s="61"/>
      <c r="G771" s="61"/>
      <c r="H771" s="61"/>
    </row>
    <row r="772" ht="15.75" hidden="1" customHeight="1">
      <c r="A772" s="49"/>
      <c r="B772" s="49"/>
      <c r="C772" s="10"/>
      <c r="D772" s="10"/>
      <c r="E772" s="61"/>
      <c r="F772" s="61"/>
      <c r="G772" s="61"/>
      <c r="H772" s="61"/>
    </row>
    <row r="773" ht="15.75" hidden="1" customHeight="1">
      <c r="A773" s="49"/>
      <c r="B773" s="49"/>
      <c r="C773" s="10"/>
      <c r="D773" s="10"/>
      <c r="E773" s="61"/>
      <c r="F773" s="61"/>
      <c r="G773" s="61"/>
      <c r="H773" s="61"/>
    </row>
    <row r="774" ht="15.75" hidden="1" customHeight="1">
      <c r="A774" s="49"/>
      <c r="B774" s="49"/>
      <c r="C774" s="10"/>
      <c r="D774" s="10"/>
      <c r="E774" s="61"/>
      <c r="F774" s="61"/>
      <c r="G774" s="61"/>
      <c r="H774" s="61"/>
    </row>
    <row r="775" ht="15.75" hidden="1" customHeight="1">
      <c r="A775" s="49"/>
      <c r="B775" s="49"/>
      <c r="C775" s="10"/>
      <c r="D775" s="10"/>
      <c r="E775" s="61"/>
      <c r="F775" s="61"/>
      <c r="G775" s="61"/>
      <c r="H775" s="61"/>
    </row>
    <row r="776" ht="15.75" hidden="1" customHeight="1">
      <c r="A776" s="49"/>
      <c r="B776" s="49"/>
      <c r="C776" s="10"/>
      <c r="D776" s="10"/>
      <c r="E776" s="61"/>
      <c r="F776" s="61"/>
      <c r="G776" s="61"/>
      <c r="H776" s="61"/>
    </row>
    <row r="777" ht="15.75" hidden="1" customHeight="1">
      <c r="A777" s="49"/>
      <c r="B777" s="49"/>
      <c r="C777" s="10"/>
      <c r="D777" s="10"/>
      <c r="E777" s="61"/>
      <c r="F777" s="61"/>
      <c r="G777" s="61"/>
      <c r="H777" s="61"/>
    </row>
    <row r="778" ht="15.75" hidden="1" customHeight="1">
      <c r="A778" s="49"/>
      <c r="B778" s="49"/>
      <c r="C778" s="10"/>
      <c r="D778" s="10"/>
      <c r="E778" s="61"/>
      <c r="F778" s="61"/>
      <c r="G778" s="61"/>
      <c r="H778" s="61"/>
    </row>
    <row r="779" ht="15.75" hidden="1" customHeight="1">
      <c r="A779" s="49"/>
      <c r="B779" s="49"/>
      <c r="C779" s="10"/>
      <c r="D779" s="10"/>
      <c r="E779" s="61"/>
      <c r="F779" s="61"/>
      <c r="G779" s="61"/>
      <c r="H779" s="61"/>
    </row>
    <row r="780" ht="15.75" hidden="1" customHeight="1">
      <c r="A780" s="49"/>
      <c r="B780" s="49"/>
      <c r="C780" s="10"/>
      <c r="D780" s="10"/>
      <c r="E780" s="61"/>
      <c r="F780" s="61"/>
      <c r="G780" s="61"/>
      <c r="H780" s="61"/>
    </row>
    <row r="781" ht="15.75" hidden="1" customHeight="1">
      <c r="A781" s="49"/>
      <c r="B781" s="49"/>
      <c r="C781" s="10"/>
      <c r="D781" s="10"/>
      <c r="E781" s="61"/>
      <c r="F781" s="61"/>
      <c r="G781" s="61"/>
      <c r="H781" s="61"/>
    </row>
    <row r="782" ht="15.75" hidden="1" customHeight="1">
      <c r="A782" s="49"/>
      <c r="B782" s="49"/>
      <c r="C782" s="10"/>
      <c r="D782" s="10"/>
      <c r="E782" s="61"/>
      <c r="F782" s="61"/>
      <c r="G782" s="61"/>
      <c r="H782" s="61"/>
    </row>
    <row r="783" ht="15.75" hidden="1" customHeight="1">
      <c r="A783" s="49"/>
      <c r="B783" s="49"/>
      <c r="C783" s="10"/>
      <c r="D783" s="10"/>
      <c r="E783" s="61"/>
      <c r="F783" s="61"/>
      <c r="G783" s="61"/>
      <c r="H783" s="61"/>
    </row>
    <row r="784" ht="15.75" hidden="1" customHeight="1">
      <c r="A784" s="49"/>
      <c r="B784" s="49"/>
      <c r="C784" s="10"/>
      <c r="D784" s="10"/>
      <c r="E784" s="61"/>
      <c r="F784" s="61"/>
      <c r="G784" s="61"/>
      <c r="H784" s="61"/>
    </row>
    <row r="785" ht="15.75" hidden="1" customHeight="1">
      <c r="A785" s="49"/>
      <c r="B785" s="49"/>
      <c r="C785" s="10"/>
      <c r="D785" s="10"/>
      <c r="E785" s="61"/>
      <c r="F785" s="61"/>
      <c r="G785" s="61"/>
      <c r="H785" s="61"/>
    </row>
    <row r="786" ht="15.75" hidden="1" customHeight="1">
      <c r="A786" s="49"/>
      <c r="B786" s="49"/>
      <c r="C786" s="10"/>
      <c r="D786" s="10"/>
      <c r="E786" s="61"/>
      <c r="F786" s="61"/>
      <c r="G786" s="61"/>
      <c r="H786" s="61"/>
    </row>
    <row r="787" ht="15.75" hidden="1" customHeight="1">
      <c r="A787" s="49"/>
      <c r="B787" s="49"/>
      <c r="C787" s="10"/>
      <c r="D787" s="10"/>
      <c r="E787" s="61"/>
      <c r="F787" s="61"/>
      <c r="G787" s="61"/>
      <c r="H787" s="61"/>
    </row>
    <row r="788" ht="15.75" hidden="1" customHeight="1">
      <c r="A788" s="49"/>
      <c r="B788" s="49"/>
      <c r="C788" s="10"/>
      <c r="D788" s="10"/>
      <c r="E788" s="61"/>
      <c r="F788" s="61"/>
      <c r="G788" s="61"/>
      <c r="H788" s="61"/>
    </row>
    <row r="789" ht="15.75" hidden="1" customHeight="1">
      <c r="A789" s="49"/>
      <c r="B789" s="49"/>
      <c r="C789" s="10"/>
      <c r="D789" s="10"/>
      <c r="E789" s="61"/>
      <c r="F789" s="61"/>
      <c r="G789" s="61"/>
      <c r="H789" s="61"/>
    </row>
    <row r="790" ht="15.75" hidden="1" customHeight="1">
      <c r="A790" s="49"/>
      <c r="B790" s="49"/>
      <c r="C790" s="10"/>
      <c r="D790" s="10"/>
      <c r="E790" s="61"/>
      <c r="F790" s="61"/>
      <c r="G790" s="61"/>
      <c r="H790" s="61"/>
    </row>
    <row r="791" ht="15.75" hidden="1" customHeight="1">
      <c r="A791" s="49"/>
      <c r="B791" s="49"/>
      <c r="C791" s="10"/>
      <c r="D791" s="10"/>
      <c r="E791" s="61"/>
      <c r="F791" s="61"/>
      <c r="G791" s="61"/>
      <c r="H791" s="61"/>
    </row>
    <row r="792" ht="15.75" hidden="1" customHeight="1">
      <c r="A792" s="49"/>
      <c r="B792" s="49"/>
      <c r="C792" s="10"/>
      <c r="D792" s="10"/>
      <c r="E792" s="61"/>
      <c r="F792" s="61"/>
      <c r="G792" s="61"/>
      <c r="H792" s="61"/>
    </row>
    <row r="793" ht="15.75" hidden="1" customHeight="1">
      <c r="A793" s="49"/>
      <c r="B793" s="49"/>
      <c r="C793" s="10"/>
      <c r="D793" s="10"/>
      <c r="E793" s="61"/>
      <c r="F793" s="61"/>
      <c r="G793" s="61"/>
      <c r="H793" s="61"/>
    </row>
    <row r="794" ht="15.75" hidden="1" customHeight="1">
      <c r="A794" s="49"/>
      <c r="B794" s="49"/>
      <c r="C794" s="10"/>
      <c r="D794" s="10"/>
      <c r="E794" s="61"/>
      <c r="F794" s="61"/>
      <c r="G794" s="61"/>
      <c r="H794" s="61"/>
    </row>
    <row r="795" ht="15.75" hidden="1" customHeight="1">
      <c r="A795" s="49"/>
      <c r="B795" s="49"/>
      <c r="C795" s="10"/>
      <c r="D795" s="10"/>
      <c r="E795" s="61"/>
      <c r="F795" s="61"/>
      <c r="G795" s="61"/>
      <c r="H795" s="61"/>
    </row>
    <row r="796" ht="15.75" hidden="1" customHeight="1">
      <c r="A796" s="49"/>
      <c r="B796" s="49"/>
      <c r="C796" s="10"/>
      <c r="D796" s="10"/>
      <c r="E796" s="61"/>
      <c r="F796" s="61"/>
      <c r="G796" s="61"/>
      <c r="H796" s="61"/>
    </row>
    <row r="797" ht="15.75" hidden="1" customHeight="1">
      <c r="A797" s="49"/>
      <c r="B797" s="49"/>
      <c r="C797" s="10"/>
      <c r="D797" s="10"/>
      <c r="E797" s="61"/>
      <c r="F797" s="61"/>
      <c r="G797" s="61"/>
      <c r="H797" s="61"/>
    </row>
    <row r="798" ht="15.75" hidden="1" customHeight="1">
      <c r="A798" s="49"/>
      <c r="B798" s="49"/>
      <c r="C798" s="10"/>
      <c r="D798" s="10"/>
      <c r="E798" s="61"/>
      <c r="F798" s="61"/>
      <c r="G798" s="61"/>
      <c r="H798" s="61"/>
    </row>
    <row r="799" ht="15.75" hidden="1" customHeight="1">
      <c r="A799" s="49"/>
      <c r="B799" s="49"/>
      <c r="C799" s="10"/>
      <c r="D799" s="10"/>
      <c r="E799" s="61"/>
      <c r="F799" s="61"/>
      <c r="G799" s="61"/>
      <c r="H799" s="61"/>
    </row>
    <row r="800" ht="15.75" hidden="1" customHeight="1">
      <c r="A800" s="49"/>
      <c r="B800" s="49"/>
      <c r="C800" s="10"/>
      <c r="D800" s="10"/>
      <c r="E800" s="61"/>
      <c r="F800" s="61"/>
      <c r="G800" s="61"/>
      <c r="H800" s="61"/>
    </row>
    <row r="801" ht="15.75" hidden="1" customHeight="1">
      <c r="A801" s="49"/>
      <c r="B801" s="49"/>
      <c r="C801" s="10"/>
      <c r="D801" s="10"/>
      <c r="E801" s="61"/>
      <c r="F801" s="61"/>
      <c r="G801" s="61"/>
      <c r="H801" s="61"/>
    </row>
    <row r="802" ht="15.75" hidden="1" customHeight="1">
      <c r="A802" s="49"/>
      <c r="B802" s="49"/>
      <c r="C802" s="10"/>
      <c r="D802" s="10"/>
      <c r="E802" s="61"/>
      <c r="F802" s="61"/>
      <c r="G802" s="61"/>
      <c r="H802" s="61"/>
    </row>
    <row r="803" ht="15.75" hidden="1" customHeight="1">
      <c r="A803" s="49"/>
      <c r="B803" s="49"/>
      <c r="C803" s="10"/>
      <c r="D803" s="10"/>
      <c r="E803" s="61"/>
      <c r="F803" s="61"/>
      <c r="G803" s="61"/>
      <c r="H803" s="61"/>
    </row>
    <row r="804" ht="15.75" hidden="1" customHeight="1">
      <c r="A804" s="49"/>
      <c r="B804" s="49"/>
      <c r="C804" s="10"/>
      <c r="D804" s="10"/>
      <c r="E804" s="61"/>
      <c r="F804" s="61"/>
      <c r="G804" s="61"/>
      <c r="H804" s="61"/>
    </row>
    <row r="805" ht="15.75" hidden="1" customHeight="1">
      <c r="A805" s="49"/>
      <c r="B805" s="49"/>
      <c r="C805" s="10"/>
      <c r="D805" s="10"/>
      <c r="E805" s="61"/>
      <c r="F805" s="61"/>
      <c r="G805" s="61"/>
      <c r="H805" s="61"/>
    </row>
    <row r="806" ht="15.75" hidden="1" customHeight="1">
      <c r="A806" s="49"/>
      <c r="B806" s="49"/>
      <c r="C806" s="10"/>
      <c r="D806" s="10"/>
      <c r="E806" s="61"/>
      <c r="F806" s="61"/>
      <c r="G806" s="61"/>
      <c r="H806" s="61"/>
    </row>
    <row r="807" ht="15.75" hidden="1" customHeight="1">
      <c r="A807" s="49"/>
      <c r="B807" s="49"/>
      <c r="C807" s="10"/>
      <c r="D807" s="10"/>
      <c r="E807" s="61"/>
      <c r="F807" s="61"/>
      <c r="G807" s="61"/>
      <c r="H807" s="61"/>
    </row>
    <row r="808" ht="15.75" hidden="1" customHeight="1">
      <c r="A808" s="49"/>
      <c r="B808" s="49"/>
      <c r="C808" s="10"/>
      <c r="D808" s="10"/>
      <c r="E808" s="61"/>
      <c r="F808" s="61"/>
      <c r="G808" s="61"/>
      <c r="H808" s="61"/>
    </row>
    <row r="809" ht="15.75" hidden="1" customHeight="1">
      <c r="A809" s="49"/>
      <c r="B809" s="49"/>
      <c r="C809" s="10"/>
      <c r="D809" s="10"/>
      <c r="E809" s="61"/>
      <c r="F809" s="61"/>
      <c r="G809" s="61"/>
      <c r="H809" s="61"/>
    </row>
    <row r="810" ht="15.75" hidden="1" customHeight="1">
      <c r="A810" s="49"/>
      <c r="B810" s="49"/>
      <c r="C810" s="10"/>
      <c r="D810" s="10"/>
      <c r="E810" s="61"/>
      <c r="F810" s="61"/>
      <c r="G810" s="61"/>
      <c r="H810" s="61"/>
    </row>
    <row r="811" ht="15.75" hidden="1" customHeight="1">
      <c r="A811" s="49"/>
      <c r="B811" s="49"/>
      <c r="C811" s="10"/>
      <c r="D811" s="10"/>
      <c r="E811" s="61"/>
      <c r="F811" s="61"/>
      <c r="G811" s="61"/>
      <c r="H811" s="61"/>
    </row>
    <row r="812" ht="15.75" hidden="1" customHeight="1">
      <c r="A812" s="49"/>
      <c r="B812" s="49"/>
      <c r="C812" s="10"/>
      <c r="D812" s="10"/>
      <c r="E812" s="61"/>
      <c r="F812" s="61"/>
      <c r="G812" s="61"/>
      <c r="H812" s="61"/>
    </row>
    <row r="813" ht="15.75" hidden="1" customHeight="1">
      <c r="A813" s="49"/>
      <c r="B813" s="49"/>
      <c r="C813" s="10"/>
      <c r="D813" s="10"/>
      <c r="E813" s="61"/>
      <c r="F813" s="61"/>
      <c r="G813" s="61"/>
      <c r="H813" s="61"/>
    </row>
    <row r="814" ht="15.75" hidden="1" customHeight="1">
      <c r="A814" s="49"/>
      <c r="B814" s="49"/>
      <c r="C814" s="10"/>
      <c r="D814" s="10"/>
      <c r="E814" s="61"/>
      <c r="F814" s="61"/>
      <c r="G814" s="61"/>
      <c r="H814" s="61"/>
    </row>
    <row r="815" ht="15.75" hidden="1" customHeight="1">
      <c r="A815" s="49"/>
      <c r="B815" s="49"/>
      <c r="C815" s="10"/>
      <c r="D815" s="10"/>
      <c r="E815" s="61"/>
      <c r="F815" s="61"/>
      <c r="G815" s="61"/>
      <c r="H815" s="61"/>
    </row>
    <row r="816" ht="15.75" hidden="1" customHeight="1">
      <c r="A816" s="49"/>
      <c r="B816" s="49"/>
      <c r="C816" s="10"/>
      <c r="D816" s="10"/>
      <c r="E816" s="61"/>
      <c r="F816" s="61"/>
      <c r="G816" s="61"/>
      <c r="H816" s="61"/>
    </row>
    <row r="817" ht="15.75" hidden="1" customHeight="1">
      <c r="A817" s="49"/>
      <c r="B817" s="49"/>
      <c r="C817" s="10"/>
      <c r="D817" s="10"/>
      <c r="E817" s="61"/>
      <c r="F817" s="61"/>
      <c r="G817" s="61"/>
      <c r="H817" s="61"/>
    </row>
    <row r="818" ht="15.75" hidden="1" customHeight="1">
      <c r="A818" s="49"/>
      <c r="B818" s="49"/>
      <c r="C818" s="10"/>
      <c r="D818" s="10"/>
      <c r="E818" s="61"/>
      <c r="F818" s="61"/>
      <c r="G818" s="61"/>
      <c r="H818" s="61"/>
    </row>
    <row r="819" ht="15.75" hidden="1" customHeight="1">
      <c r="A819" s="49"/>
      <c r="B819" s="49"/>
      <c r="C819" s="10"/>
      <c r="D819" s="10"/>
      <c r="E819" s="61"/>
      <c r="F819" s="61"/>
      <c r="G819" s="61"/>
      <c r="H819" s="61"/>
    </row>
    <row r="820" ht="15.75" hidden="1" customHeight="1">
      <c r="A820" s="49"/>
      <c r="B820" s="49"/>
      <c r="C820" s="10"/>
      <c r="D820" s="10"/>
      <c r="E820" s="61"/>
      <c r="F820" s="61"/>
      <c r="G820" s="61"/>
      <c r="H820" s="61"/>
    </row>
    <row r="821" ht="15.75" hidden="1" customHeight="1">
      <c r="A821" s="49"/>
      <c r="B821" s="49"/>
      <c r="C821" s="10"/>
      <c r="D821" s="10"/>
      <c r="E821" s="61"/>
      <c r="F821" s="61"/>
      <c r="G821" s="61"/>
      <c r="H821" s="61"/>
    </row>
    <row r="822" ht="15.75" hidden="1" customHeight="1">
      <c r="A822" s="49"/>
      <c r="B822" s="49"/>
      <c r="C822" s="10"/>
      <c r="D822" s="10"/>
      <c r="E822" s="61"/>
      <c r="F822" s="61"/>
      <c r="G822" s="61"/>
      <c r="H822" s="61"/>
    </row>
    <row r="823" ht="15.75" hidden="1" customHeight="1">
      <c r="A823" s="49"/>
      <c r="B823" s="49"/>
      <c r="C823" s="10"/>
      <c r="D823" s="10"/>
      <c r="E823" s="61"/>
      <c r="F823" s="61"/>
      <c r="G823" s="61"/>
      <c r="H823" s="61"/>
    </row>
    <row r="824" ht="15.75" hidden="1" customHeight="1">
      <c r="A824" s="49"/>
      <c r="B824" s="49"/>
      <c r="C824" s="10"/>
      <c r="D824" s="10"/>
      <c r="E824" s="61"/>
      <c r="F824" s="61"/>
      <c r="G824" s="61"/>
      <c r="H824" s="61"/>
    </row>
    <row r="825" ht="15.75" hidden="1" customHeight="1">
      <c r="A825" s="49"/>
      <c r="B825" s="49"/>
      <c r="C825" s="10"/>
      <c r="D825" s="10"/>
      <c r="E825" s="61"/>
      <c r="F825" s="61"/>
      <c r="G825" s="61"/>
      <c r="H825" s="61"/>
    </row>
    <row r="826" ht="15.75" hidden="1" customHeight="1">
      <c r="A826" s="49"/>
      <c r="B826" s="49"/>
      <c r="C826" s="10"/>
      <c r="D826" s="10"/>
      <c r="E826" s="61"/>
      <c r="F826" s="61"/>
      <c r="G826" s="61"/>
      <c r="H826" s="61"/>
    </row>
    <row r="827" ht="15.75" hidden="1" customHeight="1">
      <c r="A827" s="49"/>
      <c r="B827" s="49"/>
      <c r="C827" s="10"/>
      <c r="D827" s="10"/>
      <c r="E827" s="61"/>
      <c r="F827" s="61"/>
      <c r="G827" s="61"/>
      <c r="H827" s="61"/>
    </row>
    <row r="828" ht="15.75" hidden="1" customHeight="1">
      <c r="A828" s="49"/>
      <c r="B828" s="49"/>
      <c r="C828" s="10"/>
      <c r="D828" s="10"/>
      <c r="E828" s="61"/>
      <c r="F828" s="61"/>
      <c r="G828" s="61"/>
      <c r="H828" s="61"/>
    </row>
    <row r="829" ht="15.75" hidden="1" customHeight="1">
      <c r="A829" s="49"/>
      <c r="B829" s="49"/>
      <c r="C829" s="10"/>
      <c r="D829" s="10"/>
      <c r="E829" s="61"/>
      <c r="F829" s="61"/>
      <c r="G829" s="61"/>
      <c r="H829" s="61"/>
    </row>
    <row r="830" ht="15.75" hidden="1" customHeight="1">
      <c r="A830" s="49"/>
      <c r="B830" s="49"/>
      <c r="C830" s="10"/>
      <c r="D830" s="10"/>
      <c r="E830" s="61"/>
      <c r="F830" s="61"/>
      <c r="G830" s="61"/>
      <c r="H830" s="61"/>
    </row>
    <row r="831" ht="15.75" hidden="1" customHeight="1">
      <c r="A831" s="49"/>
      <c r="B831" s="49"/>
      <c r="C831" s="10"/>
      <c r="D831" s="10"/>
      <c r="E831" s="61"/>
      <c r="F831" s="61"/>
      <c r="G831" s="61"/>
      <c r="H831" s="61"/>
    </row>
    <row r="832" ht="15.75" hidden="1" customHeight="1">
      <c r="A832" s="49"/>
      <c r="B832" s="49"/>
      <c r="C832" s="10"/>
      <c r="D832" s="10"/>
      <c r="E832" s="61"/>
      <c r="F832" s="61"/>
      <c r="G832" s="61"/>
      <c r="H832" s="61"/>
    </row>
    <row r="833" ht="15.75" hidden="1" customHeight="1">
      <c r="A833" s="49"/>
      <c r="B833" s="49"/>
      <c r="C833" s="10"/>
      <c r="D833" s="10"/>
      <c r="E833" s="61"/>
      <c r="F833" s="61"/>
      <c r="G833" s="61"/>
      <c r="H833" s="61"/>
    </row>
    <row r="834" ht="15.75" hidden="1" customHeight="1">
      <c r="A834" s="49"/>
      <c r="B834" s="49"/>
      <c r="C834" s="10"/>
      <c r="D834" s="10"/>
      <c r="E834" s="61"/>
      <c r="F834" s="61"/>
      <c r="G834" s="61"/>
      <c r="H834" s="61"/>
    </row>
    <row r="835" ht="15.75" hidden="1" customHeight="1">
      <c r="A835" s="49"/>
      <c r="B835" s="49"/>
      <c r="C835" s="10"/>
      <c r="D835" s="10"/>
      <c r="E835" s="61"/>
      <c r="F835" s="61"/>
      <c r="G835" s="61"/>
      <c r="H835" s="61"/>
    </row>
    <row r="836" ht="15.75" hidden="1" customHeight="1">
      <c r="A836" s="49"/>
      <c r="B836" s="49"/>
      <c r="C836" s="10"/>
      <c r="D836" s="10"/>
      <c r="E836" s="61"/>
      <c r="F836" s="61"/>
      <c r="G836" s="61"/>
      <c r="H836" s="61"/>
    </row>
    <row r="837" ht="15.75" hidden="1" customHeight="1">
      <c r="A837" s="49"/>
      <c r="B837" s="49"/>
      <c r="C837" s="10"/>
      <c r="D837" s="10"/>
      <c r="E837" s="61"/>
      <c r="F837" s="61"/>
      <c r="G837" s="61"/>
      <c r="H837" s="61"/>
    </row>
    <row r="838" ht="15.75" hidden="1" customHeight="1">
      <c r="A838" s="49"/>
      <c r="B838" s="49"/>
      <c r="C838" s="10"/>
      <c r="D838" s="10"/>
      <c r="E838" s="61"/>
      <c r="F838" s="61"/>
      <c r="G838" s="61"/>
      <c r="H838" s="61"/>
    </row>
    <row r="839" ht="15.75" hidden="1" customHeight="1">
      <c r="A839" s="49"/>
      <c r="B839" s="49"/>
      <c r="C839" s="10"/>
      <c r="D839" s="10"/>
      <c r="E839" s="61"/>
      <c r="F839" s="61"/>
      <c r="G839" s="61"/>
      <c r="H839" s="61"/>
    </row>
    <row r="840" ht="15.75" hidden="1" customHeight="1">
      <c r="A840" s="49"/>
      <c r="B840" s="49"/>
      <c r="C840" s="10"/>
      <c r="D840" s="10"/>
      <c r="E840" s="61"/>
      <c r="F840" s="61"/>
      <c r="G840" s="61"/>
      <c r="H840" s="61"/>
    </row>
    <row r="841" ht="15.75" hidden="1" customHeight="1">
      <c r="A841" s="49"/>
      <c r="B841" s="49"/>
      <c r="C841" s="10"/>
      <c r="D841" s="10"/>
      <c r="E841" s="61"/>
      <c r="F841" s="61"/>
      <c r="G841" s="61"/>
      <c r="H841" s="61"/>
    </row>
    <row r="842" ht="15.75" hidden="1" customHeight="1">
      <c r="A842" s="49"/>
      <c r="B842" s="49"/>
      <c r="C842" s="10"/>
      <c r="D842" s="10"/>
      <c r="E842" s="61"/>
      <c r="F842" s="61"/>
      <c r="G842" s="61"/>
      <c r="H842" s="61"/>
    </row>
    <row r="843" ht="15.75" hidden="1" customHeight="1">
      <c r="A843" s="49"/>
      <c r="B843" s="49"/>
      <c r="C843" s="10"/>
      <c r="D843" s="10"/>
      <c r="E843" s="61"/>
      <c r="F843" s="61"/>
      <c r="G843" s="61"/>
      <c r="H843" s="61"/>
    </row>
    <row r="844" ht="15.75" hidden="1" customHeight="1">
      <c r="A844" s="49"/>
      <c r="B844" s="49"/>
      <c r="C844" s="10"/>
      <c r="D844" s="10"/>
      <c r="E844" s="61"/>
      <c r="F844" s="61"/>
      <c r="G844" s="61"/>
      <c r="H844" s="61"/>
    </row>
    <row r="845" ht="15.75" hidden="1" customHeight="1">
      <c r="A845" s="49"/>
      <c r="B845" s="49"/>
      <c r="C845" s="10"/>
      <c r="D845" s="10"/>
      <c r="E845" s="61"/>
      <c r="F845" s="61"/>
      <c r="G845" s="61"/>
      <c r="H845" s="61"/>
    </row>
    <row r="846" ht="15.75" hidden="1" customHeight="1">
      <c r="A846" s="49"/>
      <c r="B846" s="49"/>
      <c r="C846" s="10"/>
      <c r="D846" s="10"/>
      <c r="E846" s="61"/>
      <c r="F846" s="61"/>
      <c r="G846" s="61"/>
      <c r="H846" s="61"/>
    </row>
    <row r="847" ht="15.75" hidden="1" customHeight="1">
      <c r="A847" s="49"/>
      <c r="B847" s="49"/>
      <c r="C847" s="10"/>
      <c r="D847" s="10"/>
      <c r="E847" s="61"/>
      <c r="F847" s="61"/>
      <c r="G847" s="61"/>
      <c r="H847" s="61"/>
    </row>
    <row r="848" ht="15.75" hidden="1" customHeight="1">
      <c r="A848" s="49"/>
      <c r="B848" s="49"/>
      <c r="C848" s="10"/>
      <c r="D848" s="10"/>
      <c r="E848" s="61"/>
      <c r="F848" s="61"/>
      <c r="G848" s="61"/>
      <c r="H848" s="61"/>
    </row>
    <row r="849" ht="15.75" hidden="1" customHeight="1">
      <c r="A849" s="49"/>
      <c r="B849" s="49"/>
      <c r="C849" s="10"/>
      <c r="D849" s="10"/>
      <c r="E849" s="61"/>
      <c r="F849" s="61"/>
      <c r="G849" s="61"/>
      <c r="H849" s="61"/>
    </row>
    <row r="850" ht="15.75" hidden="1" customHeight="1">
      <c r="A850" s="49"/>
      <c r="B850" s="49"/>
      <c r="C850" s="10"/>
      <c r="D850" s="10"/>
      <c r="E850" s="61"/>
      <c r="F850" s="61"/>
      <c r="G850" s="61"/>
      <c r="H850" s="61"/>
    </row>
    <row r="851" ht="15.75" hidden="1" customHeight="1">
      <c r="A851" s="49"/>
      <c r="B851" s="49"/>
      <c r="C851" s="10"/>
      <c r="D851" s="10"/>
      <c r="E851" s="61"/>
      <c r="F851" s="61"/>
      <c r="G851" s="61"/>
      <c r="H851" s="61"/>
    </row>
    <row r="852" ht="15.75" hidden="1" customHeight="1">
      <c r="A852" s="49"/>
      <c r="B852" s="49"/>
      <c r="C852" s="10"/>
      <c r="D852" s="10"/>
      <c r="E852" s="61"/>
      <c r="F852" s="61"/>
      <c r="G852" s="61"/>
      <c r="H852" s="61"/>
    </row>
    <row r="853" ht="15.75" hidden="1" customHeight="1">
      <c r="A853" s="49"/>
      <c r="B853" s="49"/>
      <c r="C853" s="10"/>
      <c r="D853" s="10"/>
      <c r="E853" s="61"/>
      <c r="F853" s="61"/>
      <c r="G853" s="61"/>
      <c r="H853" s="61"/>
    </row>
    <row r="854" ht="15.75" hidden="1" customHeight="1">
      <c r="A854" s="49"/>
      <c r="B854" s="49"/>
      <c r="C854" s="10"/>
      <c r="D854" s="10"/>
      <c r="E854" s="61"/>
      <c r="F854" s="61"/>
      <c r="G854" s="61"/>
      <c r="H854" s="61"/>
    </row>
    <row r="855" ht="15.75" hidden="1" customHeight="1">
      <c r="A855" s="49"/>
      <c r="B855" s="49"/>
      <c r="C855" s="10"/>
      <c r="D855" s="10"/>
      <c r="E855" s="61"/>
      <c r="F855" s="61"/>
      <c r="G855" s="61"/>
      <c r="H855" s="61"/>
    </row>
    <row r="856" ht="15.75" hidden="1" customHeight="1">
      <c r="A856" s="49"/>
      <c r="B856" s="49"/>
      <c r="C856" s="10"/>
      <c r="D856" s="10"/>
      <c r="E856" s="61"/>
      <c r="F856" s="61"/>
      <c r="G856" s="61"/>
      <c r="H856" s="61"/>
    </row>
    <row r="857" ht="15.75" hidden="1" customHeight="1">
      <c r="A857" s="49"/>
      <c r="B857" s="49"/>
      <c r="C857" s="10"/>
      <c r="D857" s="10"/>
      <c r="E857" s="61"/>
      <c r="F857" s="61"/>
      <c r="G857" s="61"/>
      <c r="H857" s="61"/>
    </row>
    <row r="858" ht="15.75" hidden="1" customHeight="1">
      <c r="A858" s="49"/>
      <c r="B858" s="49"/>
      <c r="C858" s="10"/>
      <c r="D858" s="10"/>
      <c r="E858" s="61"/>
      <c r="F858" s="61"/>
      <c r="G858" s="61"/>
      <c r="H858" s="61"/>
    </row>
    <row r="859" ht="15.75" hidden="1" customHeight="1">
      <c r="A859" s="49"/>
      <c r="B859" s="49"/>
      <c r="C859" s="10"/>
      <c r="D859" s="10"/>
      <c r="E859" s="61"/>
      <c r="F859" s="61"/>
      <c r="G859" s="61"/>
      <c r="H859" s="61"/>
    </row>
    <row r="860" ht="15.75" hidden="1" customHeight="1">
      <c r="A860" s="49"/>
      <c r="B860" s="49"/>
      <c r="C860" s="10"/>
      <c r="D860" s="10"/>
      <c r="E860" s="61"/>
      <c r="F860" s="61"/>
      <c r="G860" s="61"/>
      <c r="H860" s="61"/>
    </row>
    <row r="861" ht="15.75" hidden="1" customHeight="1">
      <c r="A861" s="49"/>
      <c r="B861" s="49"/>
      <c r="C861" s="10"/>
      <c r="D861" s="10"/>
      <c r="E861" s="61"/>
      <c r="F861" s="61"/>
      <c r="G861" s="61"/>
      <c r="H861" s="61"/>
    </row>
    <row r="862" ht="15.75" hidden="1" customHeight="1">
      <c r="A862" s="49"/>
      <c r="B862" s="49"/>
      <c r="C862" s="10"/>
      <c r="D862" s="10"/>
      <c r="E862" s="61"/>
      <c r="F862" s="61"/>
      <c r="G862" s="61"/>
      <c r="H862" s="61"/>
    </row>
    <row r="863" ht="15.75" hidden="1" customHeight="1">
      <c r="A863" s="49"/>
      <c r="B863" s="49"/>
      <c r="C863" s="10"/>
      <c r="D863" s="10"/>
      <c r="E863" s="61"/>
      <c r="F863" s="61"/>
      <c r="G863" s="61"/>
      <c r="H863" s="61"/>
    </row>
    <row r="864" ht="15.75" hidden="1" customHeight="1">
      <c r="A864" s="49"/>
      <c r="B864" s="49"/>
      <c r="C864" s="10"/>
      <c r="D864" s="10"/>
      <c r="E864" s="61"/>
      <c r="F864" s="61"/>
      <c r="G864" s="61"/>
      <c r="H864" s="61"/>
    </row>
    <row r="865" ht="15.75" hidden="1" customHeight="1">
      <c r="A865" s="49"/>
      <c r="B865" s="49"/>
      <c r="C865" s="10"/>
      <c r="D865" s="10"/>
      <c r="E865" s="61"/>
      <c r="F865" s="61"/>
      <c r="G865" s="61"/>
      <c r="H865" s="61"/>
    </row>
    <row r="866" ht="15.75" hidden="1" customHeight="1">
      <c r="A866" s="49"/>
      <c r="B866" s="49"/>
      <c r="C866" s="10"/>
      <c r="D866" s="10"/>
      <c r="E866" s="61"/>
      <c r="F866" s="61"/>
      <c r="G866" s="61"/>
      <c r="H866" s="61"/>
    </row>
    <row r="867" ht="15.75" hidden="1" customHeight="1">
      <c r="A867" s="49"/>
      <c r="B867" s="49"/>
      <c r="C867" s="10"/>
      <c r="D867" s="10"/>
      <c r="E867" s="61"/>
      <c r="F867" s="61"/>
      <c r="G867" s="61"/>
      <c r="H867" s="61"/>
    </row>
    <row r="868" ht="15.75" hidden="1" customHeight="1">
      <c r="A868" s="49"/>
      <c r="B868" s="49"/>
      <c r="C868" s="10"/>
      <c r="D868" s="10"/>
      <c r="E868" s="61"/>
      <c r="F868" s="61"/>
      <c r="G868" s="61"/>
      <c r="H868" s="61"/>
    </row>
    <row r="869" ht="15.75" hidden="1" customHeight="1">
      <c r="A869" s="49"/>
      <c r="B869" s="49"/>
      <c r="C869" s="10"/>
      <c r="D869" s="10"/>
      <c r="E869" s="61"/>
      <c r="F869" s="61"/>
      <c r="G869" s="61"/>
      <c r="H869" s="61"/>
    </row>
    <row r="870" ht="15.75" hidden="1" customHeight="1">
      <c r="A870" s="49"/>
      <c r="B870" s="49"/>
      <c r="C870" s="10"/>
      <c r="D870" s="10"/>
      <c r="E870" s="61"/>
      <c r="F870" s="61"/>
      <c r="G870" s="61"/>
      <c r="H870" s="61"/>
    </row>
    <row r="871" ht="15.75" hidden="1" customHeight="1">
      <c r="A871" s="49"/>
      <c r="B871" s="49"/>
      <c r="C871" s="10"/>
      <c r="D871" s="10"/>
      <c r="E871" s="61"/>
      <c r="F871" s="61"/>
      <c r="G871" s="61"/>
      <c r="H871" s="61"/>
    </row>
    <row r="872" ht="15.75" hidden="1" customHeight="1">
      <c r="A872" s="49"/>
      <c r="B872" s="49"/>
      <c r="C872" s="10"/>
      <c r="D872" s="10"/>
      <c r="E872" s="61"/>
      <c r="F872" s="61"/>
      <c r="G872" s="61"/>
      <c r="H872" s="61"/>
    </row>
    <row r="873" ht="15.75" hidden="1" customHeight="1">
      <c r="A873" s="49"/>
      <c r="B873" s="49"/>
      <c r="C873" s="10"/>
      <c r="D873" s="10"/>
      <c r="E873" s="61"/>
      <c r="F873" s="61"/>
      <c r="G873" s="61"/>
      <c r="H873" s="61"/>
    </row>
    <row r="874" ht="15.75" hidden="1" customHeight="1">
      <c r="A874" s="49"/>
      <c r="B874" s="49"/>
      <c r="C874" s="10"/>
      <c r="D874" s="10"/>
      <c r="E874" s="61"/>
      <c r="F874" s="61"/>
      <c r="G874" s="61"/>
      <c r="H874" s="61"/>
    </row>
    <row r="875" ht="15.75" hidden="1" customHeight="1">
      <c r="A875" s="49"/>
      <c r="B875" s="49"/>
      <c r="C875" s="10"/>
      <c r="D875" s="10"/>
      <c r="E875" s="61"/>
      <c r="F875" s="61"/>
      <c r="G875" s="61"/>
      <c r="H875" s="61"/>
    </row>
    <row r="876" ht="15.75" hidden="1" customHeight="1">
      <c r="A876" s="49"/>
      <c r="B876" s="49"/>
      <c r="C876" s="10"/>
      <c r="D876" s="10"/>
      <c r="E876" s="61"/>
      <c r="F876" s="61"/>
      <c r="G876" s="61"/>
      <c r="H876" s="61"/>
    </row>
    <row r="877" ht="15.75" hidden="1" customHeight="1">
      <c r="A877" s="49"/>
      <c r="B877" s="49"/>
      <c r="C877" s="10"/>
      <c r="D877" s="10"/>
      <c r="E877" s="61"/>
      <c r="F877" s="61"/>
      <c r="G877" s="61"/>
      <c r="H877" s="61"/>
    </row>
    <row r="878" ht="15.75" hidden="1" customHeight="1">
      <c r="A878" s="49"/>
      <c r="B878" s="49"/>
      <c r="C878" s="10"/>
      <c r="D878" s="10"/>
      <c r="E878" s="61"/>
      <c r="F878" s="61"/>
      <c r="G878" s="61"/>
      <c r="H878" s="61"/>
    </row>
    <row r="879" ht="15.75" hidden="1" customHeight="1">
      <c r="A879" s="49"/>
      <c r="B879" s="49"/>
      <c r="C879" s="10"/>
      <c r="D879" s="10"/>
      <c r="E879" s="61"/>
      <c r="F879" s="61"/>
      <c r="G879" s="61"/>
      <c r="H879" s="61"/>
    </row>
    <row r="880" ht="15.75" hidden="1" customHeight="1">
      <c r="A880" s="49"/>
      <c r="B880" s="49"/>
      <c r="C880" s="10"/>
      <c r="D880" s="10"/>
      <c r="E880" s="61"/>
      <c r="F880" s="61"/>
      <c r="G880" s="61"/>
      <c r="H880" s="61"/>
    </row>
    <row r="881" ht="15.75" hidden="1" customHeight="1">
      <c r="A881" s="49"/>
      <c r="B881" s="49"/>
      <c r="C881" s="10"/>
      <c r="D881" s="10"/>
      <c r="E881" s="61"/>
      <c r="F881" s="61"/>
      <c r="G881" s="61"/>
      <c r="H881" s="61"/>
    </row>
    <row r="882" ht="15.75" hidden="1" customHeight="1">
      <c r="A882" s="49"/>
      <c r="B882" s="49"/>
      <c r="C882" s="10"/>
      <c r="D882" s="10"/>
      <c r="E882" s="61"/>
      <c r="F882" s="61"/>
      <c r="G882" s="61"/>
      <c r="H882" s="61"/>
    </row>
    <row r="883" ht="15.75" hidden="1" customHeight="1">
      <c r="A883" s="49"/>
      <c r="B883" s="49"/>
      <c r="C883" s="10"/>
      <c r="D883" s="10"/>
      <c r="E883" s="61"/>
      <c r="F883" s="61"/>
      <c r="G883" s="61"/>
      <c r="H883" s="61"/>
    </row>
    <row r="884" ht="15.75" hidden="1" customHeight="1">
      <c r="A884" s="49"/>
      <c r="B884" s="49"/>
      <c r="C884" s="10"/>
      <c r="D884" s="10"/>
      <c r="E884" s="61"/>
      <c r="F884" s="61"/>
      <c r="G884" s="61"/>
      <c r="H884" s="61"/>
    </row>
    <row r="885" ht="15.75" hidden="1" customHeight="1">
      <c r="A885" s="49"/>
      <c r="B885" s="49"/>
      <c r="C885" s="10"/>
      <c r="D885" s="10"/>
      <c r="E885" s="61"/>
      <c r="F885" s="61"/>
      <c r="G885" s="61"/>
      <c r="H885" s="61"/>
    </row>
    <row r="886" ht="15.75" hidden="1" customHeight="1">
      <c r="A886" s="49"/>
      <c r="B886" s="49"/>
      <c r="C886" s="10"/>
      <c r="D886" s="10"/>
      <c r="E886" s="61"/>
      <c r="F886" s="61"/>
      <c r="G886" s="61"/>
      <c r="H886" s="61"/>
    </row>
    <row r="887" ht="15.75" hidden="1" customHeight="1">
      <c r="A887" s="49"/>
      <c r="B887" s="49"/>
      <c r="C887" s="10"/>
      <c r="D887" s="10"/>
      <c r="E887" s="61"/>
      <c r="F887" s="61"/>
      <c r="G887" s="61"/>
      <c r="H887" s="61"/>
    </row>
    <row r="888" ht="15.75" hidden="1" customHeight="1">
      <c r="A888" s="49"/>
      <c r="B888" s="49"/>
      <c r="C888" s="10"/>
      <c r="D888" s="10"/>
      <c r="E888" s="61"/>
      <c r="F888" s="61"/>
      <c r="G888" s="61"/>
      <c r="H888" s="61"/>
    </row>
    <row r="889" ht="15.75" hidden="1" customHeight="1">
      <c r="A889" s="49"/>
      <c r="B889" s="49"/>
      <c r="C889" s="10"/>
      <c r="D889" s="10"/>
      <c r="E889" s="61"/>
      <c r="F889" s="61"/>
      <c r="G889" s="61"/>
      <c r="H889" s="61"/>
    </row>
    <row r="890" ht="15.75" hidden="1" customHeight="1">
      <c r="A890" s="49"/>
      <c r="B890" s="49"/>
      <c r="C890" s="10"/>
      <c r="D890" s="10"/>
      <c r="E890" s="61"/>
      <c r="F890" s="61"/>
      <c r="G890" s="61"/>
      <c r="H890" s="61"/>
    </row>
    <row r="891" ht="15.75" hidden="1" customHeight="1">
      <c r="A891" s="49"/>
      <c r="B891" s="49"/>
      <c r="C891" s="10"/>
      <c r="D891" s="10"/>
      <c r="E891" s="61"/>
      <c r="F891" s="61"/>
      <c r="G891" s="61"/>
      <c r="H891" s="61"/>
    </row>
    <row r="892" ht="15.75" hidden="1" customHeight="1">
      <c r="A892" s="49"/>
      <c r="B892" s="49"/>
      <c r="C892" s="10"/>
      <c r="D892" s="10"/>
      <c r="E892" s="61"/>
      <c r="F892" s="61"/>
      <c r="G892" s="61"/>
      <c r="H892" s="61"/>
    </row>
    <row r="893" ht="15.75" hidden="1" customHeight="1">
      <c r="A893" s="49"/>
      <c r="B893" s="49"/>
      <c r="C893" s="10"/>
      <c r="D893" s="10"/>
      <c r="E893" s="61"/>
      <c r="F893" s="61"/>
      <c r="G893" s="61"/>
      <c r="H893" s="61"/>
    </row>
    <row r="894" ht="15.75" hidden="1" customHeight="1">
      <c r="A894" s="49"/>
      <c r="B894" s="49"/>
      <c r="C894" s="10"/>
      <c r="D894" s="10"/>
      <c r="E894" s="61"/>
      <c r="F894" s="61"/>
      <c r="G894" s="61"/>
      <c r="H894" s="61"/>
    </row>
    <row r="895" ht="15.75" hidden="1" customHeight="1">
      <c r="A895" s="49"/>
      <c r="B895" s="49"/>
      <c r="C895" s="10"/>
      <c r="D895" s="10"/>
      <c r="E895" s="61"/>
      <c r="F895" s="61"/>
      <c r="G895" s="61"/>
      <c r="H895" s="61"/>
    </row>
    <row r="896" ht="15.75" hidden="1" customHeight="1">
      <c r="A896" s="49"/>
      <c r="B896" s="49"/>
      <c r="C896" s="10"/>
      <c r="D896" s="10"/>
      <c r="E896" s="61"/>
      <c r="F896" s="61"/>
      <c r="G896" s="61"/>
      <c r="H896" s="61"/>
    </row>
    <row r="897" ht="15.75" hidden="1" customHeight="1">
      <c r="A897" s="49"/>
      <c r="B897" s="49"/>
      <c r="C897" s="10"/>
      <c r="D897" s="10"/>
      <c r="E897" s="61"/>
      <c r="F897" s="61"/>
      <c r="G897" s="61"/>
      <c r="H897" s="61"/>
    </row>
    <row r="898" ht="15.75" hidden="1" customHeight="1">
      <c r="A898" s="49"/>
      <c r="B898" s="49"/>
      <c r="C898" s="10"/>
      <c r="D898" s="10"/>
      <c r="E898" s="61"/>
      <c r="F898" s="61"/>
      <c r="G898" s="61"/>
      <c r="H898" s="61"/>
    </row>
    <row r="899" ht="15.75" hidden="1" customHeight="1">
      <c r="A899" s="49"/>
      <c r="B899" s="49"/>
      <c r="C899" s="10"/>
      <c r="D899" s="10"/>
      <c r="E899" s="61"/>
      <c r="F899" s="61"/>
      <c r="G899" s="61"/>
      <c r="H899" s="61"/>
    </row>
    <row r="900" ht="15.75" hidden="1" customHeight="1">
      <c r="A900" s="49"/>
      <c r="B900" s="49"/>
      <c r="C900" s="10"/>
      <c r="D900" s="10"/>
      <c r="E900" s="61"/>
      <c r="F900" s="61"/>
      <c r="G900" s="61"/>
      <c r="H900" s="61"/>
    </row>
    <row r="901" ht="15.75" hidden="1" customHeight="1">
      <c r="A901" s="49"/>
      <c r="B901" s="49"/>
      <c r="C901" s="10"/>
      <c r="D901" s="10"/>
      <c r="E901" s="61"/>
      <c r="F901" s="61"/>
      <c r="G901" s="61"/>
      <c r="H901" s="61"/>
    </row>
    <row r="902" ht="15.75" hidden="1" customHeight="1">
      <c r="A902" s="49"/>
      <c r="B902" s="49"/>
      <c r="C902" s="10"/>
      <c r="D902" s="10"/>
      <c r="E902" s="61"/>
      <c r="F902" s="61"/>
      <c r="G902" s="61"/>
      <c r="H902" s="61"/>
    </row>
    <row r="903" ht="15.75" hidden="1" customHeight="1">
      <c r="A903" s="49"/>
      <c r="B903" s="49"/>
      <c r="C903" s="10"/>
      <c r="D903" s="10"/>
      <c r="E903" s="61"/>
      <c r="F903" s="61"/>
      <c r="G903" s="61"/>
      <c r="H903" s="61"/>
    </row>
    <row r="904" ht="15.75" hidden="1" customHeight="1">
      <c r="A904" s="49"/>
      <c r="B904" s="49"/>
      <c r="C904" s="10"/>
      <c r="D904" s="10"/>
      <c r="E904" s="61"/>
      <c r="F904" s="61"/>
      <c r="G904" s="61"/>
      <c r="H904" s="61"/>
    </row>
    <row r="905" ht="15.75" hidden="1" customHeight="1">
      <c r="A905" s="49"/>
      <c r="B905" s="49"/>
      <c r="C905" s="10"/>
      <c r="D905" s="10"/>
      <c r="E905" s="61"/>
      <c r="F905" s="61"/>
      <c r="G905" s="61"/>
      <c r="H905" s="61"/>
    </row>
    <row r="906" ht="15.75" hidden="1" customHeight="1">
      <c r="A906" s="49"/>
      <c r="B906" s="49"/>
      <c r="C906" s="10"/>
      <c r="D906" s="10"/>
      <c r="E906" s="61"/>
      <c r="F906" s="61"/>
      <c r="G906" s="61"/>
      <c r="H906" s="61"/>
    </row>
    <row r="907" ht="15.75" hidden="1" customHeight="1">
      <c r="A907" s="49"/>
      <c r="B907" s="49"/>
      <c r="C907" s="10"/>
      <c r="D907" s="10"/>
      <c r="E907" s="61"/>
      <c r="F907" s="61"/>
      <c r="G907" s="61"/>
      <c r="H907" s="61"/>
    </row>
    <row r="908" ht="15.75" hidden="1" customHeight="1">
      <c r="A908" s="49"/>
      <c r="B908" s="49"/>
      <c r="C908" s="10"/>
      <c r="D908" s="10"/>
      <c r="E908" s="61"/>
      <c r="F908" s="61"/>
      <c r="G908" s="61"/>
      <c r="H908" s="61"/>
    </row>
    <row r="909" ht="15.75" hidden="1" customHeight="1">
      <c r="A909" s="49"/>
      <c r="B909" s="49"/>
      <c r="C909" s="10"/>
      <c r="D909" s="10"/>
      <c r="E909" s="61"/>
      <c r="F909" s="61"/>
      <c r="G909" s="61"/>
      <c r="H909" s="61"/>
    </row>
    <row r="910" ht="15.75" hidden="1" customHeight="1">
      <c r="A910" s="49"/>
      <c r="B910" s="49"/>
      <c r="C910" s="10"/>
      <c r="D910" s="10"/>
      <c r="E910" s="61"/>
      <c r="F910" s="61"/>
      <c r="G910" s="61"/>
      <c r="H910" s="61"/>
    </row>
    <row r="911" ht="15.75" hidden="1" customHeight="1">
      <c r="A911" s="49"/>
      <c r="B911" s="49"/>
      <c r="C911" s="10"/>
      <c r="D911" s="10"/>
      <c r="E911" s="61"/>
      <c r="F911" s="61"/>
      <c r="G911" s="61"/>
      <c r="H911" s="61"/>
    </row>
    <row r="912" ht="15.75" hidden="1" customHeight="1">
      <c r="A912" s="49"/>
      <c r="B912" s="49"/>
      <c r="C912" s="10"/>
      <c r="D912" s="10"/>
      <c r="E912" s="61"/>
      <c r="F912" s="61"/>
      <c r="G912" s="61"/>
      <c r="H912" s="61"/>
    </row>
    <row r="913" ht="15.75" hidden="1" customHeight="1">
      <c r="A913" s="49"/>
      <c r="B913" s="49"/>
      <c r="C913" s="10"/>
      <c r="D913" s="10"/>
      <c r="E913" s="61"/>
      <c r="F913" s="61"/>
      <c r="G913" s="61"/>
      <c r="H913" s="61"/>
    </row>
    <row r="914" ht="15.75" hidden="1" customHeight="1">
      <c r="A914" s="49"/>
      <c r="B914" s="49"/>
      <c r="C914" s="10"/>
      <c r="D914" s="10"/>
      <c r="E914" s="61"/>
      <c r="F914" s="61"/>
      <c r="G914" s="61"/>
      <c r="H914" s="61"/>
    </row>
    <row r="915" ht="15.75" hidden="1" customHeight="1">
      <c r="A915" s="49"/>
      <c r="B915" s="49"/>
      <c r="C915" s="10"/>
      <c r="D915" s="10"/>
      <c r="E915" s="61"/>
      <c r="F915" s="61"/>
      <c r="G915" s="61"/>
      <c r="H915" s="61"/>
    </row>
    <row r="916" ht="15.75" hidden="1" customHeight="1">
      <c r="A916" s="49"/>
      <c r="B916" s="49"/>
      <c r="C916" s="10"/>
      <c r="D916" s="10"/>
      <c r="E916" s="61"/>
      <c r="F916" s="61"/>
      <c r="G916" s="61"/>
      <c r="H916" s="61"/>
    </row>
    <row r="917" ht="15.75" hidden="1" customHeight="1">
      <c r="A917" s="49"/>
      <c r="B917" s="49"/>
      <c r="C917" s="10"/>
      <c r="D917" s="10"/>
      <c r="E917" s="61"/>
      <c r="F917" s="61"/>
      <c r="G917" s="61"/>
      <c r="H917" s="61"/>
    </row>
    <row r="918" ht="15.75" hidden="1" customHeight="1">
      <c r="A918" s="49"/>
      <c r="B918" s="49"/>
      <c r="C918" s="10"/>
      <c r="D918" s="10"/>
      <c r="E918" s="61"/>
      <c r="F918" s="61"/>
      <c r="G918" s="61"/>
      <c r="H918" s="61"/>
    </row>
    <row r="919" ht="15.75" hidden="1" customHeight="1">
      <c r="A919" s="49"/>
      <c r="B919" s="49"/>
      <c r="C919" s="10"/>
      <c r="D919" s="10"/>
      <c r="E919" s="61"/>
      <c r="F919" s="61"/>
      <c r="G919" s="61"/>
      <c r="H919" s="61"/>
    </row>
    <row r="920" ht="15.75" hidden="1" customHeight="1">
      <c r="A920" s="49"/>
      <c r="B920" s="49"/>
      <c r="C920" s="10"/>
      <c r="D920" s="10"/>
      <c r="E920" s="61"/>
      <c r="F920" s="61"/>
      <c r="G920" s="61"/>
      <c r="H920" s="61"/>
    </row>
    <row r="921" ht="15.75" hidden="1" customHeight="1">
      <c r="A921" s="49"/>
      <c r="B921" s="49"/>
      <c r="C921" s="10"/>
      <c r="D921" s="10"/>
      <c r="E921" s="61"/>
      <c r="F921" s="61"/>
      <c r="G921" s="61"/>
      <c r="H921" s="61"/>
    </row>
    <row r="922" ht="15.75" hidden="1" customHeight="1">
      <c r="A922" s="49"/>
      <c r="B922" s="49"/>
      <c r="C922" s="10"/>
      <c r="D922" s="10"/>
      <c r="E922" s="61"/>
      <c r="F922" s="61"/>
      <c r="G922" s="61"/>
      <c r="H922" s="61"/>
    </row>
    <row r="923" ht="15.75" hidden="1" customHeight="1">
      <c r="A923" s="49"/>
      <c r="B923" s="49"/>
      <c r="C923" s="10"/>
      <c r="D923" s="10"/>
      <c r="E923" s="61"/>
      <c r="F923" s="61"/>
      <c r="G923" s="61"/>
      <c r="H923" s="61"/>
    </row>
    <row r="924" ht="15.75" hidden="1" customHeight="1">
      <c r="A924" s="49"/>
      <c r="B924" s="49"/>
      <c r="C924" s="10"/>
      <c r="D924" s="10"/>
      <c r="E924" s="61"/>
      <c r="F924" s="61"/>
      <c r="G924" s="61"/>
      <c r="H924" s="61"/>
    </row>
    <row r="925" ht="15.75" hidden="1" customHeight="1">
      <c r="A925" s="49"/>
      <c r="B925" s="49"/>
      <c r="C925" s="10"/>
      <c r="D925" s="10"/>
      <c r="E925" s="61"/>
      <c r="F925" s="61"/>
      <c r="G925" s="61"/>
      <c r="H925" s="61"/>
    </row>
    <row r="926" ht="15.75" hidden="1" customHeight="1">
      <c r="A926" s="49"/>
      <c r="B926" s="49"/>
      <c r="C926" s="10"/>
      <c r="D926" s="10"/>
      <c r="E926" s="61"/>
      <c r="F926" s="61"/>
      <c r="G926" s="61"/>
      <c r="H926" s="61"/>
    </row>
    <row r="927" ht="15.75" hidden="1" customHeight="1">
      <c r="A927" s="49"/>
      <c r="B927" s="49"/>
      <c r="C927" s="10"/>
      <c r="D927" s="10"/>
      <c r="E927" s="61"/>
      <c r="F927" s="61"/>
      <c r="G927" s="61"/>
      <c r="H927" s="61"/>
    </row>
    <row r="928" ht="15.75" hidden="1" customHeight="1">
      <c r="A928" s="49"/>
      <c r="B928" s="49"/>
      <c r="C928" s="10"/>
      <c r="D928" s="10"/>
      <c r="E928" s="61"/>
      <c r="F928" s="61"/>
      <c r="G928" s="61"/>
      <c r="H928" s="61"/>
    </row>
    <row r="929" ht="15.75" hidden="1" customHeight="1">
      <c r="A929" s="49"/>
      <c r="B929" s="49"/>
      <c r="C929" s="10"/>
      <c r="D929" s="10"/>
      <c r="E929" s="61"/>
      <c r="F929" s="61"/>
      <c r="G929" s="61"/>
      <c r="H929" s="61"/>
    </row>
    <row r="930" ht="15.75" hidden="1" customHeight="1">
      <c r="A930" s="49"/>
      <c r="B930" s="49"/>
      <c r="C930" s="10"/>
      <c r="D930" s="10"/>
      <c r="E930" s="61"/>
      <c r="F930" s="61"/>
      <c r="G930" s="61"/>
      <c r="H930" s="61"/>
    </row>
    <row r="931" ht="15.75" hidden="1" customHeight="1">
      <c r="A931" s="49"/>
      <c r="B931" s="49"/>
      <c r="C931" s="10"/>
      <c r="D931" s="10"/>
      <c r="E931" s="61"/>
      <c r="F931" s="61"/>
      <c r="G931" s="61"/>
      <c r="H931" s="61"/>
    </row>
    <row r="932" ht="15.75" hidden="1" customHeight="1">
      <c r="A932" s="49"/>
      <c r="B932" s="49"/>
      <c r="C932" s="10"/>
      <c r="D932" s="10"/>
      <c r="E932" s="61"/>
      <c r="F932" s="61"/>
      <c r="G932" s="61"/>
      <c r="H932" s="61"/>
    </row>
    <row r="933" ht="15.75" hidden="1" customHeight="1">
      <c r="A933" s="49"/>
      <c r="B933" s="49"/>
      <c r="C933" s="10"/>
      <c r="D933" s="10"/>
      <c r="E933" s="61"/>
      <c r="F933" s="61"/>
      <c r="G933" s="61"/>
      <c r="H933" s="61"/>
    </row>
    <row r="934" ht="15.75" hidden="1" customHeight="1">
      <c r="A934" s="49"/>
      <c r="B934" s="49"/>
      <c r="C934" s="10"/>
      <c r="D934" s="10"/>
      <c r="E934" s="61"/>
      <c r="F934" s="61"/>
      <c r="G934" s="61"/>
      <c r="H934" s="61"/>
    </row>
    <row r="935" ht="15.75" hidden="1" customHeight="1">
      <c r="A935" s="49"/>
      <c r="B935" s="49"/>
      <c r="C935" s="10"/>
      <c r="D935" s="10"/>
      <c r="E935" s="61"/>
      <c r="F935" s="61"/>
      <c r="G935" s="61"/>
      <c r="H935" s="61"/>
    </row>
    <row r="936" ht="15.75" hidden="1" customHeight="1">
      <c r="A936" s="49"/>
      <c r="B936" s="49"/>
      <c r="C936" s="10"/>
      <c r="D936" s="10"/>
      <c r="E936" s="61"/>
      <c r="F936" s="61"/>
      <c r="G936" s="61"/>
      <c r="H936" s="61"/>
    </row>
    <row r="937" ht="15.75" hidden="1" customHeight="1">
      <c r="A937" s="49"/>
      <c r="B937" s="49"/>
      <c r="C937" s="10"/>
      <c r="D937" s="10"/>
      <c r="E937" s="61"/>
      <c r="F937" s="61"/>
      <c r="G937" s="61"/>
      <c r="H937" s="61"/>
    </row>
    <row r="938" ht="15.75" hidden="1" customHeight="1">
      <c r="A938" s="49"/>
      <c r="B938" s="49"/>
      <c r="C938" s="10"/>
      <c r="D938" s="10"/>
      <c r="E938" s="61"/>
      <c r="F938" s="61"/>
      <c r="G938" s="61"/>
      <c r="H938" s="61"/>
    </row>
    <row r="939" ht="15.75" hidden="1" customHeight="1">
      <c r="A939" s="49"/>
      <c r="B939" s="49"/>
      <c r="C939" s="10"/>
      <c r="D939" s="10"/>
      <c r="E939" s="61"/>
      <c r="F939" s="61"/>
      <c r="G939" s="61"/>
      <c r="H939" s="61"/>
    </row>
    <row r="940" ht="15.75" hidden="1" customHeight="1">
      <c r="A940" s="49"/>
      <c r="B940" s="49"/>
      <c r="C940" s="10"/>
      <c r="D940" s="10"/>
      <c r="E940" s="61"/>
      <c r="F940" s="61"/>
      <c r="G940" s="61"/>
      <c r="H940" s="61"/>
    </row>
    <row r="941" ht="15.75" hidden="1" customHeight="1">
      <c r="A941" s="49"/>
      <c r="B941" s="49"/>
      <c r="C941" s="10"/>
      <c r="D941" s="10"/>
      <c r="E941" s="61"/>
      <c r="F941" s="61"/>
      <c r="G941" s="61"/>
      <c r="H941" s="61"/>
    </row>
    <row r="942" ht="15.75" hidden="1" customHeight="1">
      <c r="A942" s="49"/>
      <c r="B942" s="49"/>
      <c r="C942" s="10"/>
      <c r="D942" s="10"/>
      <c r="E942" s="61"/>
      <c r="F942" s="61"/>
      <c r="G942" s="61"/>
      <c r="H942" s="61"/>
    </row>
    <row r="943" ht="15.75" hidden="1" customHeight="1">
      <c r="A943" s="49"/>
      <c r="B943" s="49"/>
      <c r="C943" s="10"/>
      <c r="D943" s="10"/>
      <c r="E943" s="61"/>
      <c r="F943" s="61"/>
      <c r="G943" s="61"/>
      <c r="H943" s="61"/>
    </row>
    <row r="944" ht="15.75" hidden="1" customHeight="1">
      <c r="A944" s="49"/>
      <c r="B944" s="49"/>
      <c r="C944" s="10"/>
      <c r="D944" s="10"/>
      <c r="E944" s="61"/>
      <c r="F944" s="61"/>
      <c r="G944" s="61"/>
      <c r="H944" s="61"/>
    </row>
    <row r="945" ht="15.75" hidden="1" customHeight="1">
      <c r="A945" s="49"/>
      <c r="B945" s="49"/>
      <c r="C945" s="10"/>
      <c r="D945" s="10"/>
      <c r="E945" s="61"/>
      <c r="F945" s="61"/>
      <c r="G945" s="61"/>
      <c r="H945" s="61"/>
    </row>
    <row r="946" ht="15.75" hidden="1" customHeight="1">
      <c r="A946" s="49"/>
      <c r="B946" s="49"/>
      <c r="C946" s="10"/>
      <c r="D946" s="10"/>
      <c r="E946" s="61"/>
      <c r="F946" s="61"/>
      <c r="G946" s="61"/>
      <c r="H946" s="61"/>
    </row>
    <row r="947" ht="15.75" hidden="1" customHeight="1">
      <c r="A947" s="49"/>
      <c r="B947" s="49"/>
      <c r="C947" s="10"/>
      <c r="D947" s="10"/>
      <c r="E947" s="61"/>
      <c r="F947" s="61"/>
      <c r="G947" s="61"/>
      <c r="H947" s="61"/>
    </row>
    <row r="948" ht="15.75" hidden="1" customHeight="1">
      <c r="A948" s="49"/>
      <c r="B948" s="49"/>
      <c r="C948" s="10"/>
      <c r="D948" s="10"/>
      <c r="E948" s="61"/>
      <c r="F948" s="61"/>
      <c r="G948" s="61"/>
      <c r="H948" s="61"/>
    </row>
    <row r="949" ht="15.75" hidden="1" customHeight="1">
      <c r="A949" s="49"/>
      <c r="B949" s="49"/>
      <c r="C949" s="10"/>
      <c r="D949" s="10"/>
      <c r="E949" s="61"/>
      <c r="F949" s="61"/>
      <c r="G949" s="61"/>
      <c r="H949" s="61"/>
    </row>
    <row r="950" ht="15.75" hidden="1" customHeight="1">
      <c r="A950" s="49"/>
      <c r="B950" s="49"/>
      <c r="C950" s="10"/>
      <c r="D950" s="10"/>
      <c r="E950" s="61"/>
      <c r="F950" s="61"/>
      <c r="G950" s="61"/>
      <c r="H950" s="61"/>
    </row>
    <row r="951" ht="15.75" hidden="1" customHeight="1">
      <c r="A951" s="49"/>
      <c r="B951" s="49"/>
      <c r="C951" s="10"/>
      <c r="D951" s="10"/>
      <c r="E951" s="61"/>
      <c r="F951" s="61"/>
      <c r="G951" s="61"/>
      <c r="H951" s="61"/>
    </row>
    <row r="952" ht="15.75" hidden="1" customHeight="1">
      <c r="A952" s="49"/>
      <c r="B952" s="49"/>
      <c r="C952" s="10"/>
      <c r="D952" s="10"/>
      <c r="E952" s="61"/>
      <c r="F952" s="61"/>
      <c r="G952" s="61"/>
      <c r="H952" s="61"/>
    </row>
    <row r="953" ht="15.75" hidden="1" customHeight="1">
      <c r="A953" s="49"/>
      <c r="B953" s="49"/>
      <c r="C953" s="10"/>
      <c r="D953" s="10"/>
      <c r="E953" s="61"/>
      <c r="F953" s="61"/>
      <c r="G953" s="61"/>
      <c r="H953" s="61"/>
    </row>
    <row r="954" ht="15.75" hidden="1" customHeight="1">
      <c r="A954" s="49"/>
      <c r="B954" s="49"/>
      <c r="C954" s="10"/>
      <c r="D954" s="10"/>
      <c r="E954" s="61"/>
      <c r="F954" s="61"/>
      <c r="G954" s="61"/>
      <c r="H954" s="61"/>
    </row>
    <row r="955" ht="15.75" hidden="1" customHeight="1">
      <c r="A955" s="49"/>
      <c r="B955" s="49"/>
      <c r="C955" s="10"/>
      <c r="D955" s="10"/>
      <c r="E955" s="61"/>
      <c r="F955" s="61"/>
      <c r="G955" s="61"/>
      <c r="H955" s="61"/>
    </row>
    <row r="956" ht="15.75" hidden="1" customHeight="1">
      <c r="A956" s="49"/>
      <c r="B956" s="49"/>
      <c r="C956" s="10"/>
      <c r="D956" s="10"/>
      <c r="E956" s="61"/>
      <c r="F956" s="61"/>
      <c r="G956" s="61"/>
      <c r="H956" s="61"/>
    </row>
    <row r="957" ht="15.75" hidden="1" customHeight="1">
      <c r="A957" s="49"/>
      <c r="B957" s="49"/>
      <c r="C957" s="10"/>
      <c r="D957" s="10"/>
      <c r="E957" s="61"/>
      <c r="F957" s="61"/>
      <c r="G957" s="61"/>
      <c r="H957" s="61"/>
    </row>
    <row r="958" ht="15.75" hidden="1" customHeight="1">
      <c r="A958" s="49"/>
      <c r="B958" s="49"/>
      <c r="C958" s="10"/>
      <c r="D958" s="10"/>
      <c r="E958" s="61"/>
      <c r="F958" s="61"/>
      <c r="G958" s="61"/>
      <c r="H958" s="61"/>
    </row>
  </sheetData>
  <autoFilter ref="$A$1:$H$958">
    <filterColumn colId="7">
      <filters>
        <filter val="P1"/>
        <filter val="p3"/>
      </filters>
    </filterColumn>
    <filterColumn colId="0">
      <filters blank="1">
        <filter val="1"/>
      </filters>
    </filterColumn>
  </autoFilter>
  <customSheetViews>
    <customSheetView guid="{1496045F-D431-485F-A7BC-52B9E96BE4AC}" filter="1" showAutoFilter="1">
      <autoFilter ref="$A$1:$H$958">
        <filterColumn colId="7">
          <filters>
            <filter val="P1"/>
            <filter val="p3"/>
          </filters>
        </filterColumn>
        <filterColumn colId="0">
          <filters>
            <filter val="1"/>
          </filters>
        </filterColumn>
      </autoFilter>
    </customSheetView>
    <customSheetView guid="{9C397F4D-2883-40C8-9204-CD9106A31F71}" filter="1" showAutoFilter="1">
      <autoFilter ref="$C$1:$G$213"/>
    </customSheetView>
  </customSheetViews>
  <conditionalFormatting sqref="A2:A86 B84:B92 A93:A122 B118:B122">
    <cfRule type="cellIs" dxfId="0" priority="1" operator="equal">
      <formula>2</formula>
    </cfRule>
  </conditionalFormatting>
  <conditionalFormatting sqref="A2:A86 B84:B92 A93:A122 B118:B122">
    <cfRule type="cellIs" dxfId="1" priority="2" operator="equal">
      <formula>1</formula>
    </cfRule>
  </conditionalFormatting>
  <conditionalFormatting sqref="A2:A86 B84:B92 A93:A122 B118:B122">
    <cfRule type="cellIs" dxfId="2" priority="3" operator="equal">
      <formula>3</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3.14"/>
    <col customWidth="1" min="2" max="2" width="9.29"/>
    <col customWidth="1" min="3" max="3" width="11.43"/>
    <col customWidth="1" min="4" max="4" width="5.43"/>
    <col customWidth="1" min="5" max="5" width="12.0"/>
    <col customWidth="1" min="6" max="6" width="12.57"/>
    <col customWidth="1" min="7" max="7" width="8.57"/>
  </cols>
  <sheetData>
    <row r="2" ht="1.5" customHeight="1">
      <c r="B2" s="147"/>
      <c r="C2" s="147"/>
      <c r="D2" s="147"/>
      <c r="E2" s="147"/>
      <c r="F2" s="147"/>
    </row>
    <row r="3" ht="15.0" customHeight="1">
      <c r="A3" s="147" t="s">
        <v>2376</v>
      </c>
    </row>
    <row r="4">
      <c r="B4" s="147" t="s">
        <v>66</v>
      </c>
      <c r="C4" s="147" t="s">
        <v>2377</v>
      </c>
      <c r="D4" s="147" t="s">
        <v>136</v>
      </c>
      <c r="E4" s="147" t="s">
        <v>2378</v>
      </c>
      <c r="F4" s="147" t="s">
        <v>2379</v>
      </c>
    </row>
    <row r="5">
      <c r="A5" s="148" t="s">
        <v>2380</v>
      </c>
      <c r="B5" s="148">
        <v>2019.0</v>
      </c>
      <c r="C5" s="148">
        <v>2018.0</v>
      </c>
      <c r="D5" s="148">
        <v>2017.0</v>
      </c>
      <c r="E5" s="148">
        <v>2016.0</v>
      </c>
      <c r="F5" s="148">
        <v>2015.0</v>
      </c>
      <c r="G5" s="149" t="s">
        <v>2381</v>
      </c>
      <c r="H5" s="150"/>
      <c r="I5" s="150"/>
      <c r="J5" s="150"/>
      <c r="K5" s="150"/>
      <c r="L5" s="150"/>
      <c r="M5" s="150"/>
      <c r="N5" s="150"/>
      <c r="O5" s="150"/>
      <c r="P5" s="150"/>
      <c r="Q5" s="150"/>
      <c r="R5" s="150"/>
      <c r="S5" s="150"/>
      <c r="T5" s="150"/>
    </row>
    <row r="6">
      <c r="A6" s="152" t="s">
        <v>2382</v>
      </c>
      <c r="B6" s="154">
        <f t="shared" ref="B6:F6" si="1">SUM(B7:B10)</f>
        <v>70</v>
      </c>
      <c r="C6" s="154">
        <f t="shared" si="1"/>
        <v>743</v>
      </c>
      <c r="D6" s="154">
        <f t="shared" si="1"/>
        <v>693</v>
      </c>
      <c r="E6" s="154">
        <f t="shared" si="1"/>
        <v>1396</v>
      </c>
      <c r="F6" s="154">
        <f t="shared" si="1"/>
        <v>792</v>
      </c>
      <c r="G6" s="154">
        <f t="shared" ref="G6:G7" si="2">+B6+C6+D6+E6+F6</f>
        <v>3694</v>
      </c>
    </row>
    <row r="7">
      <c r="A7" s="147" t="s">
        <v>2386</v>
      </c>
      <c r="B7" s="147">
        <v>70.0</v>
      </c>
      <c r="C7" s="147">
        <v>696.0</v>
      </c>
      <c r="D7" s="147">
        <v>653.0</v>
      </c>
      <c r="E7">
        <v>585.0</v>
      </c>
      <c r="F7" s="147">
        <v>536.0</v>
      </c>
      <c r="G7">
        <f t="shared" si="2"/>
        <v>2540</v>
      </c>
    </row>
    <row r="8">
      <c r="A8" s="147" t="s">
        <v>2387</v>
      </c>
      <c r="C8" s="147">
        <v>47.0</v>
      </c>
      <c r="D8" s="147">
        <v>40.0</v>
      </c>
      <c r="E8" s="147">
        <v>41.0</v>
      </c>
      <c r="F8" s="155">
        <v>28.0</v>
      </c>
      <c r="G8">
        <f>+C8+D8+E8+F8</f>
        <v>156</v>
      </c>
    </row>
    <row r="9">
      <c r="A9" s="147" t="s">
        <v>2388</v>
      </c>
    </row>
    <row r="10">
      <c r="A10" s="147" t="s">
        <v>2389</v>
      </c>
      <c r="B10" s="147">
        <v>0.0</v>
      </c>
      <c r="C10" s="147">
        <v>0.0</v>
      </c>
      <c r="D10" s="147">
        <v>0.0</v>
      </c>
      <c r="E10" s="147">
        <v>770.0</v>
      </c>
      <c r="F10" s="147">
        <v>228.0</v>
      </c>
      <c r="G10">
        <f>+E10+F10</f>
        <v>998</v>
      </c>
    </row>
    <row r="11">
      <c r="A11" s="148" t="s">
        <v>2390</v>
      </c>
    </row>
    <row r="12">
      <c r="A12" s="156"/>
      <c r="B12" s="156">
        <f>SUM(B13:B17)</f>
        <v>70</v>
      </c>
      <c r="C12" s="156">
        <f>SUM(C13:C18)</f>
        <v>743</v>
      </c>
      <c r="D12" s="156">
        <f t="shared" ref="D12:F12" si="3">SUM(D13:D17)</f>
        <v>693</v>
      </c>
      <c r="E12" s="156">
        <f t="shared" si="3"/>
        <v>1396</v>
      </c>
      <c r="F12" s="156">
        <f t="shared" si="3"/>
        <v>792</v>
      </c>
      <c r="G12">
        <f>SUM(B12:F12)</f>
        <v>3694</v>
      </c>
    </row>
    <row r="13">
      <c r="A13" s="157" t="s">
        <v>2391</v>
      </c>
      <c r="B13" s="157">
        <v>4.0</v>
      </c>
      <c r="C13" s="157">
        <f>26+17</f>
        <v>43</v>
      </c>
      <c r="D13" s="157">
        <v>19.0</v>
      </c>
      <c r="E13" s="157">
        <v>42.0</v>
      </c>
      <c r="F13" s="157">
        <v>27.0</v>
      </c>
      <c r="G13" s="157">
        <f>+B13+C13+D13+E13+F13</f>
        <v>135</v>
      </c>
    </row>
    <row r="14">
      <c r="A14" s="147" t="s">
        <v>2392</v>
      </c>
      <c r="B14" s="147">
        <v>59.0</v>
      </c>
      <c r="C14" s="147">
        <f>140+159</f>
        <v>299</v>
      </c>
      <c r="D14" s="155">
        <v>511.0</v>
      </c>
      <c r="E14" s="147">
        <v>1296.0</v>
      </c>
      <c r="F14" s="147">
        <v>712.0</v>
      </c>
    </row>
    <row r="15">
      <c r="A15" s="147" t="s">
        <v>2393</v>
      </c>
      <c r="C15" s="147">
        <f>26+8</f>
        <v>34</v>
      </c>
      <c r="D15" s="147">
        <v>41.0</v>
      </c>
      <c r="E15" s="147">
        <v>30.0</v>
      </c>
      <c r="F15" s="147">
        <v>29.0</v>
      </c>
    </row>
    <row r="16">
      <c r="A16" s="147" t="s">
        <v>2397</v>
      </c>
      <c r="B16" s="147">
        <v>3.0</v>
      </c>
      <c r="C16" s="147">
        <f>50+67</f>
        <v>117</v>
      </c>
      <c r="D16" s="147">
        <v>58.0</v>
      </c>
      <c r="E16" s="147">
        <v>13.0</v>
      </c>
      <c r="F16" s="147">
        <v>13.0</v>
      </c>
    </row>
    <row r="17">
      <c r="A17" s="147" t="s">
        <v>2398</v>
      </c>
      <c r="B17" s="147">
        <v>4.0</v>
      </c>
      <c r="C17" s="147">
        <f>116+130</f>
        <v>246</v>
      </c>
      <c r="D17" s="147">
        <v>64.0</v>
      </c>
      <c r="E17" s="147">
        <v>15.0</v>
      </c>
      <c r="F17" s="147">
        <v>11.0</v>
      </c>
    </row>
    <row r="18">
      <c r="A18" s="147" t="s">
        <v>2399</v>
      </c>
      <c r="C18" s="147">
        <v>4.0</v>
      </c>
      <c r="E18" s="147">
        <v>3.0</v>
      </c>
    </row>
    <row r="19">
      <c r="A19" s="148" t="s">
        <v>2400</v>
      </c>
    </row>
    <row r="20">
      <c r="A20" s="157" t="s">
        <v>2401</v>
      </c>
      <c r="B20" s="157"/>
      <c r="C20" s="157"/>
      <c r="D20" s="157"/>
      <c r="E20" s="157"/>
      <c r="F20" s="157"/>
    </row>
    <row r="21">
      <c r="A21" s="147" t="s">
        <v>2402</v>
      </c>
    </row>
    <row r="22">
      <c r="A22" s="147" t="s">
        <v>2403</v>
      </c>
    </row>
    <row r="23">
      <c r="A23" s="147" t="s">
        <v>2404</v>
      </c>
    </row>
    <row r="24">
      <c r="A24" s="147" t="s">
        <v>2405</v>
      </c>
    </row>
    <row r="25">
      <c r="A25" s="148" t="s">
        <v>2406</v>
      </c>
    </row>
    <row r="26">
      <c r="A26" s="157" t="s">
        <v>2407</v>
      </c>
      <c r="B26" s="157"/>
      <c r="C26" s="157"/>
      <c r="D26" s="157"/>
      <c r="E26" s="157"/>
      <c r="F26" s="157"/>
    </row>
    <row r="27">
      <c r="A27" s="147" t="s">
        <v>2409</v>
      </c>
    </row>
    <row r="28">
      <c r="A28" s="147" t="s">
        <v>2411</v>
      </c>
    </row>
    <row r="29">
      <c r="A29" s="148" t="s">
        <v>2412</v>
      </c>
      <c r="B29" s="150"/>
      <c r="C29" s="150"/>
      <c r="D29" s="150"/>
      <c r="E29" s="150"/>
      <c r="F29" s="150"/>
      <c r="G29" s="150"/>
      <c r="H29" s="150"/>
      <c r="I29" s="150"/>
      <c r="J29" s="150"/>
      <c r="K29" s="150"/>
      <c r="L29" s="150"/>
      <c r="M29" s="150"/>
      <c r="N29" s="150"/>
      <c r="O29" s="150"/>
      <c r="P29" s="150"/>
      <c r="Q29" s="150"/>
      <c r="R29" s="150"/>
      <c r="S29" s="150"/>
      <c r="T29" s="150"/>
    </row>
    <row r="30">
      <c r="A30" s="147" t="s">
        <v>2414</v>
      </c>
    </row>
    <row r="36">
      <c r="A36" s="147">
        <v>21.0</v>
      </c>
    </row>
  </sheetData>
  <mergeCells count="1">
    <mergeCell ref="A3:F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3.14"/>
    <col customWidth="1" min="2" max="2" width="9.29"/>
    <col customWidth="1" min="3" max="3" width="11.43"/>
    <col customWidth="1" min="4" max="4" width="8.86"/>
    <col customWidth="1" min="5" max="5" width="12.0"/>
    <col customWidth="1" min="6" max="6" width="12.71"/>
    <col customWidth="1" min="7" max="7" width="5.86"/>
  </cols>
  <sheetData>
    <row r="2">
      <c r="A2" s="147" t="s">
        <v>2376</v>
      </c>
    </row>
    <row r="3">
      <c r="B3" s="147" t="s">
        <v>66</v>
      </c>
      <c r="C3" s="147" t="s">
        <v>2377</v>
      </c>
      <c r="D3" s="147" t="s">
        <v>136</v>
      </c>
      <c r="E3" s="147" t="s">
        <v>2378</v>
      </c>
      <c r="F3" s="147" t="s">
        <v>2379</v>
      </c>
    </row>
    <row r="4">
      <c r="A4" s="148" t="s">
        <v>2380</v>
      </c>
      <c r="B4" s="148">
        <v>2019.0</v>
      </c>
      <c r="C4" s="148">
        <v>2018.0</v>
      </c>
      <c r="D4" s="148">
        <v>2017.0</v>
      </c>
      <c r="E4" s="148">
        <v>2016.0</v>
      </c>
      <c r="F4" s="148">
        <v>2015.0</v>
      </c>
    </row>
    <row r="5">
      <c r="A5" s="160" t="s">
        <v>2382</v>
      </c>
      <c r="B5" s="161">
        <f t="shared" ref="B5:F5" si="1">SUM(B6:B9)</f>
        <v>109</v>
      </c>
      <c r="C5" s="161">
        <f t="shared" si="1"/>
        <v>351</v>
      </c>
      <c r="D5" s="161">
        <f t="shared" si="1"/>
        <v>257</v>
      </c>
      <c r="E5" s="161">
        <f t="shared" si="1"/>
        <v>481</v>
      </c>
      <c r="F5" s="161">
        <f t="shared" si="1"/>
        <v>321</v>
      </c>
      <c r="G5">
        <f t="shared" ref="G5:G9" si="2">SUM(B5:F5)</f>
        <v>1519</v>
      </c>
      <c r="H5" s="150"/>
      <c r="I5" s="150"/>
      <c r="J5" s="150"/>
      <c r="K5" s="150"/>
      <c r="L5" s="150"/>
      <c r="M5" s="150"/>
      <c r="N5" s="150"/>
      <c r="O5" s="150"/>
      <c r="P5" s="150"/>
      <c r="Q5" s="150"/>
      <c r="R5" s="150"/>
      <c r="S5" s="150"/>
      <c r="T5" s="150"/>
    </row>
    <row r="6">
      <c r="A6" s="147" t="s">
        <v>2386</v>
      </c>
      <c r="B6" s="147">
        <v>55.0</v>
      </c>
      <c r="C6" s="147">
        <v>157.0</v>
      </c>
      <c r="D6" s="147">
        <v>124.0</v>
      </c>
      <c r="E6" s="147">
        <v>113.0</v>
      </c>
      <c r="F6" s="162">
        <v>129.0</v>
      </c>
      <c r="G6">
        <f t="shared" si="2"/>
        <v>578</v>
      </c>
    </row>
    <row r="7">
      <c r="A7" s="147" t="s">
        <v>2387</v>
      </c>
      <c r="B7" s="147">
        <v>54.0</v>
      </c>
      <c r="C7" s="147">
        <v>194.0</v>
      </c>
      <c r="D7" s="147">
        <v>133.0</v>
      </c>
      <c r="E7" s="147">
        <v>148.0</v>
      </c>
      <c r="F7" s="147">
        <v>157.0</v>
      </c>
      <c r="G7">
        <f t="shared" si="2"/>
        <v>686</v>
      </c>
    </row>
    <row r="8">
      <c r="A8" s="147" t="s">
        <v>2388</v>
      </c>
      <c r="G8">
        <f t="shared" si="2"/>
        <v>0</v>
      </c>
    </row>
    <row r="9">
      <c r="A9" s="147" t="s">
        <v>2389</v>
      </c>
      <c r="B9" s="147">
        <v>0.0</v>
      </c>
      <c r="C9" s="147">
        <v>0.0</v>
      </c>
      <c r="D9" s="147">
        <v>0.0</v>
      </c>
      <c r="E9" s="147">
        <v>220.0</v>
      </c>
      <c r="F9" s="147">
        <v>35.0</v>
      </c>
      <c r="G9">
        <f t="shared" si="2"/>
        <v>255</v>
      </c>
    </row>
    <row r="10">
      <c r="A10" s="148" t="s">
        <v>2438</v>
      </c>
      <c r="G10">
        <f>+G6+G7+G9</f>
        <v>1519</v>
      </c>
    </row>
    <row r="11">
      <c r="A11" s="156"/>
      <c r="B11" s="156">
        <f t="shared" ref="B11:C11" si="3">SUM(B12:B17)</f>
        <v>109</v>
      </c>
      <c r="C11" s="156">
        <f t="shared" si="3"/>
        <v>351</v>
      </c>
      <c r="D11" s="156">
        <f t="shared" ref="D11:F11" si="4">SUM(D12:D24)</f>
        <v>257</v>
      </c>
      <c r="E11" s="156">
        <f t="shared" si="4"/>
        <v>481</v>
      </c>
      <c r="F11" s="156">
        <f t="shared" si="4"/>
        <v>321</v>
      </c>
    </row>
    <row r="12">
      <c r="A12" s="164" t="s">
        <v>2391</v>
      </c>
      <c r="B12" s="164">
        <v>4.0</v>
      </c>
      <c r="C12" s="164">
        <f>12+3</f>
        <v>15</v>
      </c>
      <c r="D12" s="164">
        <v>22.0</v>
      </c>
      <c r="E12" s="164">
        <v>22.0</v>
      </c>
      <c r="F12" s="164">
        <v>7.0</v>
      </c>
      <c r="G12" s="150">
        <f>+B12+C12+D12+E12+F12</f>
        <v>70</v>
      </c>
      <c r="H12" s="150"/>
      <c r="I12" s="150"/>
      <c r="J12" s="150"/>
      <c r="K12" s="150"/>
      <c r="L12" s="150"/>
      <c r="M12" s="150"/>
      <c r="N12" s="150"/>
      <c r="O12" s="150"/>
      <c r="P12" s="150"/>
      <c r="Q12" s="150"/>
      <c r="R12" s="150"/>
      <c r="S12" s="150"/>
      <c r="T12" s="150"/>
    </row>
    <row r="13">
      <c r="A13" s="147" t="s">
        <v>2392</v>
      </c>
      <c r="B13" s="147">
        <v>105.0</v>
      </c>
      <c r="C13" s="147">
        <f>126+127</f>
        <v>253</v>
      </c>
      <c r="D13" s="155">
        <v>123.0</v>
      </c>
      <c r="E13" s="147">
        <v>441.0</v>
      </c>
      <c r="F13" s="147">
        <v>295.0</v>
      </c>
    </row>
    <row r="14">
      <c r="A14" s="147" t="s">
        <v>2393</v>
      </c>
      <c r="D14" s="147">
        <v>65.0</v>
      </c>
      <c r="E14" s="147">
        <v>11.0</v>
      </c>
      <c r="F14" s="147">
        <v>17.0</v>
      </c>
    </row>
    <row r="15">
      <c r="A15" s="147" t="s">
        <v>2397</v>
      </c>
      <c r="C15" s="147">
        <f>46+35</f>
        <v>81</v>
      </c>
      <c r="D15" s="147">
        <v>44.0</v>
      </c>
      <c r="E15" s="147">
        <v>4.0</v>
      </c>
      <c r="F15" s="147">
        <v>2.0</v>
      </c>
    </row>
    <row r="16">
      <c r="A16" s="147" t="s">
        <v>2398</v>
      </c>
    </row>
    <row r="17">
      <c r="A17" s="147" t="s">
        <v>2399</v>
      </c>
      <c r="C17" s="147">
        <v>2.0</v>
      </c>
      <c r="D17" s="147">
        <v>3.0</v>
      </c>
      <c r="E17" s="147">
        <v>3.0</v>
      </c>
    </row>
    <row r="18">
      <c r="A18" s="148" t="s">
        <v>2400</v>
      </c>
    </row>
    <row r="19">
      <c r="A19" s="147" t="s">
        <v>2446</v>
      </c>
    </row>
    <row r="20">
      <c r="A20" s="147" t="s">
        <v>2449</v>
      </c>
    </row>
    <row r="21">
      <c r="A21" s="147" t="s">
        <v>2402</v>
      </c>
    </row>
    <row r="22">
      <c r="A22" s="147" t="s">
        <v>2403</v>
      </c>
    </row>
    <row r="23">
      <c r="A23" s="147" t="s">
        <v>2404</v>
      </c>
    </row>
    <row r="24">
      <c r="A24" s="147" t="s">
        <v>2405</v>
      </c>
    </row>
    <row r="25">
      <c r="A25" s="148" t="s">
        <v>2406</v>
      </c>
    </row>
    <row r="26">
      <c r="A26" s="147" t="s">
        <v>2407</v>
      </c>
    </row>
    <row r="27">
      <c r="A27" s="147" t="s">
        <v>2409</v>
      </c>
    </row>
    <row r="28">
      <c r="A28" s="147" t="s">
        <v>2411</v>
      </c>
    </row>
    <row r="29">
      <c r="A29" s="148" t="s">
        <v>2412</v>
      </c>
      <c r="B29" s="150"/>
      <c r="C29" s="150"/>
      <c r="D29" s="150"/>
      <c r="E29" s="150"/>
      <c r="F29" s="150"/>
      <c r="G29" s="150"/>
      <c r="H29" s="150"/>
      <c r="I29" s="150"/>
      <c r="J29" s="150"/>
      <c r="K29" s="150"/>
      <c r="L29" s="150"/>
      <c r="M29" s="150"/>
      <c r="N29" s="150"/>
      <c r="O29" s="150"/>
      <c r="P29" s="150"/>
      <c r="Q29" s="150"/>
      <c r="R29" s="150"/>
      <c r="S29" s="150"/>
      <c r="T29" s="150"/>
    </row>
    <row r="30">
      <c r="A30" s="147" t="s">
        <v>2414</v>
      </c>
    </row>
    <row r="36">
      <c r="A36" s="14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3.14"/>
    <col customWidth="1" min="2" max="2" width="9.29"/>
    <col customWidth="1" min="3" max="3" width="11.43"/>
    <col customWidth="1" min="4" max="4" width="8.86"/>
    <col customWidth="1" min="5" max="5" width="12.0"/>
    <col customWidth="1" min="6" max="6" width="15.43"/>
  </cols>
  <sheetData>
    <row r="2" ht="17.25" customHeight="1">
      <c r="A2" s="147" t="s">
        <v>2376</v>
      </c>
    </row>
    <row r="3" ht="1.5" customHeight="1">
      <c r="B3" s="147"/>
      <c r="C3" s="147"/>
      <c r="D3" s="147"/>
      <c r="E3" s="147"/>
      <c r="F3" s="147"/>
    </row>
    <row r="4">
      <c r="B4" s="147" t="s">
        <v>66</v>
      </c>
      <c r="C4" s="147" t="s">
        <v>2377</v>
      </c>
      <c r="D4" s="147" t="s">
        <v>136</v>
      </c>
      <c r="E4" s="147" t="s">
        <v>2378</v>
      </c>
      <c r="F4" s="147" t="s">
        <v>2379</v>
      </c>
    </row>
    <row r="5">
      <c r="A5" s="148" t="s">
        <v>2380</v>
      </c>
      <c r="B5" s="147">
        <v>2019.0</v>
      </c>
      <c r="C5" s="147">
        <v>2018.0</v>
      </c>
      <c r="D5" s="147">
        <v>2017.0</v>
      </c>
      <c r="E5" s="147">
        <v>2016.0</v>
      </c>
      <c r="F5" s="147">
        <v>2015.0</v>
      </c>
    </row>
    <row r="6">
      <c r="A6" s="152" t="s">
        <v>2382</v>
      </c>
      <c r="B6" s="154">
        <f t="shared" ref="B6:F6" si="1">SUM(B7:B10)</f>
        <v>203</v>
      </c>
      <c r="C6" s="154">
        <f t="shared" si="1"/>
        <v>648</v>
      </c>
      <c r="D6" s="154">
        <f t="shared" si="1"/>
        <v>643</v>
      </c>
      <c r="E6" s="154">
        <f t="shared" si="1"/>
        <v>654</v>
      </c>
      <c r="F6" s="154">
        <f t="shared" si="1"/>
        <v>332</v>
      </c>
      <c r="G6">
        <f t="shared" ref="G6:G10" si="2">SUM(B6:F6)</f>
        <v>2480</v>
      </c>
    </row>
    <row r="7">
      <c r="A7" s="147" t="s">
        <v>2386</v>
      </c>
      <c r="B7" s="147">
        <v>81.0</v>
      </c>
      <c r="C7" s="147">
        <v>305.0</v>
      </c>
      <c r="D7" s="147">
        <v>303.0</v>
      </c>
      <c r="E7" s="147">
        <v>278.0</v>
      </c>
      <c r="F7" s="147">
        <v>20.0</v>
      </c>
      <c r="G7">
        <f t="shared" si="2"/>
        <v>987</v>
      </c>
    </row>
    <row r="8">
      <c r="A8" s="147" t="s">
        <v>2387</v>
      </c>
      <c r="B8" s="147">
        <v>122.0</v>
      </c>
      <c r="C8" s="147">
        <v>343.0</v>
      </c>
      <c r="D8" s="147">
        <v>340.0</v>
      </c>
      <c r="E8" s="147">
        <v>335.0</v>
      </c>
      <c r="F8" s="147">
        <v>292.0</v>
      </c>
      <c r="G8">
        <f t="shared" si="2"/>
        <v>1432</v>
      </c>
    </row>
    <row r="9">
      <c r="A9" s="147" t="s">
        <v>2388</v>
      </c>
      <c r="G9">
        <f t="shared" si="2"/>
        <v>0</v>
      </c>
    </row>
    <row r="10">
      <c r="A10" s="147" t="s">
        <v>2389</v>
      </c>
      <c r="B10" s="147">
        <v>0.0</v>
      </c>
      <c r="C10" s="147">
        <v>0.0</v>
      </c>
      <c r="D10" s="147">
        <v>0.0</v>
      </c>
      <c r="E10" s="147">
        <v>41.0</v>
      </c>
      <c r="F10" s="147">
        <v>20.0</v>
      </c>
      <c r="G10">
        <f t="shared" si="2"/>
        <v>61</v>
      </c>
    </row>
    <row r="11">
      <c r="A11" s="148" t="s">
        <v>2438</v>
      </c>
    </row>
    <row r="12">
      <c r="A12" s="156"/>
      <c r="B12" s="156">
        <f t="shared" ref="B12:F12" si="3">SUM(B13:B17)</f>
        <v>203</v>
      </c>
      <c r="C12" s="156">
        <f t="shared" si="3"/>
        <v>648</v>
      </c>
      <c r="D12" s="156">
        <f t="shared" si="3"/>
        <v>643</v>
      </c>
      <c r="E12" s="156">
        <f t="shared" si="3"/>
        <v>654</v>
      </c>
      <c r="F12" s="156">
        <f t="shared" si="3"/>
        <v>332</v>
      </c>
    </row>
    <row r="13">
      <c r="A13" s="157" t="s">
        <v>2391</v>
      </c>
      <c r="B13" s="157">
        <v>1.0</v>
      </c>
      <c r="C13" s="157">
        <f>17+7</f>
        <v>24</v>
      </c>
      <c r="D13" s="157">
        <v>11.0</v>
      </c>
      <c r="E13" s="157">
        <v>16.0</v>
      </c>
      <c r="F13" s="157">
        <v>2.0</v>
      </c>
      <c r="G13">
        <f>SUM(B13:F13)</f>
        <v>54</v>
      </c>
    </row>
    <row r="14">
      <c r="A14" s="147" t="s">
        <v>2392</v>
      </c>
      <c r="B14" s="147">
        <v>202.0</v>
      </c>
      <c r="C14" s="147">
        <f>293+275</f>
        <v>568</v>
      </c>
      <c r="D14" s="147">
        <v>171.0</v>
      </c>
      <c r="E14" s="147">
        <v>619.0</v>
      </c>
      <c r="F14" s="147">
        <v>264.0</v>
      </c>
    </row>
    <row r="15">
      <c r="A15" s="147" t="s">
        <v>2393</v>
      </c>
      <c r="C15" s="147">
        <f>12+10</f>
        <v>22</v>
      </c>
      <c r="D15" s="147">
        <v>249.0</v>
      </c>
      <c r="E15" s="147">
        <v>14.0</v>
      </c>
      <c r="F15" s="147">
        <v>41.0</v>
      </c>
    </row>
    <row r="16">
      <c r="A16" s="147" t="s">
        <v>2397</v>
      </c>
      <c r="C16" s="147">
        <f>19+15</f>
        <v>34</v>
      </c>
      <c r="D16" s="147">
        <v>212.0</v>
      </c>
      <c r="E16" s="147">
        <v>5.0</v>
      </c>
      <c r="F16" s="147">
        <v>25.0</v>
      </c>
    </row>
    <row r="17">
      <c r="A17" s="147" t="s">
        <v>2398</v>
      </c>
    </row>
    <row r="18">
      <c r="A18" s="147" t="s">
        <v>2399</v>
      </c>
      <c r="C18" s="147">
        <v>4.0</v>
      </c>
      <c r="E18" s="147">
        <v>5.0</v>
      </c>
    </row>
    <row r="19">
      <c r="A19" s="148" t="s">
        <v>2400</v>
      </c>
    </row>
    <row r="20">
      <c r="A20" s="147" t="s">
        <v>2446</v>
      </c>
    </row>
    <row r="21">
      <c r="A21" s="147" t="s">
        <v>2449</v>
      </c>
    </row>
    <row r="22">
      <c r="A22" s="147" t="s">
        <v>2402</v>
      </c>
    </row>
    <row r="23">
      <c r="A23" s="147" t="s">
        <v>2403</v>
      </c>
    </row>
    <row r="24">
      <c r="A24" s="147" t="s">
        <v>2404</v>
      </c>
    </row>
    <row r="25">
      <c r="A25" s="147" t="s">
        <v>2405</v>
      </c>
    </row>
    <row r="26">
      <c r="A26" s="148" t="s">
        <v>2406</v>
      </c>
    </row>
    <row r="27">
      <c r="A27" s="147" t="s">
        <v>2407</v>
      </c>
    </row>
    <row r="28">
      <c r="A28" s="147" t="s">
        <v>2409</v>
      </c>
    </row>
    <row r="29">
      <c r="A29" s="147" t="s">
        <v>2411</v>
      </c>
    </row>
    <row r="30">
      <c r="A30" s="148" t="s">
        <v>2412</v>
      </c>
      <c r="B30" s="150"/>
      <c r="C30" s="150"/>
      <c r="D30" s="150"/>
      <c r="E30" s="150"/>
      <c r="F30" s="150"/>
      <c r="G30" s="150"/>
      <c r="H30" s="150"/>
      <c r="I30" s="150"/>
      <c r="J30" s="150"/>
      <c r="K30" s="150"/>
      <c r="L30" s="150"/>
      <c r="M30" s="150"/>
      <c r="N30" s="150"/>
      <c r="O30" s="150"/>
      <c r="P30" s="150"/>
      <c r="Q30" s="150"/>
      <c r="R30" s="150"/>
      <c r="S30" s="150"/>
      <c r="T30" s="150"/>
    </row>
    <row r="31">
      <c r="A31" s="147" t="s">
        <v>2414</v>
      </c>
    </row>
    <row r="37">
      <c r="A37" s="147"/>
    </row>
  </sheetData>
  <mergeCells count="1">
    <mergeCell ref="A2:F2"/>
  </mergeCells>
  <drawing r:id="rId1"/>
</worksheet>
</file>