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-460" windowWidth="25600" windowHeight="16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51" i="1" l="1"/>
  <c r="AE51" i="1"/>
  <c r="AD51" i="1"/>
  <c r="AF50" i="1"/>
  <c r="AE50" i="1"/>
  <c r="AD50" i="1"/>
  <c r="AF49" i="1"/>
  <c r="AE49" i="1"/>
  <c r="AD49" i="1"/>
  <c r="AF48" i="1"/>
  <c r="AE48" i="1"/>
  <c r="AD48" i="1"/>
  <c r="AA51" i="1"/>
  <c r="Z51" i="1"/>
  <c r="Y51" i="1"/>
  <c r="AA50" i="1"/>
  <c r="Z50" i="1"/>
  <c r="Y50" i="1"/>
  <c r="AA49" i="1"/>
  <c r="Z49" i="1"/>
  <c r="Y49" i="1"/>
  <c r="AA48" i="1"/>
  <c r="Z48" i="1"/>
  <c r="Y48" i="1"/>
  <c r="T49" i="1"/>
  <c r="T50" i="1"/>
  <c r="T51" i="1"/>
  <c r="V51" i="1"/>
  <c r="U51" i="1"/>
  <c r="V50" i="1"/>
  <c r="U50" i="1"/>
  <c r="V49" i="1"/>
  <c r="U49" i="1"/>
  <c r="V48" i="1"/>
  <c r="U48" i="1"/>
  <c r="T48" i="1"/>
  <c r="AD13" i="1"/>
  <c r="AF16" i="1"/>
  <c r="AE16" i="1"/>
  <c r="AD16" i="1"/>
  <c r="AF15" i="1"/>
  <c r="AE15" i="1"/>
  <c r="AD15" i="1"/>
  <c r="AF14" i="1"/>
  <c r="AE14" i="1"/>
  <c r="AD14" i="1"/>
  <c r="AF13" i="1"/>
  <c r="AE13" i="1"/>
  <c r="AA16" i="1"/>
  <c r="Z16" i="1"/>
  <c r="Y16" i="1"/>
  <c r="AA15" i="1"/>
  <c r="Z15" i="1"/>
  <c r="Y15" i="1"/>
  <c r="AA14" i="1"/>
  <c r="Z14" i="1"/>
  <c r="Y14" i="1"/>
  <c r="AA13" i="1"/>
  <c r="Z13" i="1"/>
  <c r="Y13" i="1"/>
  <c r="T14" i="1"/>
  <c r="T15" i="1"/>
  <c r="T16" i="1"/>
  <c r="V14" i="1"/>
  <c r="V15" i="1"/>
  <c r="V16" i="1"/>
  <c r="V13" i="1"/>
  <c r="T13" i="1"/>
  <c r="U13" i="1"/>
  <c r="U14" i="1"/>
  <c r="U15" i="1"/>
  <c r="U16" i="1"/>
  <c r="N9" i="1"/>
  <c r="M9" i="1"/>
  <c r="L9" i="1"/>
  <c r="K9" i="1"/>
  <c r="J9" i="1"/>
  <c r="I9" i="1"/>
  <c r="H9" i="1"/>
  <c r="G9" i="1"/>
  <c r="F9" i="1"/>
  <c r="E9" i="1"/>
  <c r="D9" i="1"/>
  <c r="C9" i="1"/>
  <c r="D33" i="1"/>
  <c r="E33" i="1"/>
  <c r="F33" i="1"/>
  <c r="G33" i="1"/>
  <c r="H33" i="1"/>
  <c r="I33" i="1"/>
  <c r="J33" i="1"/>
  <c r="K33" i="1"/>
  <c r="L33" i="1"/>
  <c r="M33" i="1"/>
  <c r="N33" i="1"/>
  <c r="C33" i="1"/>
</calcChain>
</file>

<file path=xl/connections.xml><?xml version="1.0" encoding="utf-8"?>
<connections xmlns="http://schemas.openxmlformats.org/spreadsheetml/2006/main">
  <connection id="1" name="unknown.1-1.ompp.csv" type="6" refreshedVersion="0" background="1" saveData="1">
    <textPr fileType="mac" sourceFile="Macintosh HDD:Users:heldergoncalves:Dropbox:Mestrado:CPD:AP:Projectos:04_Mat_Vect_Rand_Split:res:resOmp:unknown.1-1.ompp.csv" decimal="," thousands=" 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unknown.2-0.ompp.csv" type="6" refreshedVersion="0" background="1" saveData="1">
    <textPr fileType="mac" sourceFile="Macintosh HDD:Users:heldergoncalves:Dropbox:Mestrado:CPD:AP:Projectos:04_Mat_Vect_Rand_Split:res:resOmp:unknown.2-0.ompp.csv" decimal="," thousands=" " comma="1">
      <textFields count="3">
        <textField/>
        <textField/>
        <textField/>
      </textFields>
    </textPr>
  </connection>
  <connection id="3" name="unknown.4-0.ompp.csv" type="6" refreshedVersion="0" background="1" saveData="1">
    <textPr fileType="mac" sourceFile="Macintosh HDD:Users:heldergoncalves:Dropbox:Mestrado:CPD:AP:Projectos:04_Mat_Vect_Rand_Split:res:resOmp:unknown.4-0.ompp.csv" decimal="," thousands=" " comma="1">
      <textFields count="3">
        <textField/>
        <textField/>
        <textField/>
      </textFields>
    </textPr>
  </connection>
  <connection id="4" name="unknown.8-0.ompp.csv" type="6" refreshedVersion="0" background="1" saveData="1">
    <textPr fileType="mac" sourceFile="Macintosh HDD:Users:heldergoncalves:Dropbox:Mestrado:CPD:AP:Projectos:04_Mat_Vect_Rand_Split:res:resOmp:unknown.8-0.ompp.csv" decimal="," thousands=" " comma="1">
      <textFields>
        <textField/>
      </textFields>
    </textPr>
  </connection>
</connections>
</file>

<file path=xl/sharedStrings.xml><?xml version="1.0" encoding="utf-8"?>
<sst xmlns="http://schemas.openxmlformats.org/spreadsheetml/2006/main" count="75" uniqueCount="18">
  <si>
    <t xml:space="preserve"> Times OMP</t>
  </si>
  <si>
    <t>Dimensão 8000000 8</t>
  </si>
  <si>
    <t>Nº Threads</t>
  </si>
  <si>
    <t>Testes</t>
  </si>
  <si>
    <t>Dimensão 8000 8000</t>
  </si>
  <si>
    <t>Dimensão 8 8000000</t>
  </si>
  <si>
    <t xml:space="preserve"> Times Pthreads</t>
  </si>
  <si>
    <t>Mediana</t>
  </si>
  <si>
    <t>PAPI_L1_TCM</t>
  </si>
  <si>
    <t>PAPI_L2_TCM</t>
  </si>
  <si>
    <t>PAPI_L3_TCM</t>
  </si>
  <si>
    <t>Miss Rate L2</t>
  </si>
  <si>
    <t>Miss Rate L1</t>
  </si>
  <si>
    <t>Miss Rate L3</t>
  </si>
  <si>
    <t>PAPI_LD_INS</t>
  </si>
  <si>
    <t>PAPI_SR_INS</t>
  </si>
  <si>
    <t>OMP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</si>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</sst>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/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Pthreads</a:t>
            </a:r>
          </a:p>
        </c:rich>
      </c:tx>
      <c:layout>
        <c:manualLayout>
          <c:xMode val="edge"/>
          <c:yMode val="edge"/>
          <c:x val="0.41850634295713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4655074365704"/>
          <c:y val="0.119444079906678"/>
          <c:w val="0.57978937007874"/>
          <c:h val="0.740062335958005"/>
        </c:manualLayout>
      </c:layout>
      <c:lineChart>
        <c:grouping val="standard"/>
        <c:varyColors val="0"/>
        <c:ser>
          <c:idx val="0"/>
          <c:order val="0"/>
          <c:tx>
            <c:v>8000000 8</c:v>
          </c:tx>
          <c:marker>
            <c:symbol val="none"/>
          </c:marker>
          <c:cat>
            <c:numRef>
              <c:f>Sheet1!$C$30:$F$30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Sheet1!$C$33:$F$33</c:f>
              <c:numCache>
                <c:formatCode>0.00E+00</c:formatCode>
                <c:ptCount val="4"/>
                <c:pt idx="0">
                  <c:v>0.1260611</c:v>
                </c:pt>
                <c:pt idx="1">
                  <c:v>0.059915425</c:v>
                </c:pt>
                <c:pt idx="2">
                  <c:v>0.033317925</c:v>
                </c:pt>
                <c:pt idx="3">
                  <c:v>0.02708244</c:v>
                </c:pt>
              </c:numCache>
            </c:numRef>
          </c:val>
          <c:smooth val="0"/>
        </c:ser>
        <c:ser>
          <c:idx val="2"/>
          <c:order val="1"/>
          <c:tx>
            <c:v>8000 8000</c:v>
          </c:tx>
          <c:marker>
            <c:symbol val="none"/>
          </c:marker>
          <c:val>
            <c:numRef>
              <c:f>Sheet1!$G$33:$J$33</c:f>
              <c:numCache>
                <c:formatCode>0.00E+00</c:formatCode>
                <c:ptCount val="4"/>
                <c:pt idx="0">
                  <c:v>0.10800755</c:v>
                </c:pt>
                <c:pt idx="1">
                  <c:v>0.05165112</c:v>
                </c:pt>
                <c:pt idx="2">
                  <c:v>0.03170705</c:v>
                </c:pt>
                <c:pt idx="3">
                  <c:v>0.02228904</c:v>
                </c:pt>
              </c:numCache>
            </c:numRef>
          </c:val>
          <c:smooth val="0"/>
        </c:ser>
        <c:ser>
          <c:idx val="3"/>
          <c:order val="2"/>
          <c:tx>
            <c:v>8 8000000</c:v>
          </c:tx>
          <c:marker>
            <c:symbol val="none"/>
          </c:marker>
          <c:val>
            <c:numRef>
              <c:f>Sheet1!$K$33:$N$33</c:f>
              <c:numCache>
                <c:formatCode>0.00E+00</c:formatCode>
                <c:ptCount val="4"/>
                <c:pt idx="0">
                  <c:v>0.13681495</c:v>
                </c:pt>
                <c:pt idx="1">
                  <c:v>0.06370497</c:v>
                </c:pt>
                <c:pt idx="2">
                  <c:v>0.037768485</c:v>
                </c:pt>
                <c:pt idx="3">
                  <c:v>0.03045607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787944"/>
        <c:axId val="2119280360"/>
      </c:lineChart>
      <c:catAx>
        <c:axId val="2105787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/>
                  <a:t>º</a:t>
                </a:r>
                <a:r>
                  <a:rPr lang="en-US" baseline="0"/>
                  <a:t>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280360"/>
        <c:crosses val="autoZero"/>
        <c:auto val="1"/>
        <c:lblAlgn val="ctr"/>
        <c:lblOffset val="100"/>
        <c:noMultiLvlLbl val="0"/>
      </c:catAx>
      <c:valAx>
        <c:axId val="2119280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105787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OMP</a:t>
            </a:r>
          </a:p>
        </c:rich>
      </c:tx>
      <c:layout>
        <c:manualLayout>
          <c:xMode val="edge"/>
          <c:yMode val="edge"/>
          <c:x val="0.41850634295713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4655074365704"/>
          <c:y val="0.119444079906678"/>
          <c:w val="0.57978937007874"/>
          <c:h val="0.740062335958005"/>
        </c:manualLayout>
      </c:layout>
      <c:lineChart>
        <c:grouping val="standard"/>
        <c:varyColors val="0"/>
        <c:ser>
          <c:idx val="0"/>
          <c:order val="0"/>
          <c:tx>
            <c:v>8000000 8</c:v>
          </c:tx>
          <c:marker>
            <c:symbol val="none"/>
          </c:marker>
          <c:cat>
            <c:numRef>
              <c:f>Sheet1!$C$6:$F$6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Sheet1!$C$33:$F$33</c:f>
              <c:numCache>
                <c:formatCode>0.00E+00</c:formatCode>
                <c:ptCount val="4"/>
                <c:pt idx="0">
                  <c:v>0.1260611</c:v>
                </c:pt>
                <c:pt idx="1">
                  <c:v>0.059915425</c:v>
                </c:pt>
                <c:pt idx="2">
                  <c:v>0.033317925</c:v>
                </c:pt>
                <c:pt idx="3">
                  <c:v>0.02708244</c:v>
                </c:pt>
              </c:numCache>
            </c:numRef>
          </c:val>
          <c:smooth val="0"/>
        </c:ser>
        <c:ser>
          <c:idx val="2"/>
          <c:order val="1"/>
          <c:tx>
            <c:v>8000 8000</c:v>
          </c:tx>
          <c:marker>
            <c:symbol val="none"/>
          </c:marker>
          <c:cat>
            <c:numRef>
              <c:f>Sheet1!$C$6:$F$6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Sheet1!$G$9:$J$9</c:f>
              <c:numCache>
                <c:formatCode>0.00E+00</c:formatCode>
                <c:ptCount val="4"/>
                <c:pt idx="0">
                  <c:v>0.088776945</c:v>
                </c:pt>
                <c:pt idx="1">
                  <c:v>0.05338311</c:v>
                </c:pt>
                <c:pt idx="2">
                  <c:v>0.0308975</c:v>
                </c:pt>
                <c:pt idx="3">
                  <c:v>0.021642565</c:v>
                </c:pt>
              </c:numCache>
            </c:numRef>
          </c:val>
          <c:smooth val="0"/>
        </c:ser>
        <c:ser>
          <c:idx val="3"/>
          <c:order val="2"/>
          <c:tx>
            <c:v>8 8000000</c:v>
          </c:tx>
          <c:marker>
            <c:symbol val="none"/>
          </c:marker>
          <c:cat>
            <c:numRef>
              <c:f>Sheet1!$C$6:$F$6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Sheet1!$K$9:$N$9</c:f>
              <c:numCache>
                <c:formatCode>0.00E+00</c:formatCode>
                <c:ptCount val="4"/>
                <c:pt idx="0">
                  <c:v>0.099500535</c:v>
                </c:pt>
                <c:pt idx="1">
                  <c:v>0.065908905</c:v>
                </c:pt>
                <c:pt idx="2">
                  <c:v>0.03952956</c:v>
                </c:pt>
                <c:pt idx="3">
                  <c:v>0.026572105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253896"/>
        <c:axId val="2145664328"/>
      </c:lineChart>
      <c:catAx>
        <c:axId val="2146253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</a:t>
                </a:r>
                <a:r>
                  <a:rPr lang="en-US" baseline="0"/>
                  <a:t>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5664328"/>
        <c:crosses val="autoZero"/>
        <c:auto val="1"/>
        <c:lblAlgn val="ctr"/>
        <c:lblOffset val="100"/>
        <c:noMultiLvlLbl val="0"/>
      </c:catAx>
      <c:valAx>
        <c:axId val="2145664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146253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L1</a:t>
            </a:r>
            <a:r>
              <a:rPr lang="en-US" sz="1400" baseline="0"/>
              <a:t> Misses (OMP)</a:t>
            </a:r>
            <a:endParaRPr lang="en-US" sz="1400"/>
          </a:p>
        </c:rich>
      </c:tx>
      <c:layout>
        <c:manualLayout>
          <c:xMode val="edge"/>
          <c:yMode val="edge"/>
          <c:x val="0.41850634295713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5766185476815"/>
          <c:y val="0.119444079906678"/>
          <c:w val="0.668678258967629"/>
          <c:h val="0.740062335958005"/>
        </c:manualLayout>
      </c:layout>
      <c:lineChart>
        <c:grouping val="standard"/>
        <c:varyColors val="0"/>
        <c:ser>
          <c:idx val="0"/>
          <c:order val="0"/>
          <c:tx>
            <c:v>8000000 8</c:v>
          </c:tx>
          <c:marker>
            <c:symbol val="none"/>
          </c:marker>
          <c:cat>
            <c:numRef>
              <c:f>Sheet1!$C$6:$F$6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Sheet1!$T$13:$T$16</c:f>
              <c:numCache>
                <c:formatCode>General</c:formatCode>
                <c:ptCount val="4"/>
                <c:pt idx="0">
                  <c:v>7.422944849468259</c:v>
                </c:pt>
                <c:pt idx="1">
                  <c:v>4.156133200674499</c:v>
                </c:pt>
                <c:pt idx="2">
                  <c:v>4.14808197433125</c:v>
                </c:pt>
                <c:pt idx="3">
                  <c:v>4.131467427741557</c:v>
                </c:pt>
              </c:numCache>
            </c:numRef>
          </c:val>
          <c:smooth val="0"/>
        </c:ser>
        <c:ser>
          <c:idx val="2"/>
          <c:order val="1"/>
          <c:tx>
            <c:v>8000 8000</c:v>
          </c:tx>
          <c:marker>
            <c:symbol val="none"/>
          </c:marker>
          <c:cat>
            <c:numRef>
              <c:f>Sheet1!$C$6:$F$6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Sheet1!$Y$13:$Y$16</c:f>
              <c:numCache>
                <c:formatCode>General</c:formatCode>
                <c:ptCount val="4"/>
                <c:pt idx="0">
                  <c:v>8.350380289711237</c:v>
                </c:pt>
                <c:pt idx="1">
                  <c:v>8.339775564118437</c:v>
                </c:pt>
                <c:pt idx="2">
                  <c:v>8.318918727915889</c:v>
                </c:pt>
                <c:pt idx="3">
                  <c:v>8.300843393746775</c:v>
                </c:pt>
              </c:numCache>
            </c:numRef>
          </c:val>
          <c:smooth val="0"/>
        </c:ser>
        <c:ser>
          <c:idx val="3"/>
          <c:order val="2"/>
          <c:tx>
            <c:v>8 8000000</c:v>
          </c:tx>
          <c:marker>
            <c:symbol val="none"/>
          </c:marker>
          <c:cat>
            <c:numRef>
              <c:f>Sheet1!$C$6:$F$6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Sheet1!$AD$13:$AD$16</c:f>
              <c:numCache>
                <c:formatCode>General</c:formatCode>
                <c:ptCount val="4"/>
                <c:pt idx="0">
                  <c:v>8.772751595368873</c:v>
                </c:pt>
                <c:pt idx="1">
                  <c:v>8.77574419625299</c:v>
                </c:pt>
                <c:pt idx="2">
                  <c:v>8.852419091556978</c:v>
                </c:pt>
                <c:pt idx="3">
                  <c:v>8.870289365553407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277208"/>
        <c:axId val="2140949688"/>
      </c:lineChart>
      <c:catAx>
        <c:axId val="2119277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</a:t>
                </a:r>
                <a:r>
                  <a:rPr lang="en-US" baseline="0"/>
                  <a:t>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949688"/>
        <c:crosses val="autoZero"/>
        <c:auto val="1"/>
        <c:lblAlgn val="ctr"/>
        <c:lblOffset val="100"/>
        <c:noMultiLvlLbl val="0"/>
      </c:catAx>
      <c:valAx>
        <c:axId val="2140949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Percentagem</a:t>
                </a:r>
              </a:p>
            </c:rich>
          </c:tx>
          <c:layout>
            <c:manualLayout>
              <c:xMode val="edge"/>
              <c:yMode val="edge"/>
              <c:x val="0.0412869641294838"/>
              <c:y val="0.3579717118693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9277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L2</a:t>
            </a:r>
            <a:r>
              <a:rPr lang="en-US" sz="1400" baseline="0"/>
              <a:t> Misses (OMP)</a:t>
            </a:r>
            <a:endParaRPr lang="en-US" sz="1400"/>
          </a:p>
        </c:rich>
      </c:tx>
      <c:layout>
        <c:manualLayout>
          <c:xMode val="edge"/>
          <c:yMode val="edge"/>
          <c:x val="0.41850634295713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5766185476815"/>
          <c:y val="0.119444079906678"/>
          <c:w val="0.668678258967629"/>
          <c:h val="0.740062335958005"/>
        </c:manualLayout>
      </c:layout>
      <c:lineChart>
        <c:grouping val="standard"/>
        <c:varyColors val="0"/>
        <c:ser>
          <c:idx val="0"/>
          <c:order val="0"/>
          <c:tx>
            <c:v>8000000 8</c:v>
          </c:tx>
          <c:marker>
            <c:symbol val="none"/>
          </c:marker>
          <c:cat>
            <c:numRef>
              <c:f>Sheet1!$C$6:$F$6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Sheet1!$U$13:$U$16</c:f>
              <c:numCache>
                <c:formatCode>General</c:formatCode>
                <c:ptCount val="4"/>
                <c:pt idx="0">
                  <c:v>15.57493867129228</c:v>
                </c:pt>
                <c:pt idx="1">
                  <c:v>38.44044851413597</c:v>
                </c:pt>
                <c:pt idx="2">
                  <c:v>41.61020013503043</c:v>
                </c:pt>
                <c:pt idx="3">
                  <c:v>48.60559525050676</c:v>
                </c:pt>
              </c:numCache>
            </c:numRef>
          </c:val>
          <c:smooth val="0"/>
        </c:ser>
        <c:ser>
          <c:idx val="2"/>
          <c:order val="1"/>
          <c:tx>
            <c:v>8000 8000</c:v>
          </c:tx>
          <c:marker>
            <c:symbol val="none"/>
          </c:marker>
          <c:cat>
            <c:numRef>
              <c:f>Sheet1!$C$6:$F$6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Sheet1!$Z$13:$Z$16</c:f>
              <c:numCache>
                <c:formatCode>General</c:formatCode>
                <c:ptCount val="4"/>
                <c:pt idx="0">
                  <c:v>15.57493867129228</c:v>
                </c:pt>
                <c:pt idx="1">
                  <c:v>20.48859290473044</c:v>
                </c:pt>
                <c:pt idx="2">
                  <c:v>21.79502932517698</c:v>
                </c:pt>
                <c:pt idx="3">
                  <c:v>26.64459840576979</c:v>
                </c:pt>
              </c:numCache>
            </c:numRef>
          </c:val>
          <c:smooth val="0"/>
        </c:ser>
        <c:ser>
          <c:idx val="3"/>
          <c:order val="2"/>
          <c:tx>
            <c:v>8 8000000</c:v>
          </c:tx>
          <c:marker>
            <c:symbol val="none"/>
          </c:marker>
          <c:cat>
            <c:numRef>
              <c:f>Sheet1!$C$6:$F$6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Sheet1!$AE$13:$AE$16</c:f>
              <c:numCache>
                <c:formatCode>General</c:formatCode>
                <c:ptCount val="4"/>
                <c:pt idx="0">
                  <c:v>49.26087156770272</c:v>
                </c:pt>
                <c:pt idx="1">
                  <c:v>57.15870986575545</c:v>
                </c:pt>
                <c:pt idx="2">
                  <c:v>53.95812260923667</c:v>
                </c:pt>
                <c:pt idx="3">
                  <c:v>50.71780257739583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697160"/>
        <c:axId val="-2128686472"/>
      </c:lineChart>
      <c:catAx>
        <c:axId val="-2125697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</a:t>
                </a:r>
                <a:r>
                  <a:rPr lang="en-US" baseline="0"/>
                  <a:t>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686472"/>
        <c:crosses val="autoZero"/>
        <c:auto val="1"/>
        <c:lblAlgn val="ctr"/>
        <c:lblOffset val="100"/>
        <c:noMultiLvlLbl val="0"/>
      </c:catAx>
      <c:valAx>
        <c:axId val="-2128686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Percentagem</a:t>
                </a:r>
              </a:p>
            </c:rich>
          </c:tx>
          <c:layout>
            <c:manualLayout>
              <c:xMode val="edge"/>
              <c:yMode val="edge"/>
              <c:x val="0.0412869641294838"/>
              <c:y val="0.3579717118693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5697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L3</a:t>
            </a:r>
            <a:r>
              <a:rPr lang="en-US" sz="1400" baseline="0"/>
              <a:t> Misses (OMP)</a:t>
            </a:r>
            <a:endParaRPr lang="en-US" sz="1400"/>
          </a:p>
        </c:rich>
      </c:tx>
      <c:layout>
        <c:manualLayout>
          <c:xMode val="edge"/>
          <c:yMode val="edge"/>
          <c:x val="0.41850634295713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5766185476815"/>
          <c:y val="0.119444079906678"/>
          <c:w val="0.668678258967629"/>
          <c:h val="0.740062335958005"/>
        </c:manualLayout>
      </c:layout>
      <c:lineChart>
        <c:grouping val="standard"/>
        <c:varyColors val="0"/>
        <c:ser>
          <c:idx val="0"/>
          <c:order val="0"/>
          <c:tx>
            <c:v>8000000 8</c:v>
          </c:tx>
          <c:marker>
            <c:symbol val="none"/>
          </c:marker>
          <c:cat>
            <c:numRef>
              <c:f>Sheet1!$C$6:$F$6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Sheet1!$V$13:$V$16</c:f>
              <c:numCache>
                <c:formatCode>General</c:formatCode>
                <c:ptCount val="4"/>
                <c:pt idx="0">
                  <c:v>35.09872404303228</c:v>
                </c:pt>
                <c:pt idx="1">
                  <c:v>37.1197905201214</c:v>
                </c:pt>
                <c:pt idx="2">
                  <c:v>38.21576735765488</c:v>
                </c:pt>
                <c:pt idx="3">
                  <c:v>41.6668018209508</c:v>
                </c:pt>
              </c:numCache>
            </c:numRef>
          </c:val>
          <c:smooth val="0"/>
        </c:ser>
        <c:ser>
          <c:idx val="2"/>
          <c:order val="1"/>
          <c:tx>
            <c:v>8000 8000</c:v>
          </c:tx>
          <c:marker>
            <c:symbol val="none"/>
          </c:marker>
          <c:cat>
            <c:numRef>
              <c:f>Sheet1!$C$6:$F$6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Sheet1!$Z$13:$Z$16</c:f>
              <c:numCache>
                <c:formatCode>General</c:formatCode>
                <c:ptCount val="4"/>
                <c:pt idx="0">
                  <c:v>15.57493867129228</c:v>
                </c:pt>
                <c:pt idx="1">
                  <c:v>20.48859290473044</c:v>
                </c:pt>
                <c:pt idx="2">
                  <c:v>21.79502932517698</c:v>
                </c:pt>
                <c:pt idx="3">
                  <c:v>26.64459840576979</c:v>
                </c:pt>
              </c:numCache>
            </c:numRef>
          </c:val>
          <c:smooth val="0"/>
        </c:ser>
        <c:ser>
          <c:idx val="3"/>
          <c:order val="2"/>
          <c:tx>
            <c:v>8 8000000</c:v>
          </c:tx>
          <c:marker>
            <c:symbol val="none"/>
          </c:marker>
          <c:cat>
            <c:numRef>
              <c:f>Sheet1!$C$6:$F$6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Sheet1!$AF$13:$AF$16</c:f>
              <c:numCache>
                <c:formatCode>General</c:formatCode>
                <c:ptCount val="4"/>
                <c:pt idx="0">
                  <c:v>16.85472182940731</c:v>
                </c:pt>
                <c:pt idx="1">
                  <c:v>24.31947442270142</c:v>
                </c:pt>
                <c:pt idx="2">
                  <c:v>20.70069438573929</c:v>
                </c:pt>
                <c:pt idx="3">
                  <c:v>19.53392173750346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544744"/>
        <c:axId val="-2124688312"/>
      </c:lineChart>
      <c:catAx>
        <c:axId val="-2124544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</a:t>
                </a:r>
                <a:r>
                  <a:rPr lang="en-US" baseline="0"/>
                  <a:t>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4688312"/>
        <c:crosses val="autoZero"/>
        <c:auto val="1"/>
        <c:lblAlgn val="ctr"/>
        <c:lblOffset val="100"/>
        <c:noMultiLvlLbl val="0"/>
      </c:catAx>
      <c:valAx>
        <c:axId val="-2124688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Percentagem</a:t>
                </a:r>
              </a:p>
            </c:rich>
          </c:tx>
          <c:layout>
            <c:manualLayout>
              <c:xMode val="edge"/>
              <c:yMode val="edge"/>
              <c:x val="0.0412869641294838"/>
              <c:y val="0.3579717118693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454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L1</a:t>
            </a:r>
            <a:r>
              <a:rPr lang="en-US" sz="1400" baseline="0"/>
              <a:t> Misses (Pthreads)</a:t>
            </a:r>
            <a:endParaRPr lang="en-US" sz="1400"/>
          </a:p>
        </c:rich>
      </c:tx>
      <c:layout>
        <c:manualLayout>
          <c:xMode val="edge"/>
          <c:yMode val="edge"/>
          <c:x val="0.41850634295713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5766185476815"/>
          <c:y val="0.119444079906678"/>
          <c:w val="0.668678258967629"/>
          <c:h val="0.740062335958005"/>
        </c:manualLayout>
      </c:layout>
      <c:lineChart>
        <c:grouping val="standard"/>
        <c:varyColors val="0"/>
        <c:ser>
          <c:idx val="0"/>
          <c:order val="0"/>
          <c:tx>
            <c:v>8000000 8</c:v>
          </c:tx>
          <c:marker>
            <c:symbol val="none"/>
          </c:marker>
          <c:cat>
            <c:numRef>
              <c:f>Sheet1!$C$6:$F$6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Sheet1!$T$48:$T$51</c:f>
              <c:numCache>
                <c:formatCode>General</c:formatCode>
                <c:ptCount val="4"/>
                <c:pt idx="0">
                  <c:v>1.845903845421422</c:v>
                </c:pt>
                <c:pt idx="1">
                  <c:v>1.601841196777906</c:v>
                </c:pt>
                <c:pt idx="2">
                  <c:v>1.778594790746532</c:v>
                </c:pt>
                <c:pt idx="3">
                  <c:v>2.314819768250538</c:v>
                </c:pt>
              </c:numCache>
            </c:numRef>
          </c:val>
          <c:smooth val="0"/>
        </c:ser>
        <c:ser>
          <c:idx val="2"/>
          <c:order val="1"/>
          <c:tx>
            <c:v>8000 8000</c:v>
          </c:tx>
          <c:marker>
            <c:symbol val="none"/>
          </c:marker>
          <c:cat>
            <c:numRef>
              <c:f>Sheet1!$C$6:$F$6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Sheet1!$Y$48:$Y$51</c:f>
              <c:numCache>
                <c:formatCode>General</c:formatCode>
                <c:ptCount val="4"/>
                <c:pt idx="0">
                  <c:v>2.001640472032598</c:v>
                </c:pt>
                <c:pt idx="1">
                  <c:v>1.814630718515227</c:v>
                </c:pt>
                <c:pt idx="2">
                  <c:v>2.020437851331692</c:v>
                </c:pt>
                <c:pt idx="3">
                  <c:v>2.179421155628798</c:v>
                </c:pt>
              </c:numCache>
            </c:numRef>
          </c:val>
          <c:smooth val="0"/>
        </c:ser>
        <c:ser>
          <c:idx val="3"/>
          <c:order val="2"/>
          <c:tx>
            <c:v>8 8000000</c:v>
          </c:tx>
          <c:marker>
            <c:symbol val="none"/>
          </c:marker>
          <c:cat>
            <c:numRef>
              <c:f>Sheet1!$C$6:$F$6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Sheet1!$AD$48:$AD$51</c:f>
              <c:numCache>
                <c:formatCode>General</c:formatCode>
                <c:ptCount val="4"/>
                <c:pt idx="0">
                  <c:v>1.57618025751073</c:v>
                </c:pt>
                <c:pt idx="1">
                  <c:v>1.515423472396728</c:v>
                </c:pt>
                <c:pt idx="2">
                  <c:v>2.047533593031908</c:v>
                </c:pt>
                <c:pt idx="3">
                  <c:v>2.194290583723903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694488"/>
        <c:axId val="-2123618104"/>
      </c:lineChart>
      <c:catAx>
        <c:axId val="-2124694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</a:t>
                </a:r>
                <a:r>
                  <a:rPr lang="en-US" baseline="0"/>
                  <a:t>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3618104"/>
        <c:crosses val="autoZero"/>
        <c:auto val="1"/>
        <c:lblAlgn val="ctr"/>
        <c:lblOffset val="100"/>
        <c:noMultiLvlLbl val="0"/>
      </c:catAx>
      <c:valAx>
        <c:axId val="-2123618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Percentagem</a:t>
                </a:r>
              </a:p>
            </c:rich>
          </c:tx>
          <c:layout>
            <c:manualLayout>
              <c:xMode val="edge"/>
              <c:yMode val="edge"/>
              <c:x val="0.0218425196850394"/>
              <c:y val="0.3579717118693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4694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L2</a:t>
            </a:r>
            <a:r>
              <a:rPr lang="en-US" sz="1400" baseline="0"/>
              <a:t> Misses (Pthreads)</a:t>
            </a:r>
            <a:endParaRPr lang="en-US" sz="1400"/>
          </a:p>
        </c:rich>
      </c:tx>
      <c:layout>
        <c:manualLayout>
          <c:xMode val="edge"/>
          <c:yMode val="edge"/>
          <c:x val="0.41850634295713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5766185476815"/>
          <c:y val="0.119444079906678"/>
          <c:w val="0.668678258967629"/>
          <c:h val="0.740062335958005"/>
        </c:manualLayout>
      </c:layout>
      <c:lineChart>
        <c:grouping val="standard"/>
        <c:varyColors val="0"/>
        <c:ser>
          <c:idx val="0"/>
          <c:order val="0"/>
          <c:tx>
            <c:v>8000000 8</c:v>
          </c:tx>
          <c:marker>
            <c:symbol val="none"/>
          </c:marker>
          <c:cat>
            <c:numRef>
              <c:f>Sheet1!$C$6:$F$6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Sheet1!$U$48:$U$51</c:f>
              <c:numCache>
                <c:formatCode>General</c:formatCode>
                <c:ptCount val="4"/>
                <c:pt idx="0">
                  <c:v>59.28473177441541</c:v>
                </c:pt>
                <c:pt idx="1">
                  <c:v>53.27586206896552</c:v>
                </c:pt>
                <c:pt idx="2">
                  <c:v>45.4586129753915</c:v>
                </c:pt>
                <c:pt idx="3">
                  <c:v>60.78114166859255</c:v>
                </c:pt>
              </c:numCache>
            </c:numRef>
          </c:val>
          <c:smooth val="0"/>
        </c:ser>
        <c:ser>
          <c:idx val="2"/>
          <c:order val="1"/>
          <c:tx>
            <c:v>8000 8000</c:v>
          </c:tx>
          <c:marker>
            <c:symbol val="none"/>
          </c:marker>
          <c:cat>
            <c:numRef>
              <c:f>Sheet1!$C$6:$F$6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Sheet1!$Z$48:$Z$51</c:f>
              <c:numCache>
                <c:formatCode>General</c:formatCode>
                <c:ptCount val="4"/>
                <c:pt idx="0">
                  <c:v>57.10508922670192</c:v>
                </c:pt>
                <c:pt idx="1">
                  <c:v>52.79043280182232</c:v>
                </c:pt>
                <c:pt idx="2">
                  <c:v>45.33333333333333</c:v>
                </c:pt>
                <c:pt idx="3">
                  <c:v>38.31127914303718</c:v>
                </c:pt>
              </c:numCache>
            </c:numRef>
          </c:val>
          <c:smooth val="0"/>
        </c:ser>
        <c:ser>
          <c:idx val="3"/>
          <c:order val="2"/>
          <c:tx>
            <c:v>8 8000000</c:v>
          </c:tx>
          <c:marker>
            <c:symbol val="none"/>
          </c:marker>
          <c:cat>
            <c:numRef>
              <c:f>Sheet1!$C$6:$F$6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Sheet1!$AE$48:$AE$51</c:f>
              <c:numCache>
                <c:formatCode>General</c:formatCode>
                <c:ptCount val="4"/>
                <c:pt idx="0">
                  <c:v>59.2920353982301</c:v>
                </c:pt>
                <c:pt idx="1">
                  <c:v>53.63790186125211</c:v>
                </c:pt>
                <c:pt idx="2">
                  <c:v>43.22359982898674</c:v>
                </c:pt>
                <c:pt idx="3">
                  <c:v>37.4757281553398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097720"/>
        <c:axId val="-2122807656"/>
      </c:lineChart>
      <c:catAx>
        <c:axId val="-2126097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</a:t>
                </a:r>
                <a:r>
                  <a:rPr lang="en-US" baseline="0"/>
                  <a:t>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2807656"/>
        <c:crosses val="autoZero"/>
        <c:auto val="1"/>
        <c:lblAlgn val="ctr"/>
        <c:lblOffset val="100"/>
        <c:noMultiLvlLbl val="0"/>
      </c:catAx>
      <c:valAx>
        <c:axId val="-2122807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Percentagem</a:t>
                </a:r>
              </a:p>
            </c:rich>
          </c:tx>
          <c:layout>
            <c:manualLayout>
              <c:xMode val="edge"/>
              <c:yMode val="edge"/>
              <c:x val="0.0246202974628171"/>
              <c:y val="0.3579717118693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6097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L3</a:t>
            </a:r>
            <a:r>
              <a:rPr lang="en-US" sz="1400" baseline="0"/>
              <a:t> Misses (Pthreads)</a:t>
            </a:r>
            <a:endParaRPr lang="en-US" sz="1400"/>
          </a:p>
        </c:rich>
      </c:tx>
      <c:layout>
        <c:manualLayout>
          <c:xMode val="edge"/>
          <c:yMode val="edge"/>
          <c:x val="0.41850634295713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5766185476815"/>
          <c:y val="0.119444079906678"/>
          <c:w val="0.668678258967629"/>
          <c:h val="0.740062335958005"/>
        </c:manualLayout>
      </c:layout>
      <c:lineChart>
        <c:grouping val="standard"/>
        <c:varyColors val="0"/>
        <c:ser>
          <c:idx val="0"/>
          <c:order val="0"/>
          <c:tx>
            <c:v>8000000 8</c:v>
          </c:tx>
          <c:marker>
            <c:symbol val="none"/>
          </c:marker>
          <c:cat>
            <c:numRef>
              <c:f>Sheet1!$C$6:$F$6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Sheet1!$V$48:$V$51</c:f>
              <c:numCache>
                <c:formatCode>General</c:formatCode>
                <c:ptCount val="4"/>
                <c:pt idx="0">
                  <c:v>27.61020881670533</c:v>
                </c:pt>
                <c:pt idx="1">
                  <c:v>45.09169363538296</c:v>
                </c:pt>
                <c:pt idx="2">
                  <c:v>44.78346456692913</c:v>
                </c:pt>
                <c:pt idx="3">
                  <c:v>20.34220532319392</c:v>
                </c:pt>
              </c:numCache>
            </c:numRef>
          </c:val>
          <c:smooth val="0"/>
        </c:ser>
        <c:ser>
          <c:idx val="2"/>
          <c:order val="1"/>
          <c:tx>
            <c:v>8000 8000</c:v>
          </c:tx>
          <c:marker>
            <c:symbol val="none"/>
          </c:marker>
          <c:cat>
            <c:numRef>
              <c:f>Sheet1!$C$6:$F$6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Sheet1!$AA$48:$AA$51</c:f>
              <c:numCache>
                <c:formatCode>General</c:formatCode>
                <c:ptCount val="4"/>
                <c:pt idx="0">
                  <c:v>27.77777777777778</c:v>
                </c:pt>
                <c:pt idx="1">
                  <c:v>45.9546925566343</c:v>
                </c:pt>
                <c:pt idx="2">
                  <c:v>44.11764705882353</c:v>
                </c:pt>
                <c:pt idx="3">
                  <c:v>38.24013157894737</c:v>
                </c:pt>
              </c:numCache>
            </c:numRef>
          </c:val>
          <c:smooth val="0"/>
        </c:ser>
        <c:ser>
          <c:idx val="3"/>
          <c:order val="2"/>
          <c:tx>
            <c:v>8 8000000</c:v>
          </c:tx>
          <c:marker>
            <c:symbol val="none"/>
          </c:marker>
          <c:cat>
            <c:numRef>
              <c:f>Sheet1!$C$6:$F$6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Sheet1!$AF$48:$AF$51</c:f>
              <c:numCache>
                <c:formatCode>General</c:formatCode>
                <c:ptCount val="4"/>
                <c:pt idx="0">
                  <c:v>28.12858783008036</c:v>
                </c:pt>
                <c:pt idx="1">
                  <c:v>45.11041009463722</c:v>
                </c:pt>
                <c:pt idx="2">
                  <c:v>44.31256181998022</c:v>
                </c:pt>
                <c:pt idx="3">
                  <c:v>40.15544041450777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431592"/>
        <c:axId val="-2126222728"/>
      </c:lineChart>
      <c:catAx>
        <c:axId val="2143431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</a:t>
                </a:r>
                <a:r>
                  <a:rPr lang="en-US" baseline="0"/>
                  <a:t>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6222728"/>
        <c:crosses val="autoZero"/>
        <c:auto val="1"/>
        <c:lblAlgn val="ctr"/>
        <c:lblOffset val="100"/>
        <c:noMultiLvlLbl val="0"/>
      </c:catAx>
      <c:valAx>
        <c:axId val="-2126222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Percentagem</a:t>
                </a:r>
              </a:p>
            </c:rich>
          </c:tx>
          <c:layout>
            <c:manualLayout>
              <c:xMode val="edge"/>
              <c:yMode val="edge"/>
              <c:x val="0.0218425196850394"/>
              <c:y val="0.3579717118693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43431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34</xdr:row>
      <xdr:rowOff>82550</xdr:rowOff>
    </xdr:from>
    <xdr:to>
      <xdr:col>7</xdr:col>
      <xdr:colOff>520700</xdr:colOff>
      <xdr:row>48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10</xdr:row>
      <xdr:rowOff>101600</xdr:rowOff>
    </xdr:from>
    <xdr:to>
      <xdr:col>7</xdr:col>
      <xdr:colOff>482600</xdr:colOff>
      <xdr:row>24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292100</xdr:colOff>
      <xdr:row>19</xdr:row>
      <xdr:rowOff>38100</xdr:rowOff>
    </xdr:from>
    <xdr:to>
      <xdr:col>23</xdr:col>
      <xdr:colOff>63500</xdr:colOff>
      <xdr:row>33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292100</xdr:colOff>
      <xdr:row>19</xdr:row>
      <xdr:rowOff>50800</xdr:rowOff>
    </xdr:from>
    <xdr:to>
      <xdr:col>28</xdr:col>
      <xdr:colOff>25400</xdr:colOff>
      <xdr:row>33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304800</xdr:colOff>
      <xdr:row>19</xdr:row>
      <xdr:rowOff>88900</xdr:rowOff>
    </xdr:from>
    <xdr:to>
      <xdr:col>33</xdr:col>
      <xdr:colOff>38100</xdr:colOff>
      <xdr:row>33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52</xdr:row>
      <xdr:rowOff>0</xdr:rowOff>
    </xdr:from>
    <xdr:to>
      <xdr:col>22</xdr:col>
      <xdr:colOff>762000</xdr:colOff>
      <xdr:row>66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52</xdr:row>
      <xdr:rowOff>0</xdr:rowOff>
    </xdr:from>
    <xdr:to>
      <xdr:col>27</xdr:col>
      <xdr:colOff>723900</xdr:colOff>
      <xdr:row>66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52</xdr:row>
      <xdr:rowOff>0</xdr:rowOff>
    </xdr:from>
    <xdr:to>
      <xdr:col>32</xdr:col>
      <xdr:colOff>723900</xdr:colOff>
      <xdr:row>66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51"/>
  <sheetViews>
    <sheetView tabSelected="1" showRuler="0" topLeftCell="X37" zoomScale="150" zoomScaleNormal="150" zoomScalePageLayoutView="150" workbookViewId="0">
      <selection activeCell="X51" sqref="X51"/>
    </sheetView>
  </sheetViews>
  <sheetFormatPr baseColWidth="10" defaultRowHeight="15" x14ac:dyDescent="0"/>
  <cols>
    <col min="1" max="1" width="8" customWidth="1"/>
    <col min="2" max="2" width="3" customWidth="1"/>
    <col min="3" max="3" width="10.5" customWidth="1"/>
    <col min="16" max="16" width="0.33203125" style="6" customWidth="1"/>
    <col min="18" max="18" width="10.33203125" bestFit="1" customWidth="1"/>
    <col min="19" max="19" width="2.1640625" bestFit="1" customWidth="1"/>
    <col min="20" max="22" width="12.5" bestFit="1" customWidth="1"/>
    <col min="23" max="23" width="13" bestFit="1" customWidth="1"/>
    <col min="24" max="24" width="13" customWidth="1"/>
    <col min="25" max="27" width="12.5" bestFit="1" customWidth="1"/>
    <col min="28" max="28" width="13" bestFit="1" customWidth="1"/>
    <col min="29" max="29" width="13" customWidth="1"/>
    <col min="30" max="32" width="12.5" bestFit="1" customWidth="1"/>
    <col min="33" max="33" width="13" bestFit="1" customWidth="1"/>
    <col min="34" max="34" width="11.6640625" bestFit="1" customWidth="1"/>
  </cols>
  <sheetData>
    <row r="3" spans="1:34" ht="20">
      <c r="R3" s="7" t="s">
        <v>16</v>
      </c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>
      <c r="A4" s="3" t="s">
        <v>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T4" s="3" t="s">
        <v>1</v>
      </c>
      <c r="U4" s="3"/>
      <c r="V4" s="3"/>
      <c r="W4" s="3"/>
      <c r="X4" s="2"/>
      <c r="Y4" s="3" t="s">
        <v>4</v>
      </c>
      <c r="Z4" s="3"/>
      <c r="AA4" s="3"/>
      <c r="AB4" s="3"/>
      <c r="AC4" s="2"/>
      <c r="AD4" s="3" t="s">
        <v>5</v>
      </c>
      <c r="AE4" s="3"/>
      <c r="AF4" s="3"/>
      <c r="AG4" s="3"/>
    </row>
    <row r="5" spans="1:34">
      <c r="A5" s="3" t="s">
        <v>1</v>
      </c>
      <c r="B5" s="3"/>
      <c r="C5" s="3"/>
      <c r="D5" s="3"/>
      <c r="E5" s="3"/>
      <c r="F5" s="3"/>
      <c r="G5" s="3" t="s">
        <v>4</v>
      </c>
      <c r="H5" s="3"/>
      <c r="I5" s="3"/>
      <c r="J5" s="3"/>
      <c r="K5" s="3" t="s">
        <v>5</v>
      </c>
      <c r="L5" s="3"/>
      <c r="M5" s="3"/>
      <c r="N5" s="3"/>
      <c r="T5" t="s">
        <v>8</v>
      </c>
      <c r="U5" t="s">
        <v>9</v>
      </c>
      <c r="V5" t="s">
        <v>10</v>
      </c>
      <c r="W5" t="s">
        <v>14</v>
      </c>
      <c r="X5" t="s">
        <v>15</v>
      </c>
      <c r="Y5" t="s">
        <v>8</v>
      </c>
      <c r="Z5" t="s">
        <v>9</v>
      </c>
      <c r="AA5" t="s">
        <v>10</v>
      </c>
      <c r="AB5" t="s">
        <v>14</v>
      </c>
      <c r="AC5" t="s">
        <v>15</v>
      </c>
      <c r="AD5" t="s">
        <v>8</v>
      </c>
      <c r="AE5" t="s">
        <v>9</v>
      </c>
      <c r="AF5" t="s">
        <v>10</v>
      </c>
      <c r="AG5" t="s">
        <v>14</v>
      </c>
      <c r="AH5" t="s">
        <v>15</v>
      </c>
    </row>
    <row r="6" spans="1:34">
      <c r="A6" s="3" t="s">
        <v>2</v>
      </c>
      <c r="B6" s="3"/>
      <c r="C6">
        <v>1</v>
      </c>
      <c r="D6">
        <v>2</v>
      </c>
      <c r="E6">
        <v>4</v>
      </c>
      <c r="F6">
        <v>8</v>
      </c>
      <c r="G6">
        <v>1</v>
      </c>
      <c r="H6">
        <v>2</v>
      </c>
      <c r="I6">
        <v>4</v>
      </c>
      <c r="J6">
        <v>8</v>
      </c>
      <c r="K6">
        <v>1</v>
      </c>
      <c r="L6">
        <v>2</v>
      </c>
      <c r="M6">
        <v>4</v>
      </c>
      <c r="N6">
        <v>8</v>
      </c>
      <c r="R6" s="4" t="s">
        <v>2</v>
      </c>
      <c r="S6">
        <v>1</v>
      </c>
      <c r="T6">
        <v>16039389</v>
      </c>
      <c r="U6">
        <v>2498125</v>
      </c>
      <c r="V6">
        <v>876810</v>
      </c>
      <c r="W6">
        <v>144058456</v>
      </c>
      <c r="X6">
        <v>72020059</v>
      </c>
      <c r="Y6">
        <v>16039389</v>
      </c>
      <c r="Z6">
        <v>2498125</v>
      </c>
      <c r="AA6">
        <v>876810</v>
      </c>
      <c r="AB6">
        <v>128051684</v>
      </c>
      <c r="AC6">
        <v>64028059</v>
      </c>
      <c r="AD6">
        <v>16848628</v>
      </c>
      <c r="AE6">
        <v>8299781</v>
      </c>
      <c r="AF6">
        <v>1398905</v>
      </c>
      <c r="AG6">
        <v>128036300</v>
      </c>
      <c r="AH6">
        <v>64020067</v>
      </c>
    </row>
    <row r="7" spans="1:34">
      <c r="A7" s="4" t="s">
        <v>3</v>
      </c>
      <c r="B7">
        <v>1</v>
      </c>
      <c r="C7" s="1">
        <v>0.10034700000000001</v>
      </c>
      <c r="D7" s="1">
        <v>6.1707970000000001E-2</v>
      </c>
      <c r="E7" s="1">
        <v>3.4783840000000003E-2</v>
      </c>
      <c r="F7" s="1">
        <v>2.3015020000000001E-2</v>
      </c>
      <c r="G7" s="1">
        <v>8.8805910000000002E-2</v>
      </c>
      <c r="H7" s="1">
        <v>5.425E-2</v>
      </c>
      <c r="I7" s="1">
        <v>3.0317070000000002E-2</v>
      </c>
      <c r="J7" s="1">
        <v>2.2655959999999999E-2</v>
      </c>
      <c r="K7" s="1">
        <v>9.9506140000000007E-2</v>
      </c>
      <c r="L7" s="1">
        <v>6.4359899999999998E-2</v>
      </c>
      <c r="M7" s="1">
        <v>4.0193079999999999E-2</v>
      </c>
      <c r="N7" s="1">
        <v>2.5926109999999999E-2</v>
      </c>
      <c r="R7" s="4"/>
      <c r="S7">
        <v>2</v>
      </c>
      <c r="T7">
        <v>8992983</v>
      </c>
      <c r="U7">
        <v>3456943</v>
      </c>
      <c r="V7">
        <v>1283210</v>
      </c>
      <c r="W7">
        <v>144357645</v>
      </c>
      <c r="X7">
        <v>72020959</v>
      </c>
      <c r="Y7">
        <v>16039447</v>
      </c>
      <c r="Z7">
        <v>3286257</v>
      </c>
      <c r="AA7">
        <v>1311588</v>
      </c>
      <c r="AB7">
        <v>128295725</v>
      </c>
      <c r="AC7">
        <v>64028959</v>
      </c>
      <c r="AD7">
        <v>16881282</v>
      </c>
      <c r="AE7">
        <v>9649123</v>
      </c>
      <c r="AF7">
        <v>2346616</v>
      </c>
      <c r="AG7">
        <v>128342001</v>
      </c>
      <c r="AH7">
        <v>64020967</v>
      </c>
    </row>
    <row r="8" spans="1:34">
      <c r="A8" s="4"/>
      <c r="B8">
        <v>2</v>
      </c>
      <c r="C8" s="1">
        <v>9.9495890000000003E-2</v>
      </c>
      <c r="D8" s="1">
        <v>6.0955049999999997E-2</v>
      </c>
      <c r="E8" s="1">
        <v>3.3535000000000002E-2</v>
      </c>
      <c r="F8" s="1">
        <v>2.3844000000000001E-2</v>
      </c>
      <c r="G8" s="1">
        <v>8.8747980000000004E-2</v>
      </c>
      <c r="H8" s="1">
        <v>5.2516220000000002E-2</v>
      </c>
      <c r="I8" s="1">
        <v>3.1477930000000001E-2</v>
      </c>
      <c r="J8" s="1">
        <v>2.0629169999999999E-2</v>
      </c>
      <c r="K8" s="1">
        <v>9.9494929999999995E-2</v>
      </c>
      <c r="L8" s="1">
        <v>6.7457909999999996E-2</v>
      </c>
      <c r="M8" s="1">
        <v>3.8866039999999998E-2</v>
      </c>
      <c r="N8" s="1">
        <v>2.7218099999999999E-2</v>
      </c>
      <c r="R8" s="4"/>
      <c r="S8">
        <v>4</v>
      </c>
      <c r="T8">
        <v>8993528</v>
      </c>
      <c r="U8">
        <v>3742225</v>
      </c>
      <c r="V8">
        <v>1430120</v>
      </c>
      <c r="W8">
        <v>144788961</v>
      </c>
      <c r="X8">
        <v>72022762</v>
      </c>
      <c r="Y8">
        <v>16049008</v>
      </c>
      <c r="Z8">
        <v>3497886</v>
      </c>
      <c r="AA8">
        <v>1431990</v>
      </c>
      <c r="AB8">
        <v>128891019</v>
      </c>
      <c r="AC8">
        <v>64030784</v>
      </c>
      <c r="AD8">
        <v>17056268</v>
      </c>
      <c r="AE8">
        <v>9203242</v>
      </c>
      <c r="AF8">
        <v>1905135</v>
      </c>
      <c r="AG8">
        <v>128650533</v>
      </c>
      <c r="AH8">
        <v>64022993</v>
      </c>
    </row>
    <row r="9" spans="1:34">
      <c r="A9" s="3" t="s">
        <v>7</v>
      </c>
      <c r="B9" s="3"/>
      <c r="C9" s="1">
        <f>MEDIAN(C7:C8)</f>
        <v>9.9921444999999998E-2</v>
      </c>
      <c r="D9" s="1">
        <f t="shared" ref="D9" si="0">MEDIAN(D7:D8)</f>
        <v>6.1331509999999999E-2</v>
      </c>
      <c r="E9" s="1">
        <f t="shared" ref="E9" si="1">MEDIAN(E7:E8)</f>
        <v>3.4159420000000003E-2</v>
      </c>
      <c r="F9" s="1">
        <f t="shared" ref="F9" si="2">MEDIAN(F7:F8)</f>
        <v>2.3429510000000001E-2</v>
      </c>
      <c r="G9" s="1">
        <f t="shared" ref="G9" si="3">MEDIAN(G7:G8)</f>
        <v>8.8776944999999996E-2</v>
      </c>
      <c r="H9" s="1">
        <f t="shared" ref="H9" si="4">MEDIAN(H7:H8)</f>
        <v>5.3383109999999998E-2</v>
      </c>
      <c r="I9" s="1">
        <f t="shared" ref="I9" si="5">MEDIAN(I7:I8)</f>
        <v>3.0897500000000001E-2</v>
      </c>
      <c r="J9" s="1">
        <f t="shared" ref="J9" si="6">MEDIAN(J7:J8)</f>
        <v>2.1642564999999999E-2</v>
      </c>
      <c r="K9" s="1">
        <f t="shared" ref="K9" si="7">MEDIAN(K7:K8)</f>
        <v>9.9500535000000001E-2</v>
      </c>
      <c r="L9" s="1">
        <f t="shared" ref="L9" si="8">MEDIAN(L7:L8)</f>
        <v>6.590890499999999E-2</v>
      </c>
      <c r="M9" s="1">
        <f t="shared" ref="M9" si="9">MEDIAN(M7:M8)</f>
        <v>3.9529559999999998E-2</v>
      </c>
      <c r="N9" s="1">
        <f t="shared" ref="N9" si="10">MEDIAN(N7:N8)</f>
        <v>2.6572104999999999E-2</v>
      </c>
      <c r="R9" s="4"/>
      <c r="S9">
        <v>8</v>
      </c>
      <c r="T9">
        <v>9006603</v>
      </c>
      <c r="U9">
        <v>4377713</v>
      </c>
      <c r="V9">
        <v>1824053</v>
      </c>
      <c r="W9">
        <v>145973736</v>
      </c>
      <c r="X9">
        <v>72026361</v>
      </c>
      <c r="Y9">
        <v>16043856</v>
      </c>
      <c r="Z9">
        <v>4274821</v>
      </c>
      <c r="AA9">
        <v>1981155</v>
      </c>
      <c r="AB9">
        <v>129245238</v>
      </c>
      <c r="AC9">
        <v>64034592</v>
      </c>
      <c r="AD9">
        <v>17103310</v>
      </c>
      <c r="AE9">
        <v>8674423</v>
      </c>
      <c r="AF9">
        <v>1694455</v>
      </c>
      <c r="AG9">
        <v>128788653</v>
      </c>
      <c r="AH9">
        <v>64027041</v>
      </c>
    </row>
    <row r="12" spans="1:34">
      <c r="T12" t="s">
        <v>12</v>
      </c>
      <c r="U12" t="s">
        <v>11</v>
      </c>
      <c r="V12" t="s">
        <v>13</v>
      </c>
      <c r="Y12" t="s">
        <v>12</v>
      </c>
      <c r="Z12" t="s">
        <v>11</v>
      </c>
      <c r="AA12" t="s">
        <v>13</v>
      </c>
      <c r="AD12" t="s">
        <v>12</v>
      </c>
      <c r="AE12" t="s">
        <v>11</v>
      </c>
      <c r="AF12" t="s">
        <v>13</v>
      </c>
    </row>
    <row r="13" spans="1:34">
      <c r="R13" s="4" t="s">
        <v>2</v>
      </c>
      <c r="S13">
        <v>1</v>
      </c>
      <c r="T13">
        <f>T6/(W6+X6)*100</f>
        <v>7.4229448494682586</v>
      </c>
      <c r="U13">
        <f>U6/T6*100</f>
        <v>15.57493867129228</v>
      </c>
      <c r="V13">
        <f>V6/U6*100</f>
        <v>35.098724043032277</v>
      </c>
      <c r="Y13">
        <f>Y6/(AB6+AC6)*100</f>
        <v>8.3503802897112376</v>
      </c>
      <c r="Z13">
        <f>Z6/Y6*100</f>
        <v>15.57493867129228</v>
      </c>
      <c r="AA13">
        <f>AA6/Z6*100</f>
        <v>35.098724043032277</v>
      </c>
      <c r="AD13">
        <f>(AD6/(AG6+AH6))*100</f>
        <v>8.7727515953688737</v>
      </c>
      <c r="AE13">
        <f>AE6/AD6*100</f>
        <v>49.260871567702722</v>
      </c>
      <c r="AF13">
        <f>AF6/AE6*100</f>
        <v>16.854721829407307</v>
      </c>
    </row>
    <row r="14" spans="1:34">
      <c r="R14" s="4"/>
      <c r="S14">
        <v>2</v>
      </c>
      <c r="T14">
        <f t="shared" ref="T14:T16" si="11">T7/(W7+X7)*100</f>
        <v>4.1561332006744989</v>
      </c>
      <c r="U14">
        <f t="shared" ref="U14:V16" si="12">U7/T7*100</f>
        <v>38.440448514135966</v>
      </c>
      <c r="V14">
        <f t="shared" si="12"/>
        <v>37.119790520121391</v>
      </c>
      <c r="Y14">
        <f t="shared" ref="Y14:Y16" si="13">Y7/(AB7+AC7)*100</f>
        <v>8.3397755641184368</v>
      </c>
      <c r="Z14">
        <f t="shared" ref="Z14:AA14" si="14">Z7/Y7*100</f>
        <v>20.488592904730442</v>
      </c>
      <c r="AA14">
        <f t="shared" si="14"/>
        <v>39.911303346025583</v>
      </c>
      <c r="AD14">
        <f t="shared" ref="AD14:AD16" si="15">AD7/(AG7+AH7)*100</f>
        <v>8.7757441962529921</v>
      </c>
      <c r="AE14">
        <f t="shared" ref="AE14:AF14" si="16">AE7/AD7*100</f>
        <v>57.158709865755455</v>
      </c>
      <c r="AF14">
        <f t="shared" si="16"/>
        <v>24.319474422701422</v>
      </c>
    </row>
    <row r="15" spans="1:34">
      <c r="R15" s="4"/>
      <c r="S15">
        <v>4</v>
      </c>
      <c r="T15">
        <f t="shared" si="11"/>
        <v>4.1480819743312498</v>
      </c>
      <c r="U15">
        <f t="shared" si="12"/>
        <v>41.610200135030432</v>
      </c>
      <c r="V15">
        <f t="shared" si="12"/>
        <v>38.215767357654876</v>
      </c>
      <c r="Y15">
        <f t="shared" si="13"/>
        <v>8.3189187279158894</v>
      </c>
      <c r="Z15">
        <f t="shared" ref="Z15:AA15" si="17">Z8/Y8*100</f>
        <v>21.79502932517698</v>
      </c>
      <c r="AA15">
        <f t="shared" si="17"/>
        <v>40.938726991102627</v>
      </c>
      <c r="AD15">
        <f t="shared" si="15"/>
        <v>8.8524190915569783</v>
      </c>
      <c r="AE15">
        <f t="shared" ref="AE15:AF15" si="18">AE8/AD8*100</f>
        <v>53.958122609236668</v>
      </c>
      <c r="AF15">
        <f t="shared" si="18"/>
        <v>20.700694385739286</v>
      </c>
    </row>
    <row r="16" spans="1:34">
      <c r="R16" s="4"/>
      <c r="S16">
        <v>8</v>
      </c>
      <c r="T16">
        <f t="shared" si="11"/>
        <v>4.1314674277415575</v>
      </c>
      <c r="U16">
        <f t="shared" si="12"/>
        <v>48.605595250506767</v>
      </c>
      <c r="V16">
        <f t="shared" si="12"/>
        <v>41.666801820950802</v>
      </c>
      <c r="Y16">
        <f t="shared" si="13"/>
        <v>8.300843393746776</v>
      </c>
      <c r="Z16">
        <f t="shared" ref="Z16:AA16" si="19">Z9/Y9*100</f>
        <v>26.644598405769788</v>
      </c>
      <c r="AA16">
        <f t="shared" si="19"/>
        <v>46.344747534458172</v>
      </c>
      <c r="AD16">
        <f t="shared" si="15"/>
        <v>8.8702893655534076</v>
      </c>
      <c r="AE16">
        <f t="shared" ref="AE16:AF16" si="20">AE9/AD9*100</f>
        <v>50.71780257739583</v>
      </c>
      <c r="AF16">
        <f t="shared" si="20"/>
        <v>19.533921737503462</v>
      </c>
    </row>
    <row r="28" spans="1:14">
      <c r="A28" s="3" t="s">
        <v>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>
      <c r="A29" s="3" t="s">
        <v>1</v>
      </c>
      <c r="B29" s="3"/>
      <c r="C29" s="3"/>
      <c r="D29" s="3"/>
      <c r="E29" s="3"/>
      <c r="F29" s="3"/>
      <c r="G29" s="3" t="s">
        <v>4</v>
      </c>
      <c r="H29" s="3"/>
      <c r="I29" s="3"/>
      <c r="J29" s="3"/>
      <c r="K29" s="3" t="s">
        <v>5</v>
      </c>
      <c r="L29" s="3"/>
      <c r="M29" s="3"/>
      <c r="N29" s="3"/>
    </row>
    <row r="30" spans="1:14">
      <c r="A30" s="3" t="s">
        <v>2</v>
      </c>
      <c r="B30" s="3"/>
      <c r="C30">
        <v>1</v>
      </c>
      <c r="D30">
        <v>2</v>
      </c>
      <c r="E30">
        <v>4</v>
      </c>
      <c r="F30">
        <v>8</v>
      </c>
      <c r="G30">
        <v>1</v>
      </c>
      <c r="H30">
        <v>2</v>
      </c>
      <c r="I30">
        <v>4</v>
      </c>
      <c r="J30">
        <v>8</v>
      </c>
      <c r="K30">
        <v>1</v>
      </c>
      <c r="L30">
        <v>2</v>
      </c>
      <c r="M30">
        <v>4</v>
      </c>
      <c r="N30">
        <v>8</v>
      </c>
    </row>
    <row r="31" spans="1:14">
      <c r="A31" s="4" t="s">
        <v>3</v>
      </c>
      <c r="B31">
        <v>1</v>
      </c>
      <c r="C31" s="1">
        <v>0.126503</v>
      </c>
      <c r="D31" s="1">
        <v>6.0075999999999997E-2</v>
      </c>
      <c r="E31" s="1">
        <v>3.2799010000000003E-2</v>
      </c>
      <c r="F31" s="1">
        <v>2.7333969999999999E-2</v>
      </c>
      <c r="G31" s="1">
        <v>0.1080019</v>
      </c>
      <c r="H31" s="1">
        <v>5.1923039999999997E-2</v>
      </c>
      <c r="I31" s="1">
        <v>3.3735040000000001E-2</v>
      </c>
      <c r="J31" s="1">
        <v>2.2521019999999999E-2</v>
      </c>
      <c r="K31" s="1">
        <v>0.1363239</v>
      </c>
      <c r="L31" s="1">
        <v>6.3638929999999996E-2</v>
      </c>
      <c r="M31" s="1">
        <v>3.7718059999999998E-2</v>
      </c>
      <c r="N31" s="1">
        <v>3.0658009999999999E-2</v>
      </c>
    </row>
    <row r="32" spans="1:14">
      <c r="A32" s="4"/>
      <c r="B32">
        <v>2</v>
      </c>
      <c r="C32" s="1">
        <v>0.12561919999999999</v>
      </c>
      <c r="D32" s="1">
        <v>5.9754849999999998E-2</v>
      </c>
      <c r="E32" s="1">
        <v>3.383684E-2</v>
      </c>
      <c r="F32" s="1">
        <v>2.6830909999999999E-2</v>
      </c>
      <c r="G32" s="1">
        <v>0.1080132</v>
      </c>
      <c r="H32" s="1">
        <v>5.13792E-2</v>
      </c>
      <c r="I32" s="1">
        <v>2.967906E-2</v>
      </c>
      <c r="J32" s="1">
        <v>2.205706E-2</v>
      </c>
      <c r="K32" s="1">
        <v>0.13730600000000001</v>
      </c>
      <c r="L32" s="1">
        <v>6.3771010000000003E-2</v>
      </c>
      <c r="M32" s="1">
        <v>3.7818909999999997E-2</v>
      </c>
      <c r="N32" s="1">
        <v>3.0254130000000001E-2</v>
      </c>
    </row>
    <row r="33" spans="1:34">
      <c r="A33" s="3" t="s">
        <v>7</v>
      </c>
      <c r="B33" s="3"/>
      <c r="C33" s="1">
        <f>MEDIAN(C31:C32)</f>
        <v>0.12606109999999998</v>
      </c>
      <c r="D33" s="1">
        <f t="shared" ref="D33:N33" si="21">MEDIAN(D31:D32)</f>
        <v>5.9915424999999994E-2</v>
      </c>
      <c r="E33" s="1">
        <f t="shared" si="21"/>
        <v>3.3317924999999998E-2</v>
      </c>
      <c r="F33" s="1">
        <f t="shared" si="21"/>
        <v>2.7082439999999999E-2</v>
      </c>
      <c r="G33" s="1">
        <f t="shared" si="21"/>
        <v>0.10800755000000001</v>
      </c>
      <c r="H33" s="1">
        <f t="shared" si="21"/>
        <v>5.1651119999999995E-2</v>
      </c>
      <c r="I33" s="1">
        <f t="shared" si="21"/>
        <v>3.1707050000000001E-2</v>
      </c>
      <c r="J33" s="1">
        <f t="shared" si="21"/>
        <v>2.228904E-2</v>
      </c>
      <c r="K33" s="1">
        <f t="shared" si="21"/>
        <v>0.13681494999999999</v>
      </c>
      <c r="L33" s="1">
        <f t="shared" si="21"/>
        <v>6.370497E-2</v>
      </c>
      <c r="M33" s="1">
        <f t="shared" si="21"/>
        <v>3.7768484999999997E-2</v>
      </c>
      <c r="N33" s="1">
        <f t="shared" si="21"/>
        <v>3.0456070000000002E-2</v>
      </c>
    </row>
    <row r="38" spans="1:34" ht="20">
      <c r="R38" s="7" t="s">
        <v>16</v>
      </c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>
      <c r="T39" s="3" t="s">
        <v>1</v>
      </c>
      <c r="U39" s="3"/>
      <c r="V39" s="3"/>
      <c r="W39" s="3"/>
      <c r="X39" s="3"/>
      <c r="Y39" s="9" t="s">
        <v>4</v>
      </c>
      <c r="Z39" s="10"/>
      <c r="AA39" s="10"/>
      <c r="AB39" s="10"/>
      <c r="AC39" s="10"/>
      <c r="AD39" s="9" t="s">
        <v>5</v>
      </c>
      <c r="AE39" s="10"/>
      <c r="AF39" s="10"/>
      <c r="AG39" s="10"/>
    </row>
    <row r="40" spans="1:34">
      <c r="T40" t="s">
        <v>8</v>
      </c>
      <c r="U40" t="s">
        <v>9</v>
      </c>
      <c r="V40" t="s">
        <v>10</v>
      </c>
      <c r="W40" t="s">
        <v>14</v>
      </c>
      <c r="X40" t="s">
        <v>15</v>
      </c>
      <c r="Y40" s="8" t="s">
        <v>8</v>
      </c>
      <c r="Z40" s="11" t="s">
        <v>9</v>
      </c>
      <c r="AA40" s="11" t="s">
        <v>10</v>
      </c>
      <c r="AB40" s="11" t="s">
        <v>14</v>
      </c>
      <c r="AC40" s="11" t="s">
        <v>15</v>
      </c>
      <c r="AD40" s="8" t="s">
        <v>8</v>
      </c>
      <c r="AE40" s="11" t="s">
        <v>9</v>
      </c>
      <c r="AF40" s="11" t="s">
        <v>10</v>
      </c>
      <c r="AG40" s="11" t="s">
        <v>14</v>
      </c>
      <c r="AH40" t="s">
        <v>15</v>
      </c>
    </row>
    <row r="41" spans="1:34">
      <c r="R41" s="5" t="s">
        <v>2</v>
      </c>
      <c r="S41">
        <v>1</v>
      </c>
      <c r="T41">
        <v>1454</v>
      </c>
      <c r="U41">
        <v>862</v>
      </c>
      <c r="V41">
        <v>238</v>
      </c>
      <c r="W41">
        <v>4635</v>
      </c>
      <c r="X41">
        <v>74134</v>
      </c>
      <c r="Y41" s="8">
        <v>1513</v>
      </c>
      <c r="Z41" s="11">
        <v>864</v>
      </c>
      <c r="AA41" s="12">
        <v>240</v>
      </c>
      <c r="AB41" s="11">
        <v>4719</v>
      </c>
      <c r="AC41" s="11">
        <v>70869</v>
      </c>
      <c r="AD41" s="8">
        <v>1469</v>
      </c>
      <c r="AE41" s="11">
        <v>871</v>
      </c>
      <c r="AF41" s="11">
        <v>245</v>
      </c>
      <c r="AG41" s="11">
        <v>4796</v>
      </c>
      <c r="AH41">
        <v>88404</v>
      </c>
    </row>
    <row r="42" spans="1:34">
      <c r="R42" s="5"/>
      <c r="S42">
        <v>2</v>
      </c>
      <c r="T42">
        <v>1740</v>
      </c>
      <c r="U42">
        <v>927</v>
      </c>
      <c r="V42">
        <v>418</v>
      </c>
      <c r="W42">
        <v>5544</v>
      </c>
      <c r="X42">
        <v>103081</v>
      </c>
      <c r="Y42" s="8">
        <v>1756</v>
      </c>
      <c r="Z42" s="11">
        <v>927</v>
      </c>
      <c r="AA42" s="11">
        <v>426</v>
      </c>
      <c r="AB42" s="11">
        <v>5291</v>
      </c>
      <c r="AC42" s="11">
        <v>91478</v>
      </c>
      <c r="AD42" s="8">
        <v>1773</v>
      </c>
      <c r="AE42" s="11">
        <v>951</v>
      </c>
      <c r="AF42" s="11">
        <v>429</v>
      </c>
      <c r="AG42" s="11">
        <v>5361</v>
      </c>
      <c r="AH42" s="11">
        <v>111636</v>
      </c>
    </row>
    <row r="43" spans="1:34">
      <c r="R43" s="5"/>
      <c r="S43">
        <v>4</v>
      </c>
      <c r="T43">
        <v>2235</v>
      </c>
      <c r="U43">
        <v>1016</v>
      </c>
      <c r="V43">
        <v>455</v>
      </c>
      <c r="W43">
        <v>6839</v>
      </c>
      <c r="X43">
        <v>118822</v>
      </c>
      <c r="Y43" s="8">
        <v>2250</v>
      </c>
      <c r="Z43" s="11">
        <v>1020</v>
      </c>
      <c r="AA43" s="11">
        <v>450</v>
      </c>
      <c r="AB43">
        <v>6507</v>
      </c>
      <c r="AC43">
        <v>104855</v>
      </c>
      <c r="AD43" s="8">
        <v>2339</v>
      </c>
      <c r="AE43" s="11">
        <v>1011</v>
      </c>
      <c r="AF43" s="11">
        <v>448</v>
      </c>
      <c r="AG43" s="11">
        <v>6436</v>
      </c>
      <c r="AH43">
        <v>107799</v>
      </c>
    </row>
    <row r="44" spans="1:34">
      <c r="R44" s="5"/>
      <c r="S44">
        <v>8</v>
      </c>
      <c r="T44">
        <v>4327</v>
      </c>
      <c r="U44">
        <v>2630</v>
      </c>
      <c r="V44">
        <v>535</v>
      </c>
      <c r="W44">
        <v>10755</v>
      </c>
      <c r="X44">
        <v>176171</v>
      </c>
      <c r="Y44" s="8">
        <v>3174</v>
      </c>
      <c r="Z44" s="11">
        <v>1216</v>
      </c>
      <c r="AA44" s="11">
        <v>465</v>
      </c>
      <c r="AB44" s="11">
        <v>9583</v>
      </c>
      <c r="AC44" s="11">
        <v>136052</v>
      </c>
      <c r="AD44" s="8">
        <v>3090</v>
      </c>
      <c r="AE44" s="11">
        <v>1158</v>
      </c>
      <c r="AF44" s="11">
        <v>465</v>
      </c>
      <c r="AG44" s="11">
        <v>9015</v>
      </c>
      <c r="AH44">
        <v>131805</v>
      </c>
    </row>
    <row r="47" spans="1:34">
      <c r="T47" t="s">
        <v>12</v>
      </c>
      <c r="U47" t="s">
        <v>11</v>
      </c>
      <c r="V47" t="s">
        <v>13</v>
      </c>
      <c r="Y47" t="s">
        <v>12</v>
      </c>
      <c r="Z47" t="s">
        <v>11</v>
      </c>
      <c r="AA47" t="s">
        <v>13</v>
      </c>
      <c r="AD47" t="s">
        <v>12</v>
      </c>
      <c r="AE47" t="s">
        <v>11</v>
      </c>
      <c r="AF47" t="s">
        <v>13</v>
      </c>
    </row>
    <row r="48" spans="1:34">
      <c r="R48" s="5" t="s">
        <v>2</v>
      </c>
      <c r="S48">
        <v>1</v>
      </c>
      <c r="T48">
        <f>T41/(W41+X41)*100</f>
        <v>1.8459038454214223</v>
      </c>
      <c r="U48">
        <f>U41/T41*100</f>
        <v>59.284731774415413</v>
      </c>
      <c r="V48">
        <f>V41/U41*100</f>
        <v>27.610208816705335</v>
      </c>
      <c r="Y48">
        <f>Y41/(AB41+AC41)*100</f>
        <v>2.0016404720325975</v>
      </c>
      <c r="Z48">
        <f>Z41/Y41*100</f>
        <v>57.105089226701921</v>
      </c>
      <c r="AA48">
        <f>AA41/Z41*100</f>
        <v>27.777777777777779</v>
      </c>
      <c r="AD48">
        <f>AD41/(AG41+AH41)*100</f>
        <v>1.5761802575107298</v>
      </c>
      <c r="AE48">
        <f>AE41/AD41*100</f>
        <v>59.292035398230091</v>
      </c>
      <c r="AF48">
        <f>AF41/AE41*100</f>
        <v>28.128587830080363</v>
      </c>
    </row>
    <row r="49" spans="18:32">
      <c r="R49" s="5"/>
      <c r="S49">
        <v>2</v>
      </c>
      <c r="T49">
        <f t="shared" ref="T49:T51" si="22">T42/(W42+X42)*100</f>
        <v>1.6018411967779058</v>
      </c>
      <c r="U49">
        <f t="shared" ref="U49:V49" si="23">U42/T42*100</f>
        <v>53.275862068965516</v>
      </c>
      <c r="V49">
        <f t="shared" si="23"/>
        <v>45.09169363538296</v>
      </c>
      <c r="Y49">
        <f t="shared" ref="Y49:Y51" si="24">Y42/(AB42+AC42)*100</f>
        <v>1.8146307185152268</v>
      </c>
      <c r="Z49">
        <f t="shared" ref="Z49:AA49" si="25">Z42/Y42*100</f>
        <v>52.790432801822327</v>
      </c>
      <c r="AA49">
        <f t="shared" si="25"/>
        <v>45.954692556634299</v>
      </c>
      <c r="AD49">
        <f t="shared" ref="AD49:AD51" si="26">AD42/(AG42+AH42)*100</f>
        <v>1.5154234723967281</v>
      </c>
      <c r="AE49">
        <f t="shared" ref="AE49:AF49" si="27">AE42/AD42*100</f>
        <v>53.637901861252111</v>
      </c>
      <c r="AF49">
        <f t="shared" si="27"/>
        <v>45.110410094637224</v>
      </c>
    </row>
    <row r="50" spans="18:32">
      <c r="R50" s="5"/>
      <c r="S50">
        <v>4</v>
      </c>
      <c r="T50">
        <f t="shared" si="22"/>
        <v>1.7785947907465325</v>
      </c>
      <c r="U50">
        <f t="shared" ref="U50:V50" si="28">U43/T43*100</f>
        <v>45.458612975391496</v>
      </c>
      <c r="V50">
        <f t="shared" si="28"/>
        <v>44.783464566929133</v>
      </c>
      <c r="Y50">
        <f t="shared" si="24"/>
        <v>2.020437851331693</v>
      </c>
      <c r="Z50">
        <f t="shared" ref="Z50:AA50" si="29">Z43/Y43*100</f>
        <v>45.333333333333329</v>
      </c>
      <c r="AA50">
        <f t="shared" si="29"/>
        <v>44.117647058823529</v>
      </c>
      <c r="AD50">
        <f t="shared" si="26"/>
        <v>2.0475335930319081</v>
      </c>
      <c r="AE50">
        <f t="shared" ref="AE50:AF50" si="30">AE43/AD43*100</f>
        <v>43.22359982898675</v>
      </c>
      <c r="AF50">
        <f t="shared" si="30"/>
        <v>44.312561819980218</v>
      </c>
    </row>
    <row r="51" spans="18:32">
      <c r="R51" s="5"/>
      <c r="S51">
        <v>8</v>
      </c>
      <c r="T51">
        <f t="shared" si="22"/>
        <v>2.3148197682505378</v>
      </c>
      <c r="U51">
        <f t="shared" ref="U51:V51" si="31">U44/T44*100</f>
        <v>60.781141668592554</v>
      </c>
      <c r="V51">
        <f t="shared" si="31"/>
        <v>20.342205323193916</v>
      </c>
      <c r="X51" t="s">
        <v>17</v>
      </c>
      <c r="Y51">
        <f t="shared" si="24"/>
        <v>2.1794211556287983</v>
      </c>
      <c r="Z51">
        <f t="shared" ref="Z51:AA51" si="32">Z44/Y44*100</f>
        <v>38.311279143037176</v>
      </c>
      <c r="AA51">
        <f t="shared" si="32"/>
        <v>38.24013157894737</v>
      </c>
      <c r="AD51">
        <f t="shared" si="26"/>
        <v>2.1942905837239031</v>
      </c>
      <c r="AE51">
        <f t="shared" ref="AE51:AF51" si="33">AE44/AD44*100</f>
        <v>37.475728155339802</v>
      </c>
      <c r="AF51">
        <f t="shared" si="33"/>
        <v>40.155440414507773</v>
      </c>
    </row>
  </sheetData>
  <mergeCells count="24">
    <mergeCell ref="AD39:AG39"/>
    <mergeCell ref="R3:AH3"/>
    <mergeCell ref="R38:AH38"/>
    <mergeCell ref="T39:X39"/>
    <mergeCell ref="Y39:AC39"/>
    <mergeCell ref="A33:B33"/>
    <mergeCell ref="A9:B9"/>
    <mergeCell ref="T4:W4"/>
    <mergeCell ref="Y4:AB4"/>
    <mergeCell ref="AD4:AG4"/>
    <mergeCell ref="R6:R9"/>
    <mergeCell ref="R13:R16"/>
    <mergeCell ref="K5:N5"/>
    <mergeCell ref="A4:N4"/>
    <mergeCell ref="A28:N28"/>
    <mergeCell ref="A29:F29"/>
    <mergeCell ref="G29:J29"/>
    <mergeCell ref="K29:N29"/>
    <mergeCell ref="A7:A8"/>
    <mergeCell ref="A6:B6"/>
    <mergeCell ref="A5:F5"/>
    <mergeCell ref="G5:J5"/>
    <mergeCell ref="A30:B30"/>
    <mergeCell ref="A31:A3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StudentCompany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Hélder Gonçalves</dc:creator>
  <cp:lastModifiedBy>Hélder Gonçalves</cp:lastModifiedBy>
  <dcterms:created xsi:type="dcterms:W3CDTF">2015-06-24T15:31:47Z</dcterms:created>
  <dcterms:modified xsi:type="dcterms:W3CDTF">2015-06-25T09:55:14Z</dcterms:modified>
</cp:coreProperties>
</file>