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er251\Desktop\"/>
    </mc:Choice>
  </mc:AlternateContent>
  <bookViews>
    <workbookView xWindow="0" yWindow="0" windowWidth="20490" windowHeight="7620"/>
  </bookViews>
  <sheets>
    <sheet name="Правильный расчет" sheetId="1" r:id="rId1"/>
  </sheets>
  <calcPr calcId="162913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9" i="1" l="1"/>
  <c r="D18" i="1"/>
  <c r="D17" i="1"/>
  <c r="D16" i="1"/>
  <c r="D15" i="1"/>
  <c r="D14" i="1"/>
  <c r="D13" i="1"/>
  <c r="D12" i="1"/>
  <c r="D11" i="1"/>
  <c r="D10" i="1"/>
  <c r="D9" i="1"/>
  <c r="D8" i="1"/>
  <c r="C4" i="1"/>
  <c r="B9" i="1" l="1"/>
  <c r="D4" i="1"/>
  <c r="D3" i="1"/>
  <c r="C5" i="1"/>
  <c r="D5" i="1" s="1"/>
  <c r="B10" i="1" l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D20" i="1"/>
  <c r="D21" i="1" l="1"/>
  <c r="D22" i="1" s="1"/>
  <c r="D23" i="1" l="1"/>
  <c r="D24" i="1" l="1"/>
  <c r="D25" i="1" l="1"/>
  <c r="D26" i="1" l="1"/>
  <c r="D27" i="1" l="1"/>
  <c r="D28" i="1" l="1"/>
  <c r="D29" i="1" l="1"/>
  <c r="D30" i="1" l="1"/>
  <c r="D31" i="1" l="1"/>
  <c r="D32" i="1" s="1"/>
  <c r="D33" i="1" l="1"/>
  <c r="D34" i="1" l="1"/>
  <c r="D35" i="1" l="1"/>
  <c r="D36" i="1" l="1"/>
  <c r="D37" i="1" l="1"/>
  <c r="D38" i="1" l="1"/>
  <c r="D39" i="1" l="1"/>
  <c r="D40" i="1" l="1"/>
  <c r="D41" i="1" l="1"/>
  <c r="D42" i="1" l="1"/>
  <c r="D43" i="1" l="1"/>
  <c r="D44" i="1" s="1"/>
  <c r="C7" i="1" l="1"/>
  <c r="C41" i="1" l="1"/>
  <c r="E41" i="1" s="1"/>
  <c r="C24" i="1"/>
  <c r="E24" i="1" s="1"/>
  <c r="C26" i="1"/>
  <c r="E26" i="1" s="1"/>
  <c r="C27" i="1"/>
  <c r="E27" i="1" s="1"/>
  <c r="C29" i="1"/>
  <c r="E29" i="1" s="1"/>
  <c r="C38" i="1"/>
  <c r="E38" i="1" s="1"/>
  <c r="C12" i="1"/>
  <c r="E12" i="1" s="1"/>
  <c r="C18" i="1"/>
  <c r="E18" i="1" s="1"/>
  <c r="C15" i="1"/>
  <c r="E15" i="1" s="1"/>
  <c r="C36" i="1"/>
  <c r="E36" i="1" s="1"/>
  <c r="C34" i="1"/>
  <c r="E34" i="1" s="1"/>
  <c r="C22" i="1"/>
  <c r="E22" i="1" s="1"/>
  <c r="C25" i="1"/>
  <c r="E25" i="1" s="1"/>
  <c r="C31" i="1"/>
  <c r="E31" i="1" s="1"/>
  <c r="C10" i="1"/>
  <c r="E10" i="1" s="1"/>
  <c r="C40" i="1"/>
  <c r="E40" i="1" s="1"/>
  <c r="C16" i="1"/>
  <c r="E16" i="1" s="1"/>
  <c r="C23" i="1"/>
  <c r="E23" i="1" s="1"/>
  <c r="C11" i="1"/>
  <c r="E11" i="1" s="1"/>
  <c r="C43" i="1"/>
  <c r="E43" i="1" s="1"/>
  <c r="C30" i="1"/>
  <c r="E30" i="1" s="1"/>
  <c r="C19" i="1"/>
  <c r="E19" i="1" s="1"/>
  <c r="C17" i="1"/>
  <c r="E17" i="1" s="1"/>
  <c r="F7" i="1"/>
  <c r="C9" i="1"/>
  <c r="E9" i="1" s="1"/>
  <c r="C14" i="1"/>
  <c r="E14" i="1" s="1"/>
  <c r="C39" i="1"/>
  <c r="E39" i="1" s="1"/>
  <c r="C37" i="1"/>
  <c r="E37" i="1" s="1"/>
  <c r="C8" i="1"/>
  <c r="E8" i="1" s="1"/>
  <c r="C20" i="1"/>
  <c r="E20" i="1" s="1"/>
  <c r="C13" i="1"/>
  <c r="E13" i="1" s="1"/>
  <c r="C35" i="1"/>
  <c r="E35" i="1" s="1"/>
  <c r="C21" i="1"/>
  <c r="E21" i="1" s="1"/>
  <c r="C28" i="1"/>
  <c r="E28" i="1" s="1"/>
  <c r="C33" i="1"/>
  <c r="E33" i="1" s="1"/>
  <c r="C42" i="1"/>
  <c r="E42" i="1" s="1"/>
  <c r="C32" i="1"/>
  <c r="E32" i="1" s="1"/>
  <c r="C44" i="1" l="1"/>
  <c r="F8" i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</calcChain>
</file>

<file path=xl/sharedStrings.xml><?xml version="1.0" encoding="utf-8"?>
<sst xmlns="http://schemas.openxmlformats.org/spreadsheetml/2006/main" count="11" uniqueCount="11">
  <si>
    <t>График начислений и платежей по договору аренды</t>
  </si>
  <si>
    <t>Период аренды</t>
  </si>
  <si>
    <t>Дата платежа</t>
  </si>
  <si>
    <t>Аванс 40%</t>
  </si>
  <si>
    <t>Сумма платежа</t>
  </si>
  <si>
    <t>Начисление арендной платы</t>
  </si>
  <si>
    <t>Зачет аванса</t>
  </si>
  <si>
    <t>Арендуемая площадь</t>
  </si>
  <si>
    <t>кв.м.</t>
  </si>
  <si>
    <t>Всего</t>
  </si>
  <si>
    <t>Остаток аванса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</si>
</sst>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wrapText="1"/>
    </xf>
    <xf numFmtId="0" fontId="0" fillId="0" borderId="1" xfId="0" applyBorder="1"/>
    <xf numFmtId="4" fontId="0" fillId="0" borderId="1" xfId="0" applyNumberFormat="1" applyBorder="1"/>
    <xf numFmtId="4" fontId="0" fillId="0" borderId="0" xfId="0" applyNumberFormat="1"/>
    <xf numFmtId="4" fontId="0" fillId="0" borderId="0" xfId="0" applyNumberFormat="1" applyFill="1" applyBorder="1"/>
    <xf numFmtId="14" fontId="0" fillId="0" borderId="1" xfId="0" applyNumberFormat="1" applyBorder="1"/>
    <xf numFmtId="0" fontId="0" fillId="0" borderId="1" xfId="0" applyFill="1" applyBorder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6"/>
  <sheetViews>
    <sheetView tabSelected="1" workbookViewId="0">
      <selection activeCell="C4" sqref="C4"/>
    </sheetView>
  </sheetViews>
  <sheetFormatPr defaultRowHeight="15" x14ac:dyDescent="0.25"/>
  <cols>
    <col min="1" max="1" width="16" customWidth="1"/>
    <col min="2" max="2" width="15.28515625" customWidth="1"/>
    <col min="3" max="3" width="18.140625" customWidth="1"/>
    <col min="4" max="4" width="19.140625" customWidth="1"/>
    <col min="5" max="5" width="17.7109375" customWidth="1"/>
    <col min="6" max="6" width="18.7109375" customWidth="1"/>
  </cols>
  <sheetData>
    <row r="1" spans="1:6" x14ac:dyDescent="0.25">
      <c r="A1" t="s">
        <v>0</v>
      </c>
    </row>
    <row r="2" spans="1:6" x14ac:dyDescent="0.25">
      <c r="A2" t="s">
        <v>7</v>
      </c>
      <c r="C2">
        <v>1400</v>
      </c>
      <c r="D2" t="s">
        <v>8</v>
      </c>
    </row>
    <row r="3" spans="1:6" x14ac:dyDescent="0.25">
      <c r="C3" s="4">
        <v>450</v>
      </c>
      <c r="D3">
        <f>C3*C2</f>
        <v>630000</v>
      </c>
    </row>
    <row r="4" spans="1:6" x14ac:dyDescent="0.25">
      <c r="C4" s="4">
        <f>C3*1.05</f>
        <v>472.5</v>
      </c>
      <c r="D4">
        <f>C4*C2</f>
        <v>661500</v>
      </c>
    </row>
    <row r="5" spans="1:6" x14ac:dyDescent="0.25">
      <c r="C5" s="4">
        <f>C4*1.05</f>
        <v>496.125</v>
      </c>
      <c r="D5">
        <f>C5*C2</f>
        <v>694575</v>
      </c>
    </row>
    <row r="6" spans="1:6" ht="30" x14ac:dyDescent="0.25">
      <c r="A6" s="1" t="s">
        <v>1</v>
      </c>
      <c r="B6" s="1" t="s">
        <v>2</v>
      </c>
      <c r="C6" s="1" t="s">
        <v>4</v>
      </c>
      <c r="D6" s="1" t="s">
        <v>5</v>
      </c>
      <c r="E6" s="1" t="s">
        <v>6</v>
      </c>
      <c r="F6" s="7" t="s">
        <v>10</v>
      </c>
    </row>
    <row r="7" spans="1:6" x14ac:dyDescent="0.25">
      <c r="A7" s="2" t="s">
        <v>3</v>
      </c>
      <c r="B7" s="6">
        <v>44817</v>
      </c>
      <c r="C7" s="3">
        <f>D44*40%</f>
        <v>9533160</v>
      </c>
      <c r="D7" s="3"/>
      <c r="E7" s="3"/>
      <c r="F7" s="3">
        <f>C7</f>
        <v>9533160</v>
      </c>
    </row>
    <row r="8" spans="1:6" x14ac:dyDescent="0.25">
      <c r="A8" s="2">
        <v>1</v>
      </c>
      <c r="B8" s="6">
        <v>44839</v>
      </c>
      <c r="C8" s="3">
        <f>($D$44-$C$7)/36</f>
        <v>397215</v>
      </c>
      <c r="D8" s="3">
        <f>$C$2*C3</f>
        <v>630000</v>
      </c>
      <c r="E8" s="3">
        <f>D8-C8</f>
        <v>232785</v>
      </c>
      <c r="F8" s="3">
        <f>F7-E8</f>
        <v>9300375</v>
      </c>
    </row>
    <row r="9" spans="1:6" x14ac:dyDescent="0.25">
      <c r="A9" s="2">
        <v>2</v>
      </c>
      <c r="B9" s="6">
        <f>B8+30</f>
        <v>44869</v>
      </c>
      <c r="C9" s="3">
        <f t="shared" ref="C9:C43" si="0">($D$44-$C$7)/36</f>
        <v>397215</v>
      </c>
      <c r="D9" s="3">
        <f>$C$2*C3</f>
        <v>630000</v>
      </c>
      <c r="E9" s="3">
        <f t="shared" ref="E9:E43" si="1">D9-C9</f>
        <v>232785</v>
      </c>
      <c r="F9" s="3">
        <f t="shared" ref="F9:F43" si="2">F8-E9</f>
        <v>9067590</v>
      </c>
    </row>
    <row r="10" spans="1:6" x14ac:dyDescent="0.25">
      <c r="A10" s="2">
        <v>3</v>
      </c>
      <c r="B10" s="6">
        <f>B9+31</f>
        <v>44900</v>
      </c>
      <c r="C10" s="3">
        <f t="shared" si="0"/>
        <v>397215</v>
      </c>
      <c r="D10" s="3">
        <f>$C$2*C3</f>
        <v>630000</v>
      </c>
      <c r="E10" s="3">
        <f t="shared" si="1"/>
        <v>232785</v>
      </c>
      <c r="F10" s="3">
        <f t="shared" si="2"/>
        <v>8834805</v>
      </c>
    </row>
    <row r="11" spans="1:6" x14ac:dyDescent="0.25">
      <c r="A11" s="2">
        <v>4</v>
      </c>
      <c r="B11" s="6">
        <f t="shared" ref="B11" si="3">B10+30</f>
        <v>44930</v>
      </c>
      <c r="C11" s="3">
        <f t="shared" si="0"/>
        <v>397215</v>
      </c>
      <c r="D11" s="3">
        <f>$C$2*C3</f>
        <v>630000</v>
      </c>
      <c r="E11" s="3">
        <f t="shared" si="1"/>
        <v>232785</v>
      </c>
      <c r="F11" s="3">
        <f t="shared" si="2"/>
        <v>8602020</v>
      </c>
    </row>
    <row r="12" spans="1:6" x14ac:dyDescent="0.25">
      <c r="A12" s="2">
        <v>5</v>
      </c>
      <c r="B12" s="6">
        <f t="shared" ref="B12" si="4">B11+31</f>
        <v>44961</v>
      </c>
      <c r="C12" s="3">
        <f t="shared" si="0"/>
        <v>397215</v>
      </c>
      <c r="D12" s="3">
        <f>$C$2*C3</f>
        <v>630000</v>
      </c>
      <c r="E12" s="3">
        <f t="shared" si="1"/>
        <v>232785</v>
      </c>
      <c r="F12" s="3">
        <f t="shared" si="2"/>
        <v>8369235</v>
      </c>
    </row>
    <row r="13" spans="1:6" x14ac:dyDescent="0.25">
      <c r="A13" s="2">
        <v>6</v>
      </c>
      <c r="B13" s="6">
        <f>B12+31</f>
        <v>44992</v>
      </c>
      <c r="C13" s="3">
        <f t="shared" si="0"/>
        <v>397215</v>
      </c>
      <c r="D13" s="3">
        <f>$C$2*C3</f>
        <v>630000</v>
      </c>
      <c r="E13" s="3">
        <f t="shared" si="1"/>
        <v>232785</v>
      </c>
      <c r="F13" s="3">
        <f t="shared" si="2"/>
        <v>8136450</v>
      </c>
    </row>
    <row r="14" spans="1:6" x14ac:dyDescent="0.25">
      <c r="A14" s="2">
        <v>7</v>
      </c>
      <c r="B14" s="6">
        <f>B13+28</f>
        <v>45020</v>
      </c>
      <c r="C14" s="3">
        <f t="shared" si="0"/>
        <v>397215</v>
      </c>
      <c r="D14" s="3">
        <f>$C$2*C3</f>
        <v>630000</v>
      </c>
      <c r="E14" s="3">
        <f t="shared" si="1"/>
        <v>232785</v>
      </c>
      <c r="F14" s="3">
        <f t="shared" si="2"/>
        <v>7903665</v>
      </c>
    </row>
    <row r="15" spans="1:6" x14ac:dyDescent="0.25">
      <c r="A15" s="2">
        <v>8</v>
      </c>
      <c r="B15" s="6">
        <f>B14+31</f>
        <v>45051</v>
      </c>
      <c r="C15" s="3">
        <f t="shared" si="0"/>
        <v>397215</v>
      </c>
      <c r="D15" s="3">
        <f>$C$2*C3</f>
        <v>630000</v>
      </c>
      <c r="E15" s="3">
        <f t="shared" si="1"/>
        <v>232785</v>
      </c>
      <c r="F15" s="3">
        <f t="shared" si="2"/>
        <v>7670880</v>
      </c>
    </row>
    <row r="16" spans="1:6" x14ac:dyDescent="0.25">
      <c r="A16" s="2">
        <v>9</v>
      </c>
      <c r="B16" s="6">
        <f>B15+30</f>
        <v>45081</v>
      </c>
      <c r="C16" s="3">
        <f t="shared" si="0"/>
        <v>397215</v>
      </c>
      <c r="D16" s="3">
        <f>$C$2*C3</f>
        <v>630000</v>
      </c>
      <c r="E16" s="3">
        <f t="shared" si="1"/>
        <v>232785</v>
      </c>
      <c r="F16" s="3">
        <f t="shared" si="2"/>
        <v>7438095</v>
      </c>
    </row>
    <row r="17" spans="1:6" x14ac:dyDescent="0.25">
      <c r="A17" s="2">
        <v>10</v>
      </c>
      <c r="B17" s="6">
        <f t="shared" ref="B17" si="5">B16+31</f>
        <v>45112</v>
      </c>
      <c r="C17" s="3">
        <f t="shared" si="0"/>
        <v>397215</v>
      </c>
      <c r="D17" s="3">
        <f>$C$2*C3</f>
        <v>630000</v>
      </c>
      <c r="E17" s="3">
        <f t="shared" si="1"/>
        <v>232785</v>
      </c>
      <c r="F17" s="3">
        <f t="shared" si="2"/>
        <v>7205310</v>
      </c>
    </row>
    <row r="18" spans="1:6" x14ac:dyDescent="0.25">
      <c r="A18" s="2">
        <v>11</v>
      </c>
      <c r="B18" s="6">
        <f t="shared" ref="B18" si="6">B17+30</f>
        <v>45142</v>
      </c>
      <c r="C18" s="3">
        <f t="shared" si="0"/>
        <v>397215</v>
      </c>
      <c r="D18" s="3">
        <f>$C$2*C3</f>
        <v>630000</v>
      </c>
      <c r="E18" s="3">
        <f t="shared" si="1"/>
        <v>232785</v>
      </c>
      <c r="F18" s="3">
        <f t="shared" si="2"/>
        <v>6972525</v>
      </c>
    </row>
    <row r="19" spans="1:6" x14ac:dyDescent="0.25">
      <c r="A19" s="2">
        <v>12</v>
      </c>
      <c r="B19" s="6">
        <f t="shared" ref="B19" si="7">B18+31</f>
        <v>45173</v>
      </c>
      <c r="C19" s="3">
        <f t="shared" si="0"/>
        <v>397215</v>
      </c>
      <c r="D19" s="3">
        <f>$C$2*C3</f>
        <v>630000</v>
      </c>
      <c r="E19" s="3">
        <f t="shared" si="1"/>
        <v>232785</v>
      </c>
      <c r="F19" s="3">
        <f t="shared" si="2"/>
        <v>6739740</v>
      </c>
    </row>
    <row r="20" spans="1:6" x14ac:dyDescent="0.25">
      <c r="A20" s="2">
        <v>13</v>
      </c>
      <c r="B20" s="6">
        <f>B19+31</f>
        <v>45204</v>
      </c>
      <c r="C20" s="3">
        <f t="shared" si="0"/>
        <v>397215</v>
      </c>
      <c r="D20" s="3">
        <f>D19*1.05</f>
        <v>661500</v>
      </c>
      <c r="E20" s="3">
        <f t="shared" si="1"/>
        <v>264285</v>
      </c>
      <c r="F20" s="3">
        <f t="shared" si="2"/>
        <v>6475455</v>
      </c>
    </row>
    <row r="21" spans="1:6" x14ac:dyDescent="0.25">
      <c r="A21" s="2">
        <v>14</v>
      </c>
      <c r="B21" s="6">
        <f>B20+30</f>
        <v>45234</v>
      </c>
      <c r="C21" s="3">
        <f t="shared" si="0"/>
        <v>397215</v>
      </c>
      <c r="D21" s="3">
        <f>D20</f>
        <v>661500</v>
      </c>
      <c r="E21" s="3">
        <f t="shared" si="1"/>
        <v>264285</v>
      </c>
      <c r="F21" s="3">
        <f t="shared" si="2"/>
        <v>6211170</v>
      </c>
    </row>
    <row r="22" spans="1:6" x14ac:dyDescent="0.25">
      <c r="A22" s="2">
        <v>15</v>
      </c>
      <c r="B22" s="6">
        <f t="shared" ref="B22" si="8">B21+31</f>
        <v>45265</v>
      </c>
      <c r="C22" s="3">
        <f t="shared" si="0"/>
        <v>397215</v>
      </c>
      <c r="D22" s="3">
        <f t="shared" ref="D22:D31" si="9">D21</f>
        <v>661500</v>
      </c>
      <c r="E22" s="3">
        <f t="shared" si="1"/>
        <v>264285</v>
      </c>
      <c r="F22" s="3">
        <f t="shared" si="2"/>
        <v>5946885</v>
      </c>
    </row>
    <row r="23" spans="1:6" x14ac:dyDescent="0.25">
      <c r="A23" s="2">
        <v>16</v>
      </c>
      <c r="B23" s="6">
        <f t="shared" ref="B23" si="10">B22+30</f>
        <v>45295</v>
      </c>
      <c r="C23" s="3">
        <f t="shared" si="0"/>
        <v>397215</v>
      </c>
      <c r="D23" s="3">
        <f t="shared" si="9"/>
        <v>661500</v>
      </c>
      <c r="E23" s="3">
        <f t="shared" si="1"/>
        <v>264285</v>
      </c>
      <c r="F23" s="3">
        <f t="shared" si="2"/>
        <v>5682600</v>
      </c>
    </row>
    <row r="24" spans="1:6" x14ac:dyDescent="0.25">
      <c r="A24" s="2">
        <v>17</v>
      </c>
      <c r="B24" s="6">
        <f t="shared" ref="B24" si="11">B23+31</f>
        <v>45326</v>
      </c>
      <c r="C24" s="3">
        <f t="shared" si="0"/>
        <v>397215</v>
      </c>
      <c r="D24" s="3">
        <f t="shared" si="9"/>
        <v>661500</v>
      </c>
      <c r="E24" s="3">
        <f t="shared" si="1"/>
        <v>264285</v>
      </c>
      <c r="F24" s="3">
        <f t="shared" si="2"/>
        <v>5418315</v>
      </c>
    </row>
    <row r="25" spans="1:6" x14ac:dyDescent="0.25">
      <c r="A25" s="2">
        <v>18</v>
      </c>
      <c r="B25" s="6">
        <f>B24+31</f>
        <v>45357</v>
      </c>
      <c r="C25" s="3">
        <f t="shared" si="0"/>
        <v>397215</v>
      </c>
      <c r="D25" s="3">
        <f t="shared" si="9"/>
        <v>661500</v>
      </c>
      <c r="E25" s="3">
        <f t="shared" si="1"/>
        <v>264285</v>
      </c>
      <c r="F25" s="3">
        <f t="shared" si="2"/>
        <v>5154030</v>
      </c>
    </row>
    <row r="26" spans="1:6" x14ac:dyDescent="0.25">
      <c r="A26" s="2">
        <v>19</v>
      </c>
      <c r="B26" s="6">
        <f>B25+29</f>
        <v>45386</v>
      </c>
      <c r="C26" s="3">
        <f t="shared" si="0"/>
        <v>397215</v>
      </c>
      <c r="D26" s="3">
        <f t="shared" si="9"/>
        <v>661500</v>
      </c>
      <c r="E26" s="3">
        <f t="shared" si="1"/>
        <v>264285</v>
      </c>
      <c r="F26" s="3">
        <f t="shared" si="2"/>
        <v>4889745</v>
      </c>
    </row>
    <row r="27" spans="1:6" x14ac:dyDescent="0.25">
      <c r="A27" s="2">
        <v>20</v>
      </c>
      <c r="B27" s="6">
        <f>B26+31</f>
        <v>45417</v>
      </c>
      <c r="C27" s="3">
        <f t="shared" si="0"/>
        <v>397215</v>
      </c>
      <c r="D27" s="3">
        <f t="shared" si="9"/>
        <v>661500</v>
      </c>
      <c r="E27" s="3">
        <f t="shared" si="1"/>
        <v>264285</v>
      </c>
      <c r="F27" s="3">
        <f t="shared" si="2"/>
        <v>4625460</v>
      </c>
    </row>
    <row r="28" spans="1:6" x14ac:dyDescent="0.25">
      <c r="A28" s="2">
        <v>21</v>
      </c>
      <c r="B28" s="6">
        <f>B27+30</f>
        <v>45447</v>
      </c>
      <c r="C28" s="3">
        <f t="shared" si="0"/>
        <v>397215</v>
      </c>
      <c r="D28" s="3">
        <f t="shared" si="9"/>
        <v>661500</v>
      </c>
      <c r="E28" s="3">
        <f t="shared" si="1"/>
        <v>264285</v>
      </c>
      <c r="F28" s="3">
        <f t="shared" si="2"/>
        <v>4361175</v>
      </c>
    </row>
    <row r="29" spans="1:6" x14ac:dyDescent="0.25">
      <c r="A29" s="2">
        <v>22</v>
      </c>
      <c r="B29" s="6">
        <f t="shared" ref="B29" si="12">B28+31</f>
        <v>45478</v>
      </c>
      <c r="C29" s="3">
        <f t="shared" si="0"/>
        <v>397215</v>
      </c>
      <c r="D29" s="3">
        <f t="shared" si="9"/>
        <v>661500</v>
      </c>
      <c r="E29" s="3">
        <f t="shared" si="1"/>
        <v>264285</v>
      </c>
      <c r="F29" s="3">
        <f t="shared" si="2"/>
        <v>4096890</v>
      </c>
    </row>
    <row r="30" spans="1:6" x14ac:dyDescent="0.25">
      <c r="A30" s="2">
        <v>23</v>
      </c>
      <c r="B30" s="6">
        <f t="shared" ref="B30" si="13">B29+30</f>
        <v>45508</v>
      </c>
      <c r="C30" s="3">
        <f t="shared" si="0"/>
        <v>397215</v>
      </c>
      <c r="D30" s="3">
        <f t="shared" si="9"/>
        <v>661500</v>
      </c>
      <c r="E30" s="3">
        <f t="shared" si="1"/>
        <v>264285</v>
      </c>
      <c r="F30" s="3">
        <f t="shared" si="2"/>
        <v>3832605</v>
      </c>
    </row>
    <row r="31" spans="1:6" x14ac:dyDescent="0.25">
      <c r="A31" s="2">
        <v>24</v>
      </c>
      <c r="B31" s="6">
        <f t="shared" ref="B31" si="14">B30+31</f>
        <v>45539</v>
      </c>
      <c r="C31" s="3">
        <f t="shared" si="0"/>
        <v>397215</v>
      </c>
      <c r="D31" s="3">
        <f t="shared" si="9"/>
        <v>661500</v>
      </c>
      <c r="E31" s="3">
        <f t="shared" si="1"/>
        <v>264285</v>
      </c>
      <c r="F31" s="3">
        <f t="shared" si="2"/>
        <v>3568320</v>
      </c>
    </row>
    <row r="32" spans="1:6" x14ac:dyDescent="0.25">
      <c r="A32" s="2">
        <v>25</v>
      </c>
      <c r="B32" s="6">
        <f>B31+31</f>
        <v>45570</v>
      </c>
      <c r="C32" s="3">
        <f t="shared" si="0"/>
        <v>397215</v>
      </c>
      <c r="D32" s="3">
        <f>D31*1.05</f>
        <v>694575</v>
      </c>
      <c r="E32" s="3">
        <f t="shared" si="1"/>
        <v>297360</v>
      </c>
      <c r="F32" s="3">
        <f t="shared" si="2"/>
        <v>3270960</v>
      </c>
    </row>
    <row r="33" spans="1:6" x14ac:dyDescent="0.25">
      <c r="A33" s="2">
        <v>26</v>
      </c>
      <c r="B33" s="6">
        <f>B32+30</f>
        <v>45600</v>
      </c>
      <c r="C33" s="3">
        <f t="shared" si="0"/>
        <v>397215</v>
      </c>
      <c r="D33" s="3">
        <f>D32</f>
        <v>694575</v>
      </c>
      <c r="E33" s="3">
        <f t="shared" si="1"/>
        <v>297360</v>
      </c>
      <c r="F33" s="3">
        <f t="shared" si="2"/>
        <v>2973600</v>
      </c>
    </row>
    <row r="34" spans="1:6" x14ac:dyDescent="0.25">
      <c r="A34" s="2">
        <v>27</v>
      </c>
      <c r="B34" s="6">
        <f t="shared" ref="B34" si="15">B33+31</f>
        <v>45631</v>
      </c>
      <c r="C34" s="3">
        <f t="shared" si="0"/>
        <v>397215</v>
      </c>
      <c r="D34" s="3">
        <f t="shared" ref="D34:D43" si="16">D33</f>
        <v>694575</v>
      </c>
      <c r="E34" s="3">
        <f t="shared" si="1"/>
        <v>297360</v>
      </c>
      <c r="F34" s="3">
        <f t="shared" si="2"/>
        <v>2676240</v>
      </c>
    </row>
    <row r="35" spans="1:6" x14ac:dyDescent="0.25">
      <c r="A35" s="2">
        <v>28</v>
      </c>
      <c r="B35" s="6">
        <f t="shared" ref="B35" si="17">B34+30</f>
        <v>45661</v>
      </c>
      <c r="C35" s="3">
        <f t="shared" si="0"/>
        <v>397215</v>
      </c>
      <c r="D35" s="3">
        <f t="shared" si="16"/>
        <v>694575</v>
      </c>
      <c r="E35" s="3">
        <f t="shared" si="1"/>
        <v>297360</v>
      </c>
      <c r="F35" s="3">
        <f t="shared" si="2"/>
        <v>2378880</v>
      </c>
    </row>
    <row r="36" spans="1:6" x14ac:dyDescent="0.25">
      <c r="A36" s="2">
        <v>29</v>
      </c>
      <c r="B36" s="6">
        <f t="shared" ref="B36" si="18">B35+31</f>
        <v>45692</v>
      </c>
      <c r="C36" s="3">
        <f t="shared" si="0"/>
        <v>397215</v>
      </c>
      <c r="D36" s="3">
        <f t="shared" si="16"/>
        <v>694575</v>
      </c>
      <c r="E36" s="3">
        <f t="shared" si="1"/>
        <v>297360</v>
      </c>
      <c r="F36" s="3">
        <f t="shared" si="2"/>
        <v>2081520</v>
      </c>
    </row>
    <row r="37" spans="1:6" x14ac:dyDescent="0.25">
      <c r="A37" s="2">
        <v>30</v>
      </c>
      <c r="B37" s="6">
        <f>B36+31</f>
        <v>45723</v>
      </c>
      <c r="C37" s="3">
        <f t="shared" si="0"/>
        <v>397215</v>
      </c>
      <c r="D37" s="3">
        <f t="shared" si="16"/>
        <v>694575</v>
      </c>
      <c r="E37" s="3">
        <f t="shared" si="1"/>
        <v>297360</v>
      </c>
      <c r="F37" s="3">
        <f t="shared" si="2"/>
        <v>1784160</v>
      </c>
    </row>
    <row r="38" spans="1:6" x14ac:dyDescent="0.25">
      <c r="A38" s="2">
        <v>31</v>
      </c>
      <c r="B38" s="6">
        <f>B37+28</f>
        <v>45751</v>
      </c>
      <c r="C38" s="3">
        <f t="shared" si="0"/>
        <v>397215</v>
      </c>
      <c r="D38" s="3">
        <f t="shared" si="16"/>
        <v>694575</v>
      </c>
      <c r="E38" s="3">
        <f t="shared" si="1"/>
        <v>297360</v>
      </c>
      <c r="F38" s="3">
        <f t="shared" si="2"/>
        <v>1486800</v>
      </c>
    </row>
    <row r="39" spans="1:6" x14ac:dyDescent="0.25">
      <c r="A39" s="2">
        <v>32</v>
      </c>
      <c r="B39" s="6">
        <f>B38+31</f>
        <v>45782</v>
      </c>
      <c r="C39" s="3">
        <f t="shared" si="0"/>
        <v>397215</v>
      </c>
      <c r="D39" s="3">
        <f t="shared" si="16"/>
        <v>694575</v>
      </c>
      <c r="E39" s="3">
        <f t="shared" si="1"/>
        <v>297360</v>
      </c>
      <c r="F39" s="3">
        <f t="shared" si="2"/>
        <v>1189440</v>
      </c>
    </row>
    <row r="40" spans="1:6" x14ac:dyDescent="0.25">
      <c r="A40" s="2">
        <v>33</v>
      </c>
      <c r="B40" s="6">
        <f>B39+30</f>
        <v>45812</v>
      </c>
      <c r="C40" s="3">
        <f t="shared" si="0"/>
        <v>397215</v>
      </c>
      <c r="D40" s="3">
        <f t="shared" si="16"/>
        <v>694575</v>
      </c>
      <c r="E40" s="3">
        <f t="shared" si="1"/>
        <v>297360</v>
      </c>
      <c r="F40" s="3">
        <f t="shared" si="2"/>
        <v>892080</v>
      </c>
    </row>
    <row r="41" spans="1:6" x14ac:dyDescent="0.25">
      <c r="A41" s="2">
        <v>34</v>
      </c>
      <c r="B41" s="6">
        <f>B40+31</f>
        <v>45843</v>
      </c>
      <c r="C41" s="3">
        <f t="shared" si="0"/>
        <v>397215</v>
      </c>
      <c r="D41" s="3">
        <f t="shared" si="16"/>
        <v>694575</v>
      </c>
      <c r="E41" s="3">
        <f t="shared" si="1"/>
        <v>297360</v>
      </c>
      <c r="F41" s="3">
        <f t="shared" si="2"/>
        <v>594720</v>
      </c>
    </row>
    <row r="42" spans="1:6" x14ac:dyDescent="0.25">
      <c r="A42" s="2">
        <v>35</v>
      </c>
      <c r="B42" s="6">
        <f>B41+30</f>
        <v>45873</v>
      </c>
      <c r="C42" s="3">
        <f t="shared" si="0"/>
        <v>397215</v>
      </c>
      <c r="D42" s="3">
        <f t="shared" si="16"/>
        <v>694575</v>
      </c>
      <c r="E42" s="3">
        <f t="shared" si="1"/>
        <v>297360</v>
      </c>
      <c r="F42" s="3">
        <f t="shared" si="2"/>
        <v>297360</v>
      </c>
    </row>
    <row r="43" spans="1:6" x14ac:dyDescent="0.25">
      <c r="A43" s="2">
        <v>36</v>
      </c>
      <c r="B43" s="6">
        <f>B42+31</f>
        <v>45904</v>
      </c>
      <c r="C43" s="3">
        <f t="shared" si="0"/>
        <v>397215</v>
      </c>
      <c r="D43" s="3">
        <f t="shared" si="16"/>
        <v>694575</v>
      </c>
      <c r="E43" s="3">
        <f t="shared" si="1"/>
        <v>297360</v>
      </c>
      <c r="F43" s="3">
        <f t="shared" si="2"/>
        <v>0</v>
      </c>
    </row>
    <row r="44" spans="1:6" x14ac:dyDescent="0.25">
      <c r="A44" t="s">
        <v>9</v>
      </c>
      <c r="C44" s="4">
        <f>SUM(C7:C43)</f>
        <v>23832900</v>
      </c>
      <c r="D44" s="4">
        <f>SUM(D8:D43)</f>
        <v>23832900</v>
      </c>
    </row>
    <row r="45" spans="1:6" x14ac:dyDescent="0.25">
      <c r="D45" s="5"/>
    </row>
    <row r="46" spans="1:6" x14ac:dyDescent="0.25">
      <c r="D46" s="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Правильный расчет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Дудник</dc:creator>
  <cp:lastModifiedBy>user251</cp:lastModifiedBy>
  <dcterms:created xsi:type="dcterms:W3CDTF">2022-08-11T14:52:08Z</dcterms:created>
  <dcterms:modified xsi:type="dcterms:W3CDTF">2022-08-30T11:12:02Z</dcterms:modified>
</cp:coreProperties>
</file>