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Daniela\sciebo\Info\Allohexaploids\Phenotyping EPPN project\"/>
    </mc:Choice>
  </mc:AlternateContent>
  <xr:revisionPtr revIDLastSave="0" documentId="13_ncr:1_{66D1CB68-4A01-45D8-9594-414A8FB6D0C8}" xr6:coauthVersionLast="37" xr6:coauthVersionMax="37" xr10:uidLastSave="{00000000-0000-0000-0000-000000000000}"/>
  <bookViews>
    <workbookView minimized="1" xWindow="0" yWindow="0" windowWidth="28800" windowHeight="12435" xr2:uid="{00000000-000D-0000-FFFF-FFFF00000000}"/>
  </bookViews>
  <sheets>
    <sheet name="Sheet1" sheetId="1" r:id="rId1"/>
    <sheet name="0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5" i="2" l="1"/>
  <c r="F15" i="2" l="1"/>
  <c r="AA35" i="2" l="1"/>
  <c r="R20" i="1" l="1"/>
  <c r="M21" i="1"/>
  <c r="M20" i="1"/>
  <c r="J21" i="1"/>
  <c r="T3" i="1" l="1"/>
  <c r="T4" i="1"/>
  <c r="T5" i="1"/>
  <c r="T6" i="1"/>
  <c r="T7" i="1"/>
  <c r="T8" i="1"/>
  <c r="T9" i="1"/>
  <c r="T10" i="1"/>
  <c r="T2" i="1"/>
  <c r="T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quezada-d</author>
  </authors>
  <commentList>
    <comment ref="R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quezada-d:</t>
        </r>
        <r>
          <rPr>
            <sz val="9"/>
            <color indexed="81"/>
            <rFont val="Tahoma"/>
            <family val="2"/>
          </rPr>
          <t xml:space="preserve">
check if we have 10 seeds :(</t>
        </r>
      </text>
    </comment>
    <comment ref="B1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quezada-d:</t>
        </r>
        <r>
          <rPr>
            <sz val="9"/>
            <color indexed="81"/>
            <rFont val="Tahoma"/>
            <family val="2"/>
          </rPr>
          <t xml:space="preserve">
already above </t>
        </r>
      </text>
    </comment>
    <comment ref="B1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quezada-d:</t>
        </r>
        <r>
          <rPr>
            <sz val="9"/>
            <color indexed="81"/>
            <rFont val="Tahoma"/>
            <family val="2"/>
          </rPr>
          <t xml:space="preserve">
this is already above 
</t>
        </r>
      </text>
    </comment>
    <comment ref="B1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quezada-d:</t>
        </r>
        <r>
          <rPr>
            <sz val="9"/>
            <color indexed="81"/>
            <rFont val="Tahoma"/>
            <family val="2"/>
          </rPr>
          <t xml:space="preserve">
already above </t>
        </r>
      </text>
    </comment>
    <comment ref="B1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quezada-d:</t>
        </r>
        <r>
          <rPr>
            <sz val="9"/>
            <color indexed="81"/>
            <rFont val="Tahoma"/>
            <family val="2"/>
          </rPr>
          <t xml:space="preserve">
already above </t>
        </r>
      </text>
    </comment>
    <comment ref="B1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quezada-d:</t>
        </r>
        <r>
          <rPr>
            <sz val="9"/>
            <color indexed="81"/>
            <rFont val="Tahoma"/>
            <family val="2"/>
          </rPr>
          <t xml:space="preserve">
already above </t>
        </r>
      </text>
    </comment>
    <comment ref="B2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quezada-d:</t>
        </r>
        <r>
          <rPr>
            <sz val="9"/>
            <color indexed="81"/>
            <rFont val="Tahoma"/>
            <family val="2"/>
          </rPr>
          <t xml:space="preserve">
already above </t>
        </r>
      </text>
    </comment>
    <comment ref="B2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quezada-d:</t>
        </r>
        <r>
          <rPr>
            <sz val="9"/>
            <color indexed="81"/>
            <rFont val="Tahoma"/>
            <family val="2"/>
          </rPr>
          <t xml:space="preserve">
this is already above 
</t>
        </r>
      </text>
    </comment>
    <comment ref="B2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quezada-d:</t>
        </r>
        <r>
          <rPr>
            <sz val="9"/>
            <color indexed="81"/>
            <rFont val="Tahoma"/>
            <family val="2"/>
          </rPr>
          <t xml:space="preserve">
already above </t>
        </r>
      </text>
    </comment>
    <comment ref="B24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quezada-d:</t>
        </r>
        <r>
          <rPr>
            <sz val="9"/>
            <color indexed="81"/>
            <rFont val="Tahoma"/>
            <family val="2"/>
          </rPr>
          <t xml:space="preserve">
already above </t>
        </r>
      </text>
    </comment>
    <comment ref="B26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quezada-d:</t>
        </r>
        <r>
          <rPr>
            <sz val="9"/>
            <color indexed="81"/>
            <rFont val="Tahoma"/>
            <family val="2"/>
          </rPr>
          <t xml:space="preserve">
already above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Daniela</author>
  </authors>
  <commentList>
    <comment ref="F11" authorId="0" shapeId="0" xr:uid="{B380D5A3-A979-49F4-83D1-614834B65FC9}">
      <text>
        <r>
          <rPr>
            <b/>
            <sz val="9"/>
            <color indexed="81"/>
            <rFont val="Tahoma"/>
            <family val="2"/>
          </rPr>
          <t>Daniela:</t>
        </r>
        <r>
          <rPr>
            <sz val="9"/>
            <color indexed="81"/>
            <rFont val="Tahoma"/>
            <family val="2"/>
          </rPr>
          <t xml:space="preserve">
add 8 seeds 
</t>
        </r>
      </text>
    </comment>
    <comment ref="J11" authorId="0" shapeId="0" xr:uid="{28C25099-95F6-4CBB-9139-676A0AF10322}">
      <text>
        <r>
          <rPr>
            <b/>
            <sz val="9"/>
            <color indexed="81"/>
            <rFont val="Tahoma"/>
            <family val="2"/>
          </rPr>
          <t>Daniela:</t>
        </r>
        <r>
          <rPr>
            <sz val="9"/>
            <color indexed="81"/>
            <rFont val="Tahoma"/>
            <family val="2"/>
          </rPr>
          <t xml:space="preserve">
add seeds here </t>
        </r>
      </text>
    </comment>
    <comment ref="P12" authorId="0" shapeId="0" xr:uid="{0AB53D4E-F2DB-4B3E-AE26-CD55F40FB795}">
      <text>
        <r>
          <rPr>
            <b/>
            <sz val="9"/>
            <color indexed="81"/>
            <rFont val="Tahoma"/>
            <family val="2"/>
          </rPr>
          <t>Daniela:</t>
        </r>
        <r>
          <rPr>
            <sz val="9"/>
            <color indexed="81"/>
            <rFont val="Tahoma"/>
            <family val="2"/>
          </rPr>
          <t xml:space="preserve">
no more seeds available. These are the only ones we got 
</t>
        </r>
      </text>
    </comment>
    <comment ref="L13" authorId="0" shapeId="0" xr:uid="{96F462B4-AD31-4331-8E46-D61F492AE8C4}">
      <text>
        <r>
          <rPr>
            <b/>
            <sz val="9"/>
            <color indexed="81"/>
            <rFont val="Tahoma"/>
            <family val="2"/>
          </rPr>
          <t>Daniela: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" authorId="0" shapeId="0" xr:uid="{CC9BC6BC-3247-46B0-9F1F-32F8ACD90335}">
      <text>
        <r>
          <rPr>
            <b/>
            <sz val="9"/>
            <color indexed="81"/>
            <rFont val="Tahoma"/>
            <family val="2"/>
          </rPr>
          <t>Daniela:</t>
        </r>
        <r>
          <rPr>
            <sz val="9"/>
            <color indexed="81"/>
            <rFont val="Tahoma"/>
            <family val="2"/>
          </rPr>
          <t xml:space="preserve">
no more seeds for this one </t>
        </r>
      </text>
    </comment>
    <comment ref="F14" authorId="0" shapeId="0" xr:uid="{613C5195-1622-49DE-BAA1-6A6F4D64173E}">
      <text>
        <r>
          <rPr>
            <b/>
            <sz val="9"/>
            <color indexed="81"/>
            <rFont val="Tahoma"/>
            <family val="2"/>
          </rPr>
          <t>Daniela:</t>
        </r>
        <r>
          <rPr>
            <sz val="9"/>
            <color indexed="81"/>
            <rFont val="Tahoma"/>
            <family val="2"/>
          </rPr>
          <t xml:space="preserve">
new</t>
        </r>
      </text>
    </comment>
    <comment ref="Y23" authorId="0" shapeId="0" xr:uid="{678DFC25-EA48-4A17-97A1-FB4AC79F5CED}">
      <text>
        <r>
          <rPr>
            <b/>
            <sz val="9"/>
            <color indexed="81"/>
            <rFont val="Tahoma"/>
            <charset val="1"/>
          </rPr>
          <t>Daniela:</t>
        </r>
        <r>
          <rPr>
            <sz val="9"/>
            <color indexed="81"/>
            <rFont val="Tahoma"/>
            <charset val="1"/>
          </rPr>
          <t xml:space="preserve">
strong difference between seed size. If possible, record from what size the plant came </t>
        </r>
      </text>
    </comment>
  </commentList>
</comments>
</file>

<file path=xl/sharedStrings.xml><?xml version="1.0" encoding="utf-8"?>
<sst xmlns="http://schemas.openxmlformats.org/spreadsheetml/2006/main" count="391" uniqueCount="228">
  <si>
    <t>NCJ2</t>
  </si>
  <si>
    <t>♂</t>
  </si>
  <si>
    <t>NCJ4</t>
  </si>
  <si>
    <t>♀</t>
  </si>
  <si>
    <t>Boomer</t>
  </si>
  <si>
    <t>94024.2_02DH</t>
  </si>
  <si>
    <t>Purple leaf mustard</t>
  </si>
  <si>
    <t>Surpass400_024DH</t>
  </si>
  <si>
    <t>195923.3.2_01DH</t>
  </si>
  <si>
    <t>JN9-04</t>
  </si>
  <si>
    <t xml:space="preserve">Perfect, no overlap in the genotypes and we got plenty of seeds </t>
  </si>
  <si>
    <t>100% hete</t>
  </si>
  <si>
    <t xml:space="preserve">Genotype 1 </t>
  </si>
  <si>
    <t>#</t>
  </si>
  <si>
    <t>Sex</t>
  </si>
  <si>
    <t>Genotype 2</t>
  </si>
  <si>
    <t>Sp 1</t>
  </si>
  <si>
    <t xml:space="preserve">Sp 2 </t>
  </si>
  <si>
    <t>Sp 3</t>
  </si>
  <si>
    <t>Sp4</t>
  </si>
  <si>
    <t>Sp5</t>
  </si>
  <si>
    <t>Sp6</t>
  </si>
  <si>
    <t>seeds - vivipary</t>
  </si>
  <si>
    <t>Selfing seed G1</t>
  </si>
  <si>
    <t>Selfing seed G2</t>
  </si>
  <si>
    <t>Sp1</t>
  </si>
  <si>
    <t>Sp2</t>
  </si>
  <si>
    <t>Sp3</t>
  </si>
  <si>
    <t>Hexa1</t>
  </si>
  <si>
    <t>Hexa2</t>
  </si>
  <si>
    <t>Hybrid</t>
  </si>
  <si>
    <t>sum</t>
  </si>
  <si>
    <t>NCJ3</t>
  </si>
  <si>
    <t xml:space="preserve">Ag-Spectrum </t>
  </si>
  <si>
    <t xml:space="preserve">here we have just napus heterozygous (B genome same parents) </t>
  </si>
  <si>
    <t>Here we have carinata heterozygous (A genome same parents)</t>
  </si>
  <si>
    <t>NCJ5</t>
  </si>
  <si>
    <t>NCJ1</t>
  </si>
  <si>
    <t>here we have just the juncea heterozygous (C genome same parents)</t>
  </si>
  <si>
    <t>H2_091</t>
  </si>
  <si>
    <t>Monty_028DH</t>
  </si>
  <si>
    <t xml:space="preserve">the mix of our two putatively stable genotypes </t>
  </si>
  <si>
    <t>H3_087</t>
  </si>
  <si>
    <t>Lynx_37DH</t>
  </si>
  <si>
    <t xml:space="preserve">great </t>
  </si>
  <si>
    <t>great</t>
  </si>
  <si>
    <t>S1_JO2</t>
  </si>
  <si>
    <t>B578</t>
  </si>
  <si>
    <t>TO1000DH</t>
  </si>
  <si>
    <t xml:space="preserve">great cross between JO and NCJ </t>
  </si>
  <si>
    <t xml:space="preserve">NCJ 1-8 </t>
  </si>
  <si>
    <t>NCJ 2-1</t>
  </si>
  <si>
    <t>NJC 3-1</t>
  </si>
  <si>
    <t>NCJ 4-7</t>
  </si>
  <si>
    <t>NCJ 5-5</t>
  </si>
  <si>
    <t>H2_91-1</t>
  </si>
  <si>
    <t>H3_87-3</t>
  </si>
  <si>
    <t>AKA NCJ6</t>
  </si>
  <si>
    <t>AKA NCJ7</t>
  </si>
  <si>
    <t xml:space="preserve">Ploidy comparision </t>
  </si>
  <si>
    <t>SP1</t>
  </si>
  <si>
    <t xml:space="preserve">Boomer </t>
  </si>
  <si>
    <t>Hexaploid</t>
  </si>
  <si>
    <t>S1_JO2-2</t>
  </si>
  <si>
    <t xml:space="preserve">what about having the same carinata genotype? </t>
  </si>
  <si>
    <t xml:space="preserve">B. rapa </t>
  </si>
  <si>
    <t xml:space="preserve">B. oleracea </t>
  </si>
  <si>
    <t>Synthethic S2</t>
  </si>
  <si>
    <t>A16C46</t>
  </si>
  <si>
    <t>A4C37</t>
  </si>
  <si>
    <t>A6C42</t>
  </si>
  <si>
    <t>A4C46</t>
  </si>
  <si>
    <t>A16C42</t>
  </si>
  <si>
    <t>Sum</t>
  </si>
  <si>
    <t>A19C37</t>
  </si>
  <si>
    <t xml:space="preserve">no seeds </t>
  </si>
  <si>
    <t xml:space="preserve">List of seeds sent </t>
  </si>
  <si>
    <r>
      <t>Table 2: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Allohexaploid hybrid combinations and parental controls</t>
    </r>
  </si>
  <si>
    <t>Hex 1</t>
  </si>
  <si>
    <t>Hex 2</t>
  </si>
  <si>
    <t>Plants</t>
  </si>
  <si>
    <t>Reason for selection</t>
  </si>
  <si>
    <t>Hex 1*</t>
  </si>
  <si>
    <t>Hex 2*</t>
  </si>
  <si>
    <t>F1 hybrids</t>
  </si>
  <si>
    <t>BmC2.J2</t>
  </si>
  <si>
    <t>S4C1.J1</t>
  </si>
  <si>
    <t>Fully heterozygous</t>
  </si>
  <si>
    <t>LxC1.J1</t>
  </si>
  <si>
    <t>AgC2.J2</t>
  </si>
  <si>
    <t>Shared B genome between parents</t>
  </si>
  <si>
    <t>S4C2.J1</t>
  </si>
  <si>
    <t>Shared A genome between parents</t>
  </si>
  <si>
    <t>BmC2.J1</t>
  </si>
  <si>
    <t>Shared C genome between parents</t>
  </si>
  <si>
    <t>MyC2.J1</t>
  </si>
  <si>
    <t>Parent lines both extremely stable</t>
  </si>
  <si>
    <t>JO</t>
  </si>
  <si>
    <t>Best between-species cross</t>
  </si>
  <si>
    <t>Total</t>
  </si>
  <si>
    <t>NCJ 2-5</t>
  </si>
  <si>
    <t>NCJ 1-5</t>
  </si>
  <si>
    <t>Table 1: Homozygous parental and synthetic genotypes. A total of eight plants will be phenotyped for each genotype.</t>
  </si>
  <si>
    <t>Species</t>
  </si>
  <si>
    <t>Genotype</t>
  </si>
  <si>
    <t>Code</t>
  </si>
  <si>
    <t>Ploidy</t>
  </si>
  <si>
    <t>B. rapa</t>
  </si>
  <si>
    <t>S2YS-Pb24-2/1</t>
  </si>
  <si>
    <t>A16</t>
  </si>
  <si>
    <r>
      <t>2</t>
    </r>
    <r>
      <rPr>
        <i/>
        <sz val="11"/>
        <color rgb="FF000000"/>
        <rFont val="Calibri"/>
        <family val="2"/>
        <scheme val="minor"/>
      </rPr>
      <t>x</t>
    </r>
  </si>
  <si>
    <t>RO18</t>
  </si>
  <si>
    <t>A04</t>
  </si>
  <si>
    <t>O1</t>
  </si>
  <si>
    <t>SW513</t>
  </si>
  <si>
    <t>C36</t>
  </si>
  <si>
    <t>SW514</t>
  </si>
  <si>
    <t>C37</t>
  </si>
  <si>
    <t>S2Bra165/83-3/1</t>
  </si>
  <si>
    <t>C46</t>
  </si>
  <si>
    <t xml:space="preserve">B. carinata </t>
  </si>
  <si>
    <t>C1</t>
  </si>
  <si>
    <r>
      <t>4</t>
    </r>
    <r>
      <rPr>
        <i/>
        <sz val="11"/>
        <color rgb="FF000000"/>
        <rFont val="Calibri"/>
        <family val="2"/>
        <scheme val="minor"/>
      </rPr>
      <t>x</t>
    </r>
  </si>
  <si>
    <t>C2</t>
  </si>
  <si>
    <t xml:space="preserve">B. juncea </t>
  </si>
  <si>
    <t>J1</t>
  </si>
  <si>
    <t>Purple Leaf Mustard</t>
  </si>
  <si>
    <t>J2</t>
  </si>
  <si>
    <t>J3</t>
  </si>
  <si>
    <t>B. napus</t>
  </si>
  <si>
    <t>Bm</t>
  </si>
  <si>
    <t>Ag-Spectrum</t>
  </si>
  <si>
    <t>Ag</t>
  </si>
  <si>
    <t>S4</t>
  </si>
  <si>
    <t>My</t>
  </si>
  <si>
    <t>Lx</t>
  </si>
  <si>
    <r>
      <t xml:space="preserve">Synthetic </t>
    </r>
    <r>
      <rPr>
        <i/>
        <sz val="11"/>
        <color rgb="FF000000"/>
        <rFont val="Calibri"/>
        <family val="2"/>
        <scheme val="minor"/>
      </rPr>
      <t>B. napus</t>
    </r>
  </si>
  <si>
    <t>A4C36</t>
  </si>
  <si>
    <t xml:space="preserve">Synthetic </t>
  </si>
  <si>
    <r>
      <t xml:space="preserve">B. juncea </t>
    </r>
    <r>
      <rPr>
        <sz val="11"/>
        <color rgb="FF000000"/>
        <rFont val="Calibri"/>
        <family val="2"/>
        <scheme val="minor"/>
      </rPr>
      <t xml:space="preserve">× </t>
    </r>
    <r>
      <rPr>
        <i/>
        <sz val="11"/>
        <color rgb="FF000000"/>
        <rFont val="Calibri"/>
        <family val="2"/>
        <scheme val="minor"/>
      </rPr>
      <t>B. carinata</t>
    </r>
  </si>
  <si>
    <t>J1C1</t>
  </si>
  <si>
    <t>4x</t>
  </si>
  <si>
    <t>J1C2</t>
  </si>
  <si>
    <r>
      <t xml:space="preserve">Brassica </t>
    </r>
    <r>
      <rPr>
        <sz val="11"/>
        <color rgb="FF000000"/>
        <rFont val="Calibri"/>
        <family val="2"/>
        <scheme val="minor"/>
      </rPr>
      <t>allohexaploid</t>
    </r>
  </si>
  <si>
    <r>
      <t>BmC2.J1</t>
    </r>
    <r>
      <rPr>
        <sz val="8"/>
        <color theme="1"/>
        <rFont val="Calibri"/>
        <family val="2"/>
        <scheme val="minor"/>
      </rPr>
      <t> </t>
    </r>
  </si>
  <si>
    <r>
      <t>6</t>
    </r>
    <r>
      <rPr>
        <i/>
        <sz val="11"/>
        <color rgb="FF000000"/>
        <rFont val="Calibri"/>
        <family val="2"/>
        <scheme val="minor"/>
      </rPr>
      <t>x</t>
    </r>
  </si>
  <si>
    <r>
      <t>BmC2.J2</t>
    </r>
    <r>
      <rPr>
        <sz val="8"/>
        <color theme="1"/>
        <rFont val="Calibri"/>
        <family val="2"/>
        <scheme val="minor"/>
      </rPr>
      <t> </t>
    </r>
  </si>
  <si>
    <r>
      <t>AgC2.J2</t>
    </r>
    <r>
      <rPr>
        <sz val="8"/>
        <color theme="1"/>
        <rFont val="Calibri"/>
        <family val="2"/>
        <scheme val="minor"/>
      </rPr>
      <t> </t>
    </r>
  </si>
  <si>
    <r>
      <t>S4C1.J1</t>
    </r>
    <r>
      <rPr>
        <sz val="8"/>
        <color theme="1"/>
        <rFont val="Calibri"/>
        <family val="2"/>
        <scheme val="minor"/>
      </rPr>
      <t> </t>
    </r>
  </si>
  <si>
    <r>
      <t>S4C2.J1</t>
    </r>
    <r>
      <rPr>
        <sz val="8"/>
        <color theme="1"/>
        <rFont val="Calibri"/>
        <family val="2"/>
        <scheme val="minor"/>
      </rPr>
      <t> </t>
    </r>
  </si>
  <si>
    <r>
      <t>MyC2.J1</t>
    </r>
    <r>
      <rPr>
        <sz val="8"/>
        <color theme="1"/>
        <rFont val="Calibri"/>
        <family val="2"/>
        <scheme val="minor"/>
      </rPr>
      <t> </t>
    </r>
  </si>
  <si>
    <r>
      <t>LxC1.J1</t>
    </r>
    <r>
      <rPr>
        <sz val="8"/>
        <color theme="1"/>
        <rFont val="Calibri"/>
        <family val="2"/>
        <scheme val="minor"/>
      </rPr>
      <t> </t>
    </r>
  </si>
  <si>
    <r>
      <t>O1J3</t>
    </r>
    <r>
      <rPr>
        <sz val="8"/>
        <color theme="1"/>
        <rFont val="Calibri"/>
        <family val="2"/>
        <scheme val="minor"/>
      </rPr>
      <t> </t>
    </r>
  </si>
  <si>
    <t>NCJ2-5</t>
  </si>
  <si>
    <t>NCJ4-5</t>
  </si>
  <si>
    <t>H3_087-3</t>
  </si>
  <si>
    <t>NCJ3-1</t>
  </si>
  <si>
    <t>NCJ2-1</t>
  </si>
  <si>
    <t>NCJ 3-3</t>
  </si>
  <si>
    <t>NCJ 4-4 (B01-1)</t>
  </si>
  <si>
    <t>NCJ4-2</t>
  </si>
  <si>
    <t>NCJ5-7</t>
  </si>
  <si>
    <t>H2_91-05</t>
  </si>
  <si>
    <t>NCJ 3-1</t>
  </si>
  <si>
    <t>NCJ1-1</t>
  </si>
  <si>
    <t>NCJ3-5</t>
  </si>
  <si>
    <t>H2_91-2</t>
  </si>
  <si>
    <t>NCJ3-8</t>
  </si>
  <si>
    <t xml:space="preserve">   </t>
  </si>
  <si>
    <t>H3-87-3</t>
  </si>
  <si>
    <t>E02-3</t>
  </si>
  <si>
    <t>S1_jo-2 (E01-1)</t>
  </si>
  <si>
    <t>A164_1</t>
  </si>
  <si>
    <t>A43_3</t>
  </si>
  <si>
    <t>A42_1</t>
  </si>
  <si>
    <t>-</t>
  </si>
  <si>
    <t xml:space="preserve">Seed package code </t>
  </si>
  <si>
    <t>C4-5-8</t>
  </si>
  <si>
    <t>D4-10-6</t>
  </si>
  <si>
    <t>PH01</t>
  </si>
  <si>
    <t>PH02</t>
  </si>
  <si>
    <t>PH03</t>
  </si>
  <si>
    <t>PH04</t>
  </si>
  <si>
    <t>PH05</t>
  </si>
  <si>
    <t>PH06</t>
  </si>
  <si>
    <t>PH07</t>
  </si>
  <si>
    <t>PH08</t>
  </si>
  <si>
    <t>PH09</t>
  </si>
  <si>
    <t>PH10</t>
  </si>
  <si>
    <t>PH11</t>
  </si>
  <si>
    <t>PH12</t>
  </si>
  <si>
    <t>PH13</t>
  </si>
  <si>
    <t>PH14</t>
  </si>
  <si>
    <t>PH15 (2016)</t>
  </si>
  <si>
    <t>PH15 (2013)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</si>
  <si>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</si>
  <si>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</si>
  <si>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</si>
  <si>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</si>
  <si>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</si>
  <si>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</si>
  <si>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</si>
  <si>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</si>
  <si>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</si>
  <si>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PH25</t>
  </si>
  <si>
    <t>PH26</t>
  </si>
  <si>
    <t>PH27</t>
  </si>
  <si>
    <t>PH28</t>
  </si>
  <si>
    <t>PH29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</si>
  <si>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</si>
  <si>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</si>
  <si>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</si>
  <si>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</si>
  <si>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</si>
  <si>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</si>
  <si>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</si>
  <si>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</si>
  <si>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</si>
  <si>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</si>
  <si>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PH40</t>
  </si>
  <si>
    <t xml:space="preserve">PH41 </t>
  </si>
  <si>
    <t>PH42</t>
  </si>
  <si>
    <t>PH43</t>
  </si>
  <si>
    <t>PH44</t>
  </si>
  <si>
    <t>PH45</t>
  </si>
  <si>
    <t>PH46</t>
  </si>
  <si>
    <t>PH47</t>
  </si>
  <si>
    <t>PH48</t>
  </si>
  <si>
    <t>PH49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</si>
</sst>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Yu Gothic UI Semibold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6" fillId="0" borderId="0" xfId="0" applyFont="1"/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8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202"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6600"/>
        </patternFill>
      </fill>
    </dxf>
    <dxf>
      <fill>
        <patternFill>
          <bgColor rgb="FFCC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9900"/>
        </patternFill>
      </fill>
    </dxf>
    <dxf>
      <fill>
        <patternFill>
          <bgColor rgb="FF00FFFF"/>
        </patternFill>
      </fill>
    </dxf>
    <dxf>
      <fill>
        <patternFill>
          <bgColor rgb="FF00FF00"/>
        </patternFill>
      </fill>
    </dxf>
    <dxf>
      <fill>
        <patternFill>
          <bgColor rgb="FF33CC33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0066FF"/>
        </patternFill>
      </fill>
    </dxf>
    <dxf>
      <fill>
        <patternFill>
          <bgColor rgb="FF008080"/>
        </patternFill>
      </fill>
    </dxf>
    <dxf>
      <fill>
        <patternFill>
          <bgColor rgb="FF6600CC"/>
        </patternFill>
      </fill>
    </dxf>
    <dxf>
      <fill>
        <patternFill>
          <bgColor rgb="FFCC3399"/>
        </patternFill>
      </fill>
    </dxf>
    <dxf>
      <fill>
        <patternFill>
          <bgColor rgb="FF666699"/>
        </patternFill>
      </fill>
    </dxf>
    <dxf>
      <fill>
        <patternFill>
          <bgColor rgb="FF003300"/>
        </patternFill>
      </fill>
    </dxf>
    <dxf>
      <fill>
        <patternFill>
          <bgColor rgb="FF33CCFF"/>
        </patternFill>
      </fill>
    </dxf>
    <dxf>
      <fill>
        <patternFill>
          <bgColor theme="6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6600"/>
        </patternFill>
      </fill>
    </dxf>
    <dxf>
      <fill>
        <patternFill>
          <bgColor rgb="FFCC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9900"/>
        </patternFill>
      </fill>
    </dxf>
    <dxf>
      <fill>
        <patternFill>
          <bgColor rgb="FF00FFFF"/>
        </patternFill>
      </fill>
    </dxf>
    <dxf>
      <fill>
        <patternFill>
          <bgColor rgb="FF00FF00"/>
        </patternFill>
      </fill>
    </dxf>
    <dxf>
      <fill>
        <patternFill>
          <bgColor rgb="FF33CC33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0066FF"/>
        </patternFill>
      </fill>
    </dxf>
    <dxf>
      <fill>
        <patternFill>
          <bgColor rgb="FF008080"/>
        </patternFill>
      </fill>
    </dxf>
    <dxf>
      <fill>
        <patternFill>
          <bgColor rgb="FF6600CC"/>
        </patternFill>
      </fill>
    </dxf>
    <dxf>
      <fill>
        <patternFill>
          <bgColor rgb="FFCC3399"/>
        </patternFill>
      </fill>
    </dxf>
    <dxf>
      <fill>
        <patternFill>
          <bgColor rgb="FF666699"/>
        </patternFill>
      </fill>
    </dxf>
    <dxf>
      <fill>
        <patternFill>
          <bgColor rgb="FF003300"/>
        </patternFill>
      </fill>
    </dxf>
    <dxf>
      <fill>
        <patternFill>
          <bgColor rgb="FF33CCFF"/>
        </patternFill>
      </fill>
    </dxf>
    <dxf>
      <fill>
        <patternFill>
          <bgColor theme="6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6600"/>
        </patternFill>
      </fill>
    </dxf>
    <dxf>
      <fill>
        <patternFill>
          <bgColor rgb="FFCC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9900"/>
        </patternFill>
      </fill>
    </dxf>
    <dxf>
      <fill>
        <patternFill>
          <bgColor rgb="FF00FFFF"/>
        </patternFill>
      </fill>
    </dxf>
    <dxf>
      <fill>
        <patternFill>
          <bgColor rgb="FF00FF00"/>
        </patternFill>
      </fill>
    </dxf>
    <dxf>
      <fill>
        <patternFill>
          <bgColor rgb="FF33CC33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0066FF"/>
        </patternFill>
      </fill>
    </dxf>
    <dxf>
      <fill>
        <patternFill>
          <bgColor rgb="FF008080"/>
        </patternFill>
      </fill>
    </dxf>
    <dxf>
      <fill>
        <patternFill>
          <bgColor rgb="FF6600CC"/>
        </patternFill>
      </fill>
    </dxf>
    <dxf>
      <fill>
        <patternFill>
          <bgColor rgb="FFCC3399"/>
        </patternFill>
      </fill>
    </dxf>
    <dxf>
      <fill>
        <patternFill>
          <bgColor rgb="FF666699"/>
        </patternFill>
      </fill>
    </dxf>
    <dxf>
      <fill>
        <patternFill>
          <bgColor rgb="FF003300"/>
        </patternFill>
      </fill>
    </dxf>
    <dxf>
      <fill>
        <patternFill>
          <bgColor rgb="FF33CCFF"/>
        </patternFill>
      </fill>
    </dxf>
    <dxf>
      <fill>
        <patternFill>
          <bgColor theme="6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6600"/>
        </patternFill>
      </fill>
    </dxf>
    <dxf>
      <fill>
        <patternFill>
          <bgColor rgb="FFCC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9900"/>
        </patternFill>
      </fill>
    </dxf>
    <dxf>
      <fill>
        <patternFill>
          <bgColor rgb="FF00FFFF"/>
        </patternFill>
      </fill>
    </dxf>
    <dxf>
      <fill>
        <patternFill>
          <bgColor rgb="FF00FF00"/>
        </patternFill>
      </fill>
    </dxf>
    <dxf>
      <fill>
        <patternFill>
          <bgColor rgb="FF33CC33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0066FF"/>
        </patternFill>
      </fill>
    </dxf>
    <dxf>
      <fill>
        <patternFill>
          <bgColor rgb="FF008080"/>
        </patternFill>
      </fill>
    </dxf>
    <dxf>
      <fill>
        <patternFill>
          <bgColor rgb="FF6600CC"/>
        </patternFill>
      </fill>
    </dxf>
    <dxf>
      <fill>
        <patternFill>
          <bgColor rgb="FFCC3399"/>
        </patternFill>
      </fill>
    </dxf>
    <dxf>
      <fill>
        <patternFill>
          <bgColor rgb="FF666699"/>
        </patternFill>
      </fill>
    </dxf>
    <dxf>
      <fill>
        <patternFill>
          <bgColor rgb="FF003300"/>
        </patternFill>
      </fill>
    </dxf>
    <dxf>
      <fill>
        <patternFill>
          <bgColor rgb="FF33CCFF"/>
        </patternFill>
      </fill>
    </dxf>
    <dxf>
      <fill>
        <patternFill>
          <bgColor theme="6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6600"/>
        </patternFill>
      </fill>
    </dxf>
    <dxf>
      <fill>
        <patternFill>
          <bgColor rgb="FFCC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9900"/>
        </patternFill>
      </fill>
    </dxf>
    <dxf>
      <fill>
        <patternFill>
          <bgColor rgb="FF00FFFF"/>
        </patternFill>
      </fill>
    </dxf>
    <dxf>
      <fill>
        <patternFill>
          <bgColor rgb="FF00FF00"/>
        </patternFill>
      </fill>
    </dxf>
    <dxf>
      <fill>
        <patternFill>
          <bgColor rgb="FF33CC33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0066FF"/>
        </patternFill>
      </fill>
    </dxf>
    <dxf>
      <fill>
        <patternFill>
          <bgColor rgb="FF008080"/>
        </patternFill>
      </fill>
    </dxf>
    <dxf>
      <fill>
        <patternFill>
          <bgColor rgb="FF6600CC"/>
        </patternFill>
      </fill>
    </dxf>
    <dxf>
      <fill>
        <patternFill>
          <bgColor rgb="FFCC3399"/>
        </patternFill>
      </fill>
    </dxf>
    <dxf>
      <fill>
        <patternFill>
          <bgColor rgb="FF666699"/>
        </patternFill>
      </fill>
    </dxf>
    <dxf>
      <fill>
        <patternFill>
          <bgColor rgb="FF003300"/>
        </patternFill>
      </fill>
    </dxf>
    <dxf>
      <fill>
        <patternFill>
          <bgColor rgb="FF33CCFF"/>
        </patternFill>
      </fill>
    </dxf>
    <dxf>
      <fill>
        <patternFill>
          <bgColor theme="6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6600"/>
        </patternFill>
      </fill>
    </dxf>
    <dxf>
      <fill>
        <patternFill>
          <bgColor rgb="FFCC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9900"/>
        </patternFill>
      </fill>
    </dxf>
    <dxf>
      <fill>
        <patternFill>
          <bgColor rgb="FF00FFFF"/>
        </patternFill>
      </fill>
    </dxf>
    <dxf>
      <fill>
        <patternFill>
          <bgColor rgb="FF00FF00"/>
        </patternFill>
      </fill>
    </dxf>
    <dxf>
      <fill>
        <patternFill>
          <bgColor rgb="FF33CC33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0066FF"/>
        </patternFill>
      </fill>
    </dxf>
    <dxf>
      <fill>
        <patternFill>
          <bgColor rgb="FF008080"/>
        </patternFill>
      </fill>
    </dxf>
    <dxf>
      <fill>
        <patternFill>
          <bgColor rgb="FF6600CC"/>
        </patternFill>
      </fill>
    </dxf>
    <dxf>
      <fill>
        <patternFill>
          <bgColor rgb="FFCC3399"/>
        </patternFill>
      </fill>
    </dxf>
    <dxf>
      <fill>
        <patternFill>
          <bgColor rgb="FF666699"/>
        </patternFill>
      </fill>
    </dxf>
    <dxf>
      <fill>
        <patternFill>
          <bgColor rgb="FF003300"/>
        </patternFill>
      </fill>
    </dxf>
    <dxf>
      <fill>
        <patternFill>
          <bgColor rgb="FF33CCFF"/>
        </patternFill>
      </fill>
    </dxf>
    <dxf>
      <fill>
        <patternFill>
          <bgColor theme="6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6600"/>
        </patternFill>
      </fill>
    </dxf>
    <dxf>
      <fill>
        <patternFill>
          <bgColor rgb="FFCC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9900"/>
        </patternFill>
      </fill>
    </dxf>
    <dxf>
      <fill>
        <patternFill>
          <bgColor rgb="FF00FFFF"/>
        </patternFill>
      </fill>
    </dxf>
    <dxf>
      <fill>
        <patternFill>
          <bgColor rgb="FF00FF00"/>
        </patternFill>
      </fill>
    </dxf>
    <dxf>
      <fill>
        <patternFill>
          <bgColor rgb="FF33CC33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0066FF"/>
        </patternFill>
      </fill>
    </dxf>
    <dxf>
      <fill>
        <patternFill>
          <bgColor rgb="FF008080"/>
        </patternFill>
      </fill>
    </dxf>
    <dxf>
      <fill>
        <patternFill>
          <bgColor rgb="FF6600CC"/>
        </patternFill>
      </fill>
    </dxf>
    <dxf>
      <fill>
        <patternFill>
          <bgColor rgb="FFCC3399"/>
        </patternFill>
      </fill>
    </dxf>
    <dxf>
      <fill>
        <patternFill>
          <bgColor rgb="FF666699"/>
        </patternFill>
      </fill>
    </dxf>
    <dxf>
      <fill>
        <patternFill>
          <bgColor rgb="FF003300"/>
        </patternFill>
      </fill>
    </dxf>
    <dxf>
      <fill>
        <patternFill>
          <bgColor rgb="FF33CCFF"/>
        </patternFill>
      </fill>
    </dxf>
    <dxf>
      <fill>
        <patternFill>
          <bgColor theme="6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6600"/>
        </patternFill>
      </fill>
    </dxf>
    <dxf>
      <fill>
        <patternFill>
          <bgColor rgb="FFCC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9900"/>
        </patternFill>
      </fill>
    </dxf>
    <dxf>
      <fill>
        <patternFill>
          <bgColor rgb="FF00FFFF"/>
        </patternFill>
      </fill>
    </dxf>
    <dxf>
      <fill>
        <patternFill>
          <bgColor rgb="FF00FF00"/>
        </patternFill>
      </fill>
    </dxf>
    <dxf>
      <fill>
        <patternFill>
          <bgColor rgb="FF33CC33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0066FF"/>
        </patternFill>
      </fill>
    </dxf>
    <dxf>
      <fill>
        <patternFill>
          <bgColor rgb="FF008080"/>
        </patternFill>
      </fill>
    </dxf>
    <dxf>
      <fill>
        <patternFill>
          <bgColor rgb="FF6600CC"/>
        </patternFill>
      </fill>
    </dxf>
    <dxf>
      <fill>
        <patternFill>
          <bgColor rgb="FFCC3399"/>
        </patternFill>
      </fill>
    </dxf>
    <dxf>
      <fill>
        <patternFill>
          <bgColor rgb="FF666699"/>
        </patternFill>
      </fill>
    </dxf>
    <dxf>
      <fill>
        <patternFill>
          <bgColor rgb="FF003300"/>
        </patternFill>
      </fill>
    </dxf>
    <dxf>
      <fill>
        <patternFill>
          <bgColor rgb="FF33CCFF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6600"/>
        </patternFill>
      </fill>
    </dxf>
    <dxf>
      <fill>
        <patternFill>
          <bgColor rgb="FFCC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9900"/>
        </patternFill>
      </fill>
    </dxf>
    <dxf>
      <fill>
        <patternFill>
          <bgColor rgb="FF00FFFF"/>
        </patternFill>
      </fill>
    </dxf>
    <dxf>
      <fill>
        <patternFill>
          <bgColor rgb="FF00FF00"/>
        </patternFill>
      </fill>
    </dxf>
    <dxf>
      <fill>
        <patternFill>
          <bgColor rgb="FF33CC33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0066FF"/>
        </patternFill>
      </fill>
    </dxf>
    <dxf>
      <fill>
        <patternFill>
          <bgColor rgb="FF008080"/>
        </patternFill>
      </fill>
    </dxf>
    <dxf>
      <fill>
        <patternFill>
          <bgColor rgb="FF6600CC"/>
        </patternFill>
      </fill>
    </dxf>
    <dxf>
      <fill>
        <patternFill>
          <bgColor rgb="FFCC3399"/>
        </patternFill>
      </fill>
    </dxf>
    <dxf>
      <fill>
        <patternFill>
          <bgColor rgb="FF666699"/>
        </patternFill>
      </fill>
    </dxf>
    <dxf>
      <fill>
        <patternFill>
          <bgColor rgb="FF003300"/>
        </patternFill>
      </fill>
    </dxf>
    <dxf>
      <fill>
        <patternFill>
          <bgColor rgb="FF33CCFF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6600"/>
        </patternFill>
      </fill>
    </dxf>
    <dxf>
      <fill>
        <patternFill>
          <bgColor rgb="FFCC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9900"/>
        </patternFill>
      </fill>
    </dxf>
    <dxf>
      <fill>
        <patternFill>
          <bgColor rgb="FF00FFFF"/>
        </patternFill>
      </fill>
    </dxf>
    <dxf>
      <fill>
        <patternFill>
          <bgColor rgb="FF00FF00"/>
        </patternFill>
      </fill>
    </dxf>
    <dxf>
      <fill>
        <patternFill>
          <bgColor rgb="FF33CC33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0066FF"/>
        </patternFill>
      </fill>
    </dxf>
    <dxf>
      <fill>
        <patternFill>
          <bgColor rgb="FF008080"/>
        </patternFill>
      </fill>
    </dxf>
    <dxf>
      <fill>
        <patternFill>
          <bgColor rgb="FF6600CC"/>
        </patternFill>
      </fill>
    </dxf>
    <dxf>
      <fill>
        <patternFill>
          <bgColor rgb="FFCC3399"/>
        </patternFill>
      </fill>
    </dxf>
    <dxf>
      <fill>
        <patternFill>
          <bgColor rgb="FF666699"/>
        </patternFill>
      </fill>
    </dxf>
    <dxf>
      <fill>
        <patternFill>
          <bgColor rgb="FF003300"/>
        </patternFill>
      </fill>
    </dxf>
    <dxf>
      <fill>
        <patternFill>
          <bgColor rgb="FF33CCFF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zoomScale="85" zoomScaleNormal="85" workbookViewId="0">
      <selection activeCell="J27" sqref="J27"/>
    </sheetView>
  </sheetViews>
  <sheetFormatPr defaultRowHeight="15" x14ac:dyDescent="0.25"/>
  <cols>
    <col min="1" max="1" width="4.7109375" customWidth="1"/>
    <col min="2" max="2" width="20.85546875" customWidth="1"/>
    <col min="3" max="3" width="18.42578125" bestFit="1" customWidth="1"/>
    <col min="4" max="4" width="16.140625" bestFit="1" customWidth="1"/>
    <col min="5" max="5" width="22.42578125" customWidth="1"/>
    <col min="6" max="6" width="6.5703125" customWidth="1"/>
    <col min="7" max="7" width="4.7109375" customWidth="1"/>
    <col min="8" max="8" width="18.28515625" customWidth="1"/>
    <col min="9" max="9" width="13.28515625" bestFit="1" customWidth="1"/>
    <col min="10" max="10" width="18.7109375" bestFit="1" customWidth="1"/>
    <col min="11" max="11" width="17.5703125" bestFit="1" customWidth="1"/>
    <col min="12" max="12" width="15.85546875" bestFit="1" customWidth="1"/>
    <col min="13" max="13" width="23" customWidth="1"/>
    <col min="14" max="14" width="15.7109375" customWidth="1"/>
    <col min="15" max="15" width="16.7109375" customWidth="1"/>
    <col min="16" max="16" width="16" customWidth="1"/>
    <col min="17" max="17" width="14" customWidth="1"/>
    <col min="21" max="21" width="67.7109375" customWidth="1"/>
    <col min="22" max="22" width="16.7109375" customWidth="1"/>
  </cols>
  <sheetData>
    <row r="1" spans="1:22" s="9" customFormat="1" ht="19.5" customHeight="1" x14ac:dyDescent="0.25"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13</v>
      </c>
      <c r="G1" s="10" t="s">
        <v>14</v>
      </c>
      <c r="H1" s="11" t="s">
        <v>16</v>
      </c>
      <c r="I1" s="11" t="s">
        <v>17</v>
      </c>
      <c r="J1" s="11" t="s">
        <v>18</v>
      </c>
      <c r="K1" s="11" t="s">
        <v>19</v>
      </c>
      <c r="L1" s="11" t="s">
        <v>20</v>
      </c>
      <c r="M1" s="11" t="s">
        <v>21</v>
      </c>
      <c r="N1" s="12" t="s">
        <v>22</v>
      </c>
      <c r="O1" s="12" t="s">
        <v>23</v>
      </c>
      <c r="P1" s="12" t="s">
        <v>24</v>
      </c>
      <c r="Q1" s="11" t="s">
        <v>28</v>
      </c>
      <c r="R1" s="11" t="s">
        <v>29</v>
      </c>
      <c r="S1" s="11" t="s">
        <v>30</v>
      </c>
      <c r="T1" s="11" t="s">
        <v>31</v>
      </c>
    </row>
    <row r="2" spans="1:22" s="8" customFormat="1" ht="16.5" customHeight="1" x14ac:dyDescent="0.3">
      <c r="A2" s="1">
        <v>1</v>
      </c>
      <c r="B2" s="2" t="s">
        <v>0</v>
      </c>
      <c r="C2" s="2">
        <v>5</v>
      </c>
      <c r="D2" s="3" t="s">
        <v>1</v>
      </c>
      <c r="E2" s="2" t="s">
        <v>2</v>
      </c>
      <c r="F2" s="2">
        <v>5</v>
      </c>
      <c r="G2" s="4" t="s">
        <v>3</v>
      </c>
      <c r="H2" s="5" t="s">
        <v>4</v>
      </c>
      <c r="I2" s="5" t="s">
        <v>5</v>
      </c>
      <c r="J2" s="5" t="s">
        <v>6</v>
      </c>
      <c r="K2" s="6" t="s">
        <v>7</v>
      </c>
      <c r="L2" s="5" t="s">
        <v>8</v>
      </c>
      <c r="M2" s="5" t="s">
        <v>9</v>
      </c>
      <c r="N2" s="7">
        <v>461</v>
      </c>
      <c r="O2" s="7">
        <v>195</v>
      </c>
      <c r="P2" s="7">
        <v>136</v>
      </c>
      <c r="Q2" s="7">
        <v>8</v>
      </c>
      <c r="R2" s="7">
        <v>8</v>
      </c>
      <c r="S2" s="7">
        <v>8</v>
      </c>
      <c r="T2" s="7">
        <f>SUM(Q2:S2)</f>
        <v>24</v>
      </c>
      <c r="U2" s="8" t="s">
        <v>10</v>
      </c>
      <c r="V2" s="8" t="s">
        <v>11</v>
      </c>
    </row>
    <row r="3" spans="1:22" s="8" customFormat="1" ht="16.5" customHeight="1" x14ac:dyDescent="0.3">
      <c r="A3" s="1">
        <v>2</v>
      </c>
      <c r="B3" s="2" t="s">
        <v>42</v>
      </c>
      <c r="C3" s="2">
        <v>3</v>
      </c>
      <c r="D3" s="3" t="s">
        <v>1</v>
      </c>
      <c r="E3" s="13" t="s">
        <v>32</v>
      </c>
      <c r="F3" s="2">
        <v>1</v>
      </c>
      <c r="G3" s="4" t="s">
        <v>3</v>
      </c>
      <c r="H3" s="5" t="s">
        <v>43</v>
      </c>
      <c r="I3" s="5" t="s">
        <v>8</v>
      </c>
      <c r="J3" s="5" t="s">
        <v>9</v>
      </c>
      <c r="K3" s="14" t="s">
        <v>33</v>
      </c>
      <c r="L3" s="5" t="s">
        <v>5</v>
      </c>
      <c r="M3" s="5" t="s">
        <v>6</v>
      </c>
      <c r="N3" s="7">
        <v>63</v>
      </c>
      <c r="O3" s="7">
        <v>81</v>
      </c>
      <c r="P3" s="7">
        <v>231</v>
      </c>
      <c r="Q3" s="7">
        <v>0</v>
      </c>
      <c r="R3" s="7">
        <v>0</v>
      </c>
      <c r="S3" s="7">
        <v>8</v>
      </c>
      <c r="T3" s="7">
        <f t="shared" ref="T3:T10" si="0">SUM(Q3:S3)</f>
        <v>8</v>
      </c>
      <c r="U3" s="8" t="s">
        <v>44</v>
      </c>
      <c r="V3" s="8" t="s">
        <v>11</v>
      </c>
    </row>
    <row r="4" spans="1:22" s="8" customFormat="1" ht="16.5" x14ac:dyDescent="0.3">
      <c r="A4" s="1">
        <v>3</v>
      </c>
      <c r="B4" s="2" t="s">
        <v>42</v>
      </c>
      <c r="C4" s="2">
        <v>3</v>
      </c>
      <c r="D4" s="3" t="s">
        <v>1</v>
      </c>
      <c r="E4" s="2" t="s">
        <v>0</v>
      </c>
      <c r="F4" s="2">
        <v>1</v>
      </c>
      <c r="G4" s="4" t="s">
        <v>3</v>
      </c>
      <c r="H4" s="5" t="s">
        <v>43</v>
      </c>
      <c r="I4" s="5" t="s">
        <v>8</v>
      </c>
      <c r="J4" s="5" t="s">
        <v>9</v>
      </c>
      <c r="K4" s="6" t="s">
        <v>4</v>
      </c>
      <c r="L4" s="5" t="s">
        <v>5</v>
      </c>
      <c r="M4" s="5" t="s">
        <v>6</v>
      </c>
      <c r="N4" s="7">
        <v>26</v>
      </c>
      <c r="O4" s="7">
        <v>81</v>
      </c>
      <c r="P4" s="7">
        <v>280</v>
      </c>
      <c r="Q4" s="7">
        <v>0</v>
      </c>
      <c r="R4" s="7">
        <v>0</v>
      </c>
      <c r="S4" s="7">
        <v>8</v>
      </c>
      <c r="T4" s="7">
        <f t="shared" si="0"/>
        <v>8</v>
      </c>
      <c r="U4" s="8" t="s">
        <v>45</v>
      </c>
      <c r="V4" s="8" t="s">
        <v>11</v>
      </c>
    </row>
    <row r="5" spans="1:22" s="8" customFormat="1" ht="16.5" customHeight="1" x14ac:dyDescent="0.3">
      <c r="A5" s="1">
        <v>4</v>
      </c>
      <c r="B5" s="13" t="s">
        <v>32</v>
      </c>
      <c r="C5" s="2">
        <v>3</v>
      </c>
      <c r="D5" s="3" t="s">
        <v>1</v>
      </c>
      <c r="E5" s="2" t="s">
        <v>2</v>
      </c>
      <c r="F5" s="2">
        <v>4</v>
      </c>
      <c r="G5" s="4" t="s">
        <v>3</v>
      </c>
      <c r="H5" s="3" t="s">
        <v>33</v>
      </c>
      <c r="I5" s="5" t="s">
        <v>5</v>
      </c>
      <c r="J5" s="5" t="s">
        <v>6</v>
      </c>
      <c r="K5" s="6" t="s">
        <v>7</v>
      </c>
      <c r="L5" s="5" t="s">
        <v>8</v>
      </c>
      <c r="M5" s="5" t="s">
        <v>9</v>
      </c>
      <c r="N5" s="7">
        <v>234</v>
      </c>
      <c r="O5" s="7">
        <v>130</v>
      </c>
      <c r="P5" s="7">
        <v>66</v>
      </c>
      <c r="Q5" s="7">
        <v>8</v>
      </c>
      <c r="R5" s="7">
        <v>8</v>
      </c>
      <c r="S5" s="7">
        <v>8</v>
      </c>
      <c r="T5" s="7">
        <f t="shared" si="0"/>
        <v>24</v>
      </c>
      <c r="U5" s="8" t="s">
        <v>10</v>
      </c>
      <c r="V5" s="8" t="s">
        <v>11</v>
      </c>
    </row>
    <row r="6" spans="1:22" s="8" customFormat="1" ht="16.5" x14ac:dyDescent="0.3">
      <c r="A6" s="1">
        <v>5</v>
      </c>
      <c r="B6" s="2" t="s">
        <v>0</v>
      </c>
      <c r="C6" s="2">
        <v>5</v>
      </c>
      <c r="D6" s="4" t="s">
        <v>3</v>
      </c>
      <c r="E6" s="13" t="s">
        <v>32</v>
      </c>
      <c r="F6" s="2">
        <v>1</v>
      </c>
      <c r="G6" s="3" t="s">
        <v>1</v>
      </c>
      <c r="H6" s="5" t="s">
        <v>4</v>
      </c>
      <c r="I6" s="5" t="s">
        <v>5</v>
      </c>
      <c r="J6" s="5" t="s">
        <v>6</v>
      </c>
      <c r="K6" s="14" t="s">
        <v>33</v>
      </c>
      <c r="L6" s="5" t="s">
        <v>5</v>
      </c>
      <c r="M6" s="5" t="s">
        <v>6</v>
      </c>
      <c r="N6" s="7">
        <v>207</v>
      </c>
      <c r="O6" s="7">
        <v>195</v>
      </c>
      <c r="P6" s="7">
        <v>231</v>
      </c>
      <c r="Q6" s="7">
        <v>8</v>
      </c>
      <c r="R6" s="7">
        <v>0</v>
      </c>
      <c r="S6" s="7">
        <v>8</v>
      </c>
      <c r="T6" s="7">
        <f t="shared" si="0"/>
        <v>16</v>
      </c>
      <c r="U6" s="8" t="s">
        <v>34</v>
      </c>
    </row>
    <row r="7" spans="1:22" s="8" customFormat="1" ht="16.5" x14ac:dyDescent="0.3">
      <c r="A7" s="1">
        <v>6</v>
      </c>
      <c r="B7" s="2" t="s">
        <v>2</v>
      </c>
      <c r="C7" s="2">
        <v>7</v>
      </c>
      <c r="D7" s="4" t="s">
        <v>3</v>
      </c>
      <c r="E7" s="2" t="s">
        <v>36</v>
      </c>
      <c r="F7" s="2">
        <v>5</v>
      </c>
      <c r="G7" s="3" t="s">
        <v>1</v>
      </c>
      <c r="H7" s="5" t="s">
        <v>7</v>
      </c>
      <c r="I7" s="5" t="s">
        <v>8</v>
      </c>
      <c r="J7" s="5" t="s">
        <v>9</v>
      </c>
      <c r="K7" s="6" t="s">
        <v>7</v>
      </c>
      <c r="L7" s="5" t="s">
        <v>5</v>
      </c>
      <c r="M7" s="5" t="s">
        <v>9</v>
      </c>
      <c r="N7" s="7">
        <v>78</v>
      </c>
      <c r="O7" s="7">
        <v>297</v>
      </c>
      <c r="P7" s="7">
        <v>217</v>
      </c>
      <c r="Q7" s="7">
        <v>0</v>
      </c>
      <c r="R7" s="7">
        <v>0</v>
      </c>
      <c r="S7" s="7">
        <v>8</v>
      </c>
      <c r="T7" s="7">
        <f t="shared" si="0"/>
        <v>8</v>
      </c>
      <c r="U7" t="s">
        <v>35</v>
      </c>
    </row>
    <row r="8" spans="1:22" s="8" customFormat="1" ht="16.5" x14ac:dyDescent="0.3">
      <c r="A8" s="1">
        <v>7</v>
      </c>
      <c r="B8" s="2" t="s">
        <v>37</v>
      </c>
      <c r="C8" s="2">
        <v>1</v>
      </c>
      <c r="D8" s="4" t="s">
        <v>3</v>
      </c>
      <c r="E8" s="2" t="s">
        <v>0</v>
      </c>
      <c r="F8" s="2">
        <v>5</v>
      </c>
      <c r="G8" s="3" t="s">
        <v>1</v>
      </c>
      <c r="H8" s="7" t="s">
        <v>4</v>
      </c>
      <c r="I8" s="7" t="s">
        <v>5</v>
      </c>
      <c r="J8" s="7" t="s">
        <v>9</v>
      </c>
      <c r="K8" s="6" t="s">
        <v>4</v>
      </c>
      <c r="L8" s="5" t="s">
        <v>5</v>
      </c>
      <c r="M8" s="5" t="s">
        <v>6</v>
      </c>
      <c r="N8" s="7">
        <v>16</v>
      </c>
      <c r="O8" s="7">
        <v>122</v>
      </c>
      <c r="P8" s="7">
        <v>195</v>
      </c>
      <c r="Q8" s="7">
        <v>8</v>
      </c>
      <c r="R8" s="7">
        <v>0</v>
      </c>
      <c r="S8" s="7">
        <v>8</v>
      </c>
      <c r="T8" s="7">
        <f t="shared" si="0"/>
        <v>16</v>
      </c>
      <c r="U8" s="8" t="s">
        <v>38</v>
      </c>
    </row>
    <row r="9" spans="1:22" s="8" customFormat="1" ht="16.5" x14ac:dyDescent="0.3">
      <c r="A9" s="1">
        <v>8</v>
      </c>
      <c r="B9" s="2" t="s">
        <v>32</v>
      </c>
      <c r="C9" s="2">
        <v>5</v>
      </c>
      <c r="D9" s="4" t="s">
        <v>3</v>
      </c>
      <c r="E9" s="2" t="s">
        <v>39</v>
      </c>
      <c r="F9" s="2">
        <v>2</v>
      </c>
      <c r="G9" s="3" t="s">
        <v>1</v>
      </c>
      <c r="H9" s="3" t="s">
        <v>33</v>
      </c>
      <c r="I9" s="5" t="s">
        <v>5</v>
      </c>
      <c r="J9" s="5" t="s">
        <v>6</v>
      </c>
      <c r="K9" s="6" t="s">
        <v>40</v>
      </c>
      <c r="L9" s="5" t="s">
        <v>5</v>
      </c>
      <c r="M9" s="5" t="s">
        <v>9</v>
      </c>
      <c r="N9" s="7">
        <v>64</v>
      </c>
      <c r="O9" s="7">
        <v>77</v>
      </c>
      <c r="P9" s="7">
        <v>20</v>
      </c>
      <c r="Q9" s="7">
        <v>8</v>
      </c>
      <c r="R9" s="7">
        <v>8</v>
      </c>
      <c r="S9" s="7">
        <v>8</v>
      </c>
      <c r="T9" s="7">
        <f t="shared" si="0"/>
        <v>24</v>
      </c>
      <c r="U9" s="8" t="s">
        <v>41</v>
      </c>
    </row>
    <row r="10" spans="1:22" s="29" customFormat="1" ht="16.5" x14ac:dyDescent="0.3">
      <c r="A10" s="21"/>
      <c r="B10" s="22" t="s">
        <v>46</v>
      </c>
      <c r="C10" s="22">
        <v>2</v>
      </c>
      <c r="D10" s="23" t="s">
        <v>1</v>
      </c>
      <c r="E10" s="24" t="s">
        <v>32</v>
      </c>
      <c r="F10" s="22">
        <v>8</v>
      </c>
      <c r="G10" s="25" t="s">
        <v>3</v>
      </c>
      <c r="H10" s="26" t="s">
        <v>47</v>
      </c>
      <c r="I10" s="26" t="s">
        <v>48</v>
      </c>
      <c r="J10" s="25"/>
      <c r="K10" s="27" t="s">
        <v>33</v>
      </c>
      <c r="L10" s="26" t="s">
        <v>5</v>
      </c>
      <c r="M10" s="26" t="s">
        <v>6</v>
      </c>
      <c r="N10" s="28">
        <v>179</v>
      </c>
      <c r="O10" s="28">
        <v>55</v>
      </c>
      <c r="P10" s="28">
        <v>176</v>
      </c>
      <c r="Q10" s="28">
        <v>0</v>
      </c>
      <c r="R10" s="28">
        <v>8</v>
      </c>
      <c r="S10" s="28">
        <v>8</v>
      </c>
      <c r="T10" s="28">
        <f t="shared" si="0"/>
        <v>16</v>
      </c>
      <c r="U10" s="29" t="s">
        <v>49</v>
      </c>
    </row>
    <row r="11" spans="1:22" x14ac:dyDescent="0.25">
      <c r="B11" s="2" t="s">
        <v>50</v>
      </c>
    </row>
    <row r="12" spans="1:22" x14ac:dyDescent="0.25">
      <c r="B12" s="2" t="s">
        <v>51</v>
      </c>
      <c r="T12">
        <f>SUM(T2:T10)</f>
        <v>144</v>
      </c>
    </row>
    <row r="13" spans="1:22" x14ac:dyDescent="0.25">
      <c r="B13" s="2" t="s">
        <v>52</v>
      </c>
    </row>
    <row r="14" spans="1:22" x14ac:dyDescent="0.25">
      <c r="B14" s="2" t="s">
        <v>53</v>
      </c>
    </row>
    <row r="15" spans="1:22" x14ac:dyDescent="0.25">
      <c r="B15" s="2" t="s">
        <v>54</v>
      </c>
    </row>
    <row r="16" spans="1:22" x14ac:dyDescent="0.25">
      <c r="B16" s="2" t="s">
        <v>55</v>
      </c>
      <c r="C16" t="s">
        <v>57</v>
      </c>
    </row>
    <row r="17" spans="2:18" x14ac:dyDescent="0.25">
      <c r="B17" s="2" t="s">
        <v>56</v>
      </c>
      <c r="C17" t="s">
        <v>58</v>
      </c>
    </row>
    <row r="19" spans="2:18" x14ac:dyDescent="0.25">
      <c r="B19" s="18" t="s">
        <v>59</v>
      </c>
      <c r="C19" s="15" t="s">
        <v>60</v>
      </c>
      <c r="D19" s="15" t="s">
        <v>26</v>
      </c>
      <c r="E19" s="15" t="s">
        <v>27</v>
      </c>
      <c r="F19" s="15" t="s">
        <v>25</v>
      </c>
      <c r="G19" s="15" t="s">
        <v>26</v>
      </c>
      <c r="H19" s="15" t="s">
        <v>27</v>
      </c>
      <c r="I19" s="15" t="s">
        <v>62</v>
      </c>
      <c r="O19" s="20" t="s">
        <v>65</v>
      </c>
      <c r="P19" s="20" t="s">
        <v>66</v>
      </c>
      <c r="Q19" t="s">
        <v>67</v>
      </c>
      <c r="R19" t="s">
        <v>73</v>
      </c>
    </row>
    <row r="20" spans="2:18" x14ac:dyDescent="0.25">
      <c r="B20" s="18" t="s">
        <v>50</v>
      </c>
      <c r="C20" s="15" t="s">
        <v>61</v>
      </c>
      <c r="D20" s="15" t="s">
        <v>5</v>
      </c>
      <c r="E20" s="15" t="s">
        <v>9</v>
      </c>
      <c r="F20">
        <v>8</v>
      </c>
      <c r="G20">
        <v>8</v>
      </c>
      <c r="H20">
        <v>8</v>
      </c>
      <c r="I20">
        <v>8</v>
      </c>
      <c r="J20" t="s">
        <v>31</v>
      </c>
      <c r="M20">
        <f>152+144</f>
        <v>296</v>
      </c>
      <c r="N20" t="s">
        <v>68</v>
      </c>
      <c r="O20">
        <v>8</v>
      </c>
      <c r="P20">
        <v>8</v>
      </c>
      <c r="Q20">
        <v>8</v>
      </c>
      <c r="R20">
        <f>SUM(O20:Q21,O23:Q23)</f>
        <v>56</v>
      </c>
    </row>
    <row r="21" spans="2:18" x14ac:dyDescent="0.25">
      <c r="B21" s="18" t="s">
        <v>51</v>
      </c>
      <c r="C21" s="17" t="s">
        <v>4</v>
      </c>
      <c r="D21" s="16" t="s">
        <v>5</v>
      </c>
      <c r="E21" s="17" t="s">
        <v>6</v>
      </c>
      <c r="F21">
        <v>0</v>
      </c>
      <c r="G21">
        <v>0</v>
      </c>
      <c r="H21">
        <v>8</v>
      </c>
      <c r="I21">
        <v>8</v>
      </c>
      <c r="J21">
        <f>SUM(F20:I27)</f>
        <v>152</v>
      </c>
      <c r="M21">
        <f>400-296</f>
        <v>104</v>
      </c>
      <c r="N21" t="s">
        <v>69</v>
      </c>
      <c r="O21">
        <v>8</v>
      </c>
      <c r="P21">
        <v>8</v>
      </c>
      <c r="Q21">
        <v>8</v>
      </c>
    </row>
    <row r="22" spans="2:18" x14ac:dyDescent="0.25">
      <c r="B22" s="18" t="s">
        <v>52</v>
      </c>
      <c r="C22" s="19" t="s">
        <v>33</v>
      </c>
      <c r="D22" s="17" t="s">
        <v>5</v>
      </c>
      <c r="E22" s="17" t="s">
        <v>6</v>
      </c>
      <c r="F22">
        <v>8</v>
      </c>
      <c r="G22">
        <v>0</v>
      </c>
      <c r="H22">
        <v>0</v>
      </c>
      <c r="I22">
        <v>8</v>
      </c>
      <c r="N22" t="s">
        <v>70</v>
      </c>
      <c r="O22">
        <v>8</v>
      </c>
      <c r="P22">
        <v>8</v>
      </c>
      <c r="Q22">
        <v>8</v>
      </c>
      <c r="R22" t="s">
        <v>75</v>
      </c>
    </row>
    <row r="23" spans="2:18" x14ac:dyDescent="0.25">
      <c r="B23" s="18" t="s">
        <v>53</v>
      </c>
      <c r="C23" s="17" t="s">
        <v>7</v>
      </c>
      <c r="D23" s="17" t="s">
        <v>8</v>
      </c>
      <c r="E23" s="17" t="s">
        <v>9</v>
      </c>
      <c r="F23">
        <v>8</v>
      </c>
      <c r="G23">
        <v>8</v>
      </c>
      <c r="H23">
        <v>0</v>
      </c>
      <c r="I23">
        <v>8</v>
      </c>
      <c r="N23" t="s">
        <v>71</v>
      </c>
      <c r="O23">
        <v>0</v>
      </c>
      <c r="P23">
        <v>0</v>
      </c>
      <c r="Q23">
        <v>8</v>
      </c>
    </row>
    <row r="24" spans="2:18" x14ac:dyDescent="0.25">
      <c r="B24" s="18" t="s">
        <v>54</v>
      </c>
      <c r="C24" s="17" t="s">
        <v>7</v>
      </c>
      <c r="D24" s="17" t="s">
        <v>5</v>
      </c>
      <c r="E24" s="17" t="s">
        <v>9</v>
      </c>
      <c r="F24">
        <v>0</v>
      </c>
      <c r="G24">
        <v>0</v>
      </c>
      <c r="H24">
        <v>0</v>
      </c>
      <c r="I24">
        <v>8</v>
      </c>
      <c r="N24" t="s">
        <v>72</v>
      </c>
      <c r="O24">
        <v>0</v>
      </c>
      <c r="P24">
        <v>0</v>
      </c>
      <c r="Q24">
        <v>8</v>
      </c>
    </row>
    <row r="25" spans="2:18" x14ac:dyDescent="0.25">
      <c r="B25" s="18" t="s">
        <v>55</v>
      </c>
      <c r="C25" s="17" t="s">
        <v>40</v>
      </c>
      <c r="D25" s="17" t="s">
        <v>5</v>
      </c>
      <c r="E25" s="17" t="s">
        <v>9</v>
      </c>
      <c r="F25">
        <v>8</v>
      </c>
      <c r="G25">
        <v>0</v>
      </c>
      <c r="H25">
        <v>0</v>
      </c>
      <c r="I25">
        <v>8</v>
      </c>
      <c r="N25" t="s">
        <v>74</v>
      </c>
      <c r="O25">
        <v>8</v>
      </c>
      <c r="P25">
        <v>0</v>
      </c>
      <c r="Q25">
        <v>8</v>
      </c>
    </row>
    <row r="26" spans="2:18" x14ac:dyDescent="0.25">
      <c r="B26" s="18" t="s">
        <v>56</v>
      </c>
      <c r="C26" s="16" t="s">
        <v>43</v>
      </c>
      <c r="D26" s="17" t="s">
        <v>8</v>
      </c>
      <c r="E26" s="17" t="s">
        <v>9</v>
      </c>
      <c r="F26">
        <v>8</v>
      </c>
      <c r="G26">
        <v>0</v>
      </c>
      <c r="H26">
        <v>0</v>
      </c>
      <c r="I26">
        <v>8</v>
      </c>
    </row>
    <row r="27" spans="2:18" x14ac:dyDescent="0.25">
      <c r="B27" s="18" t="s">
        <v>63</v>
      </c>
      <c r="C27" s="16" t="s">
        <v>47</v>
      </c>
      <c r="D27" s="19" t="s">
        <v>48</v>
      </c>
      <c r="F27">
        <v>8</v>
      </c>
      <c r="G27">
        <v>8</v>
      </c>
      <c r="H27">
        <v>0</v>
      </c>
      <c r="I27">
        <v>8</v>
      </c>
    </row>
    <row r="32" spans="2:18" x14ac:dyDescent="0.25">
      <c r="B32" t="s">
        <v>64</v>
      </c>
    </row>
  </sheetData>
  <conditionalFormatting sqref="H2:M2 Q1:T1">
    <cfRule type="cellIs" dxfId="201" priority="212" operator="equal">
      <formula>"Ankangzhong "</formula>
    </cfRule>
    <cfRule type="cellIs" dxfId="200" priority="213" operator="equal">
      <formula>"CGN03907"</formula>
    </cfRule>
    <cfRule type="cellIs" dxfId="199" priority="214" operator="equal">
      <formula>"Junius "</formula>
    </cfRule>
    <cfRule type="cellIs" dxfId="198" priority="215" operator="equal">
      <formula>"IX7"</formula>
    </cfRule>
    <cfRule type="cellIs" dxfId="197" priority="216" operator="equal">
      <formula>"Wulitian YC and Baijian 13"</formula>
    </cfRule>
    <cfRule type="cellIs" dxfId="196" priority="217" operator="equal">
      <formula>"IX13"</formula>
    </cfRule>
    <cfRule type="cellIs" dxfId="195" priority="218" operator="equal">
      <formula>"Lynx_37DH"</formula>
    </cfRule>
    <cfRule type="cellIs" dxfId="194" priority="219" operator="equal">
      <formula>"Monty_028DH"</formula>
    </cfRule>
    <cfRule type="cellIs" dxfId="193" priority="220" operator="equal">
      <formula>"195923.3.2_01DH"</formula>
    </cfRule>
    <cfRule type="cellIs" dxfId="192" priority="221" operator="equal">
      <formula>"CGN03943"</formula>
    </cfRule>
    <cfRule type="cellIs" dxfId="191" priority="222" operator="equal">
      <formula>"CGN03949"</formula>
    </cfRule>
    <cfRule type="cellIs" dxfId="190" priority="223" operator="equal">
      <formula>"TO1000DH"</formula>
    </cfRule>
    <cfRule type="cellIs" dxfId="189" priority="224" operator="equal">
      <formula>"Express"</formula>
    </cfRule>
    <cfRule type="cellIs" dxfId="188" priority="225" operator="equal">
      <formula>"B578"</formula>
    </cfRule>
    <cfRule type="cellIs" dxfId="187" priority="226" operator="equal">
      <formula>"CGN03983 and CGN03995"</formula>
    </cfRule>
    <cfRule type="cellIs" dxfId="186" priority="227" operator="equal">
      <formula>"JN9-04"</formula>
    </cfRule>
    <cfRule type="cellIs" dxfId="185" priority="228" operator="equal">
      <formula>"Surpass400_024DH"</formula>
    </cfRule>
    <cfRule type="cellIs" dxfId="184" priority="229" operator="equal">
      <formula>"Purple leaf mustard"</formula>
    </cfRule>
    <cfRule type="cellIs" dxfId="183" priority="230" operator="equal">
      <formula>"94024.2_02DH"</formula>
    </cfRule>
    <cfRule type="cellIs" dxfId="182" priority="231" operator="equal">
      <formula>"boomer"</formula>
    </cfRule>
  </conditionalFormatting>
  <conditionalFormatting sqref="O2:S10">
    <cfRule type="cellIs" dxfId="181" priority="211" operator="equal">
      <formula>0</formula>
    </cfRule>
  </conditionalFormatting>
  <conditionalFormatting sqref="H1:M1">
    <cfRule type="cellIs" dxfId="180" priority="191" operator="equal">
      <formula>"Ankangzhong "</formula>
    </cfRule>
    <cfRule type="cellIs" dxfId="179" priority="192" operator="equal">
      <formula>"CGN03907"</formula>
    </cfRule>
    <cfRule type="cellIs" dxfId="178" priority="193" operator="equal">
      <formula>"Junius "</formula>
    </cfRule>
    <cfRule type="cellIs" dxfId="177" priority="194" operator="equal">
      <formula>"IX7"</formula>
    </cfRule>
    <cfRule type="cellIs" dxfId="176" priority="195" operator="equal">
      <formula>"Wulitian YC and Baijian 13"</formula>
    </cfRule>
    <cfRule type="cellIs" dxfId="175" priority="196" operator="equal">
      <formula>"IX13"</formula>
    </cfRule>
    <cfRule type="cellIs" dxfId="174" priority="197" operator="equal">
      <formula>"Lynx_37DH"</formula>
    </cfRule>
    <cfRule type="cellIs" dxfId="173" priority="198" operator="equal">
      <formula>"Monty_028DH"</formula>
    </cfRule>
    <cfRule type="cellIs" dxfId="172" priority="199" operator="equal">
      <formula>"195923.3.2_01DH"</formula>
    </cfRule>
    <cfRule type="cellIs" dxfId="171" priority="200" operator="equal">
      <formula>"CGN03943"</formula>
    </cfRule>
    <cfRule type="cellIs" dxfId="170" priority="201" operator="equal">
      <formula>"CGN03949"</formula>
    </cfRule>
    <cfRule type="cellIs" dxfId="169" priority="202" operator="equal">
      <formula>"TO1000DH"</formula>
    </cfRule>
    <cfRule type="cellIs" dxfId="168" priority="203" operator="equal">
      <formula>"Express"</formula>
    </cfRule>
    <cfRule type="cellIs" dxfId="167" priority="204" operator="equal">
      <formula>"B578"</formula>
    </cfRule>
    <cfRule type="cellIs" dxfId="166" priority="205" operator="equal">
      <formula>"CGN03983 and CGN03995"</formula>
    </cfRule>
    <cfRule type="cellIs" dxfId="165" priority="206" operator="equal">
      <formula>"JN9-04"</formula>
    </cfRule>
    <cfRule type="cellIs" dxfId="164" priority="207" operator="equal">
      <formula>"Surpass400_024DH"</formula>
    </cfRule>
    <cfRule type="cellIs" dxfId="163" priority="208" operator="equal">
      <formula>"PLM"</formula>
    </cfRule>
    <cfRule type="cellIs" dxfId="162" priority="209" operator="equal">
      <formula>"94024.2_02DH"</formula>
    </cfRule>
    <cfRule type="cellIs" dxfId="161" priority="210" operator="equal">
      <formula>"boomer"</formula>
    </cfRule>
  </conditionalFormatting>
  <conditionalFormatting sqref="O1:P1">
    <cfRule type="cellIs" dxfId="160" priority="170" operator="equal">
      <formula>0</formula>
    </cfRule>
  </conditionalFormatting>
  <conditionalFormatting sqref="H6:M6">
    <cfRule type="cellIs" dxfId="159" priority="150" operator="equal">
      <formula>"Ankangzhong "</formula>
    </cfRule>
    <cfRule type="cellIs" dxfId="158" priority="151" operator="equal">
      <formula>"CGN03907"</formula>
    </cfRule>
    <cfRule type="cellIs" dxfId="157" priority="152" operator="equal">
      <formula>"Junius "</formula>
    </cfRule>
    <cfRule type="cellIs" dxfId="156" priority="153" operator="equal">
      <formula>"IX7"</formula>
    </cfRule>
    <cfRule type="cellIs" dxfId="155" priority="154" operator="equal">
      <formula>"Wulitian YC and Baijian 13"</formula>
    </cfRule>
    <cfRule type="cellIs" dxfId="154" priority="155" operator="equal">
      <formula>"IX13"</formula>
    </cfRule>
    <cfRule type="cellIs" dxfId="153" priority="156" operator="equal">
      <formula>"Lynx_37DH"</formula>
    </cfRule>
    <cfRule type="cellIs" dxfId="152" priority="157" operator="equal">
      <formula>"Monty_028DH"</formula>
    </cfRule>
    <cfRule type="cellIs" dxfId="151" priority="158" operator="equal">
      <formula>"195923.3.2_01DH"</formula>
    </cfRule>
    <cfRule type="cellIs" dxfId="150" priority="159" operator="equal">
      <formula>"CGN03943"</formula>
    </cfRule>
    <cfRule type="cellIs" dxfId="149" priority="160" operator="equal">
      <formula>"CGN03949"</formula>
    </cfRule>
    <cfRule type="cellIs" dxfId="148" priority="161" operator="equal">
      <formula>"TO1000DH"</formula>
    </cfRule>
    <cfRule type="cellIs" dxfId="147" priority="162" operator="equal">
      <formula>"Express"</formula>
    </cfRule>
    <cfRule type="cellIs" dxfId="146" priority="163" operator="equal">
      <formula>"B578"</formula>
    </cfRule>
    <cfRule type="cellIs" dxfId="145" priority="164" operator="equal">
      <formula>"CGN03983 and CGN03995"</formula>
    </cfRule>
    <cfRule type="cellIs" dxfId="144" priority="165" operator="equal">
      <formula>"JN9-04"</formula>
    </cfRule>
    <cfRule type="cellIs" dxfId="143" priority="166" operator="equal">
      <formula>"Surpass400_024DH"</formula>
    </cfRule>
    <cfRule type="cellIs" dxfId="142" priority="167" operator="equal">
      <formula>"Purple leaf mustard"</formula>
    </cfRule>
    <cfRule type="cellIs" dxfId="141" priority="168" operator="equal">
      <formula>"94024.2_02DH"</formula>
    </cfRule>
    <cfRule type="cellIs" dxfId="140" priority="169" operator="equal">
      <formula>"boomer"</formula>
    </cfRule>
  </conditionalFormatting>
  <conditionalFormatting sqref="H7:M7">
    <cfRule type="cellIs" dxfId="139" priority="129" operator="equal">
      <formula>"Ankangzhong "</formula>
    </cfRule>
    <cfRule type="cellIs" dxfId="138" priority="130" operator="equal">
      <formula>"CGN03907"</formula>
    </cfRule>
    <cfRule type="cellIs" dxfId="137" priority="131" operator="equal">
      <formula>"Junius "</formula>
    </cfRule>
    <cfRule type="cellIs" dxfId="136" priority="132" operator="equal">
      <formula>"IX7"</formula>
    </cfRule>
    <cfRule type="cellIs" dxfId="135" priority="133" operator="equal">
      <formula>"Wulitian YC and Baijian 13"</formula>
    </cfRule>
    <cfRule type="cellIs" dxfId="134" priority="134" operator="equal">
      <formula>"IX13"</formula>
    </cfRule>
    <cfRule type="cellIs" dxfId="133" priority="135" operator="equal">
      <formula>"Lynx_37DH"</formula>
    </cfRule>
    <cfRule type="cellIs" dxfId="132" priority="136" operator="equal">
      <formula>"Monty_028DH"</formula>
    </cfRule>
    <cfRule type="cellIs" dxfId="131" priority="137" operator="equal">
      <formula>"195923.3.2_01DH"</formula>
    </cfRule>
    <cfRule type="cellIs" dxfId="130" priority="138" operator="equal">
      <formula>"CGN03943"</formula>
    </cfRule>
    <cfRule type="cellIs" dxfId="129" priority="139" operator="equal">
      <formula>"CGN03949"</formula>
    </cfRule>
    <cfRule type="cellIs" dxfId="128" priority="140" operator="equal">
      <formula>"TO1000DH"</formula>
    </cfRule>
    <cfRule type="cellIs" dxfId="127" priority="141" operator="equal">
      <formula>"Express"</formula>
    </cfRule>
    <cfRule type="cellIs" dxfId="126" priority="142" operator="equal">
      <formula>"B578"</formula>
    </cfRule>
    <cfRule type="cellIs" dxfId="125" priority="143" operator="equal">
      <formula>"CGN03983 and CGN03995"</formula>
    </cfRule>
    <cfRule type="cellIs" dxfId="124" priority="144" operator="equal">
      <formula>"JN9-04"</formula>
    </cfRule>
    <cfRule type="cellIs" dxfId="123" priority="145" operator="equal">
      <formula>"Surpass400_024DH"</formula>
    </cfRule>
    <cfRule type="cellIs" dxfId="122" priority="146" operator="equal">
      <formula>"Purple leaf mustard"</formula>
    </cfRule>
    <cfRule type="cellIs" dxfId="121" priority="147" operator="equal">
      <formula>"94024.2_02DH"</formula>
    </cfRule>
    <cfRule type="cellIs" dxfId="120" priority="148" operator="equal">
      <formula>"boomer"</formula>
    </cfRule>
  </conditionalFormatting>
  <conditionalFormatting sqref="H8:M8">
    <cfRule type="cellIs" dxfId="119" priority="108" operator="equal">
      <formula>"Ankangzhong "</formula>
    </cfRule>
    <cfRule type="cellIs" dxfId="118" priority="109" operator="equal">
      <formula>"CGN03907"</formula>
    </cfRule>
    <cfRule type="cellIs" dxfId="117" priority="110" operator="equal">
      <formula>"Junius "</formula>
    </cfRule>
    <cfRule type="cellIs" dxfId="116" priority="111" operator="equal">
      <formula>"IX7"</formula>
    </cfRule>
    <cfRule type="cellIs" dxfId="115" priority="112" operator="equal">
      <formula>"Wulitian YC and Baijian 13"</formula>
    </cfRule>
    <cfRule type="cellIs" dxfId="114" priority="113" operator="equal">
      <formula>"IX13"</formula>
    </cfRule>
    <cfRule type="cellIs" dxfId="113" priority="114" operator="equal">
      <formula>"Lynx_37DH"</formula>
    </cfRule>
    <cfRule type="cellIs" dxfId="112" priority="115" operator="equal">
      <formula>"Monty_028DH"</formula>
    </cfRule>
    <cfRule type="cellIs" dxfId="111" priority="116" operator="equal">
      <formula>"195923.3.2_01DH"</formula>
    </cfRule>
    <cfRule type="cellIs" dxfId="110" priority="117" operator="equal">
      <formula>"CGN03943"</formula>
    </cfRule>
    <cfRule type="cellIs" dxfId="109" priority="118" operator="equal">
      <formula>"CGN03949"</formula>
    </cfRule>
    <cfRule type="cellIs" dxfId="108" priority="119" operator="equal">
      <formula>"TO1000DH"</formula>
    </cfRule>
    <cfRule type="cellIs" dxfId="107" priority="120" operator="equal">
      <formula>"Express"</formula>
    </cfRule>
    <cfRule type="cellIs" dxfId="106" priority="121" operator="equal">
      <formula>"B578"</formula>
    </cfRule>
    <cfRule type="cellIs" dxfId="105" priority="122" operator="equal">
      <formula>"CGN03983 and CGN03995"</formula>
    </cfRule>
    <cfRule type="cellIs" dxfId="104" priority="123" operator="equal">
      <formula>"JN9-04"</formula>
    </cfRule>
    <cfRule type="cellIs" dxfId="103" priority="124" operator="equal">
      <formula>"Surpass400_024DH"</formula>
    </cfRule>
    <cfRule type="cellIs" dxfId="102" priority="125" operator="equal">
      <formula>"Purple leaf mustard"</formula>
    </cfRule>
    <cfRule type="cellIs" dxfId="101" priority="126" operator="equal">
      <formula>"94024.2_02DH"</formula>
    </cfRule>
    <cfRule type="cellIs" dxfId="100" priority="127" operator="equal">
      <formula>"boomer"</formula>
    </cfRule>
  </conditionalFormatting>
  <conditionalFormatting sqref="H9:M9">
    <cfRule type="cellIs" dxfId="99" priority="86" operator="equal">
      <formula>"Ankangzhong "</formula>
    </cfRule>
    <cfRule type="cellIs" dxfId="98" priority="87" operator="equal">
      <formula>"CGN03907"</formula>
    </cfRule>
    <cfRule type="cellIs" dxfId="97" priority="88" operator="equal">
      <formula>"Junius "</formula>
    </cfRule>
    <cfRule type="cellIs" dxfId="96" priority="89" operator="equal">
      <formula>"IX7"</formula>
    </cfRule>
    <cfRule type="cellIs" dxfId="95" priority="90" operator="equal">
      <formula>"Wulitian YC and Baijian 13"</formula>
    </cfRule>
    <cfRule type="cellIs" dxfId="94" priority="91" operator="equal">
      <formula>"IX13"</formula>
    </cfRule>
    <cfRule type="cellIs" dxfId="93" priority="92" operator="equal">
      <formula>"Lynx_37DH"</formula>
    </cfRule>
    <cfRule type="cellIs" dxfId="92" priority="93" operator="equal">
      <formula>"Monty_028DH"</formula>
    </cfRule>
    <cfRule type="cellIs" dxfId="91" priority="94" operator="equal">
      <formula>"195923.3.2_01DH"</formula>
    </cfRule>
    <cfRule type="cellIs" dxfId="90" priority="95" operator="equal">
      <formula>"CGN03943"</formula>
    </cfRule>
    <cfRule type="cellIs" dxfId="89" priority="96" operator="equal">
      <formula>"CGN03949"</formula>
    </cfRule>
    <cfRule type="cellIs" dxfId="88" priority="97" operator="equal">
      <formula>"TO1000DH"</formula>
    </cfRule>
    <cfRule type="cellIs" dxfId="87" priority="98" operator="equal">
      <formula>"Express"</formula>
    </cfRule>
    <cfRule type="cellIs" dxfId="86" priority="99" operator="equal">
      <formula>"B578"</formula>
    </cfRule>
    <cfRule type="cellIs" dxfId="85" priority="100" operator="equal">
      <formula>"CGN03983 and CGN03995"</formula>
    </cfRule>
    <cfRule type="cellIs" dxfId="84" priority="101" operator="equal">
      <formula>"JN9-04"</formula>
    </cfRule>
    <cfRule type="cellIs" dxfId="83" priority="102" operator="equal">
      <formula>"Surpass400_024DH"</formula>
    </cfRule>
    <cfRule type="cellIs" dxfId="82" priority="103" operator="equal">
      <formula>"Purple leaf mustard"</formula>
    </cfRule>
    <cfRule type="cellIs" dxfId="81" priority="104" operator="equal">
      <formula>"94024.2_02DH"</formula>
    </cfRule>
    <cfRule type="cellIs" dxfId="80" priority="105" operator="equal">
      <formula>"boomer"</formula>
    </cfRule>
  </conditionalFormatting>
  <conditionalFormatting sqref="H3:M3">
    <cfRule type="cellIs" dxfId="79" priority="65" operator="equal">
      <formula>"Ankangzhong "</formula>
    </cfRule>
    <cfRule type="cellIs" dxfId="78" priority="66" operator="equal">
      <formula>"CGN03907"</formula>
    </cfRule>
    <cfRule type="cellIs" dxfId="77" priority="67" operator="equal">
      <formula>"Junius "</formula>
    </cfRule>
    <cfRule type="cellIs" dxfId="76" priority="68" operator="equal">
      <formula>"IX7"</formula>
    </cfRule>
    <cfRule type="cellIs" dxfId="75" priority="69" operator="equal">
      <formula>"Wulitian YC and Baijian 13"</formula>
    </cfRule>
    <cfRule type="cellIs" dxfId="74" priority="70" operator="equal">
      <formula>"IX13"</formula>
    </cfRule>
    <cfRule type="cellIs" dxfId="73" priority="71" operator="equal">
      <formula>"Lynx_37DH"</formula>
    </cfRule>
    <cfRule type="cellIs" dxfId="72" priority="72" operator="equal">
      <formula>"Monty_028DH"</formula>
    </cfRule>
    <cfRule type="cellIs" dxfId="71" priority="73" operator="equal">
      <formula>"195923.3.2_01DH"</formula>
    </cfRule>
    <cfRule type="cellIs" dxfId="70" priority="74" operator="equal">
      <formula>"CGN03943"</formula>
    </cfRule>
    <cfRule type="cellIs" dxfId="69" priority="75" operator="equal">
      <formula>"CGN03949"</formula>
    </cfRule>
    <cfRule type="cellIs" dxfId="68" priority="76" operator="equal">
      <formula>"TO1000DH"</formula>
    </cfRule>
    <cfRule type="cellIs" dxfId="67" priority="77" operator="equal">
      <formula>"Express"</formula>
    </cfRule>
    <cfRule type="cellIs" dxfId="66" priority="78" operator="equal">
      <formula>"B578"</formula>
    </cfRule>
    <cfRule type="cellIs" dxfId="65" priority="79" operator="equal">
      <formula>"CGN03983 and CGN03995"</formula>
    </cfRule>
    <cfRule type="cellIs" dxfId="64" priority="80" operator="equal">
      <formula>"JN9-04"</formula>
    </cfRule>
    <cfRule type="cellIs" dxfId="63" priority="81" operator="equal">
      <formula>"Surpass400_024DH"</formula>
    </cfRule>
    <cfRule type="cellIs" dxfId="62" priority="82" operator="equal">
      <formula>"Purple leaf mustard"</formula>
    </cfRule>
    <cfRule type="cellIs" dxfId="61" priority="83" operator="equal">
      <formula>"94024.2_02DH"</formula>
    </cfRule>
    <cfRule type="cellIs" dxfId="60" priority="84" operator="equal">
      <formula>"boomer"</formula>
    </cfRule>
  </conditionalFormatting>
  <conditionalFormatting sqref="H4:M4">
    <cfRule type="cellIs" dxfId="59" priority="44" operator="equal">
      <formula>"Ankangzhong "</formula>
    </cfRule>
    <cfRule type="cellIs" dxfId="58" priority="45" operator="equal">
      <formula>"CGN03907"</formula>
    </cfRule>
    <cfRule type="cellIs" dxfId="57" priority="46" operator="equal">
      <formula>"Junius "</formula>
    </cfRule>
    <cfRule type="cellIs" dxfId="56" priority="47" operator="equal">
      <formula>"IX7"</formula>
    </cfRule>
    <cfRule type="cellIs" dxfId="55" priority="48" operator="equal">
      <formula>"Wulitian YC and Baijian 13"</formula>
    </cfRule>
    <cfRule type="cellIs" dxfId="54" priority="49" operator="equal">
      <formula>"IX13"</formula>
    </cfRule>
    <cfRule type="cellIs" dxfId="53" priority="50" operator="equal">
      <formula>"Lynx_37DH"</formula>
    </cfRule>
    <cfRule type="cellIs" dxfId="52" priority="51" operator="equal">
      <formula>"Monty_028DH"</formula>
    </cfRule>
    <cfRule type="cellIs" dxfId="51" priority="52" operator="equal">
      <formula>"195923.3.2_01DH"</formula>
    </cfRule>
    <cfRule type="cellIs" dxfId="50" priority="53" operator="equal">
      <formula>"CGN03943"</formula>
    </cfRule>
    <cfRule type="cellIs" dxfId="49" priority="54" operator="equal">
      <formula>"CGN03949"</formula>
    </cfRule>
    <cfRule type="cellIs" dxfId="48" priority="55" operator="equal">
      <formula>"TO1000DH"</formula>
    </cfRule>
    <cfRule type="cellIs" dxfId="47" priority="56" operator="equal">
      <formula>"Express"</formula>
    </cfRule>
    <cfRule type="cellIs" dxfId="46" priority="57" operator="equal">
      <formula>"B578"</formula>
    </cfRule>
    <cfRule type="cellIs" dxfId="45" priority="58" operator="equal">
      <formula>"CGN03983 and CGN03995"</formula>
    </cfRule>
    <cfRule type="cellIs" dxfId="44" priority="59" operator="equal">
      <formula>"JN9-04"</formula>
    </cfRule>
    <cfRule type="cellIs" dxfId="43" priority="60" operator="equal">
      <formula>"Surpass400_024DH"</formula>
    </cfRule>
    <cfRule type="cellIs" dxfId="42" priority="61" operator="equal">
      <formula>"Purple leaf mustard"</formula>
    </cfRule>
    <cfRule type="cellIs" dxfId="41" priority="62" operator="equal">
      <formula>"94024.2_02DH"</formula>
    </cfRule>
    <cfRule type="cellIs" dxfId="40" priority="63" operator="equal">
      <formula>"boomer"</formula>
    </cfRule>
  </conditionalFormatting>
  <conditionalFormatting sqref="H5:M5">
    <cfRule type="cellIs" dxfId="39" priority="23" operator="equal">
      <formula>"Ankangzhong "</formula>
    </cfRule>
    <cfRule type="cellIs" dxfId="38" priority="24" operator="equal">
      <formula>"CGN03907"</formula>
    </cfRule>
    <cfRule type="cellIs" dxfId="37" priority="25" operator="equal">
      <formula>"Junius "</formula>
    </cfRule>
    <cfRule type="cellIs" dxfId="36" priority="26" operator="equal">
      <formula>"IX7"</formula>
    </cfRule>
    <cfRule type="cellIs" dxfId="35" priority="27" operator="equal">
      <formula>"Wulitian YC and Baijian 13"</formula>
    </cfRule>
    <cfRule type="cellIs" dxfId="34" priority="28" operator="equal">
      <formula>"IX13"</formula>
    </cfRule>
    <cfRule type="cellIs" dxfId="33" priority="29" operator="equal">
      <formula>"Lynx_37DH"</formula>
    </cfRule>
    <cfRule type="cellIs" dxfId="32" priority="30" operator="equal">
      <formula>"Monty_028DH"</formula>
    </cfRule>
    <cfRule type="cellIs" dxfId="31" priority="31" operator="equal">
      <formula>"195923.3.2_01DH"</formula>
    </cfRule>
    <cfRule type="cellIs" dxfId="30" priority="32" operator="equal">
      <formula>"CGN03943"</formula>
    </cfRule>
    <cfRule type="cellIs" dxfId="29" priority="33" operator="equal">
      <formula>"CGN03949"</formula>
    </cfRule>
    <cfRule type="cellIs" dxfId="28" priority="34" operator="equal">
      <formula>"TO1000DH"</formula>
    </cfRule>
    <cfRule type="cellIs" dxfId="27" priority="35" operator="equal">
      <formula>"Express"</formula>
    </cfRule>
    <cfRule type="cellIs" dxfId="26" priority="36" operator="equal">
      <formula>"B578"</formula>
    </cfRule>
    <cfRule type="cellIs" dxfId="25" priority="37" operator="equal">
      <formula>"CGN03983 and CGN03995"</formula>
    </cfRule>
    <cfRule type="cellIs" dxfId="24" priority="38" operator="equal">
      <formula>"JN9-04"</formula>
    </cfRule>
    <cfRule type="cellIs" dxfId="23" priority="39" operator="equal">
      <formula>"Surpass400_024DH"</formula>
    </cfRule>
    <cfRule type="cellIs" dxfId="22" priority="40" operator="equal">
      <formula>"Purple leaf mustard"</formula>
    </cfRule>
    <cfRule type="cellIs" dxfId="21" priority="41" operator="equal">
      <formula>"94024.2_02DH"</formula>
    </cfRule>
    <cfRule type="cellIs" dxfId="20" priority="42" operator="equal">
      <formula>"boomer"</formula>
    </cfRule>
  </conditionalFormatting>
  <conditionalFormatting sqref="H10:M10">
    <cfRule type="cellIs" dxfId="19" priority="2" operator="equal">
      <formula>"Ankangzhong "</formula>
    </cfRule>
    <cfRule type="cellIs" dxfId="18" priority="3" operator="equal">
      <formula>"CGN03907"</formula>
    </cfRule>
    <cfRule type="cellIs" dxfId="17" priority="4" operator="equal">
      <formula>"Junius "</formula>
    </cfRule>
    <cfRule type="cellIs" dxfId="16" priority="5" operator="equal">
      <formula>"IX7"</formula>
    </cfRule>
    <cfRule type="cellIs" dxfId="15" priority="6" operator="equal">
      <formula>"Wulitian YC and Baijian 13"</formula>
    </cfRule>
    <cfRule type="cellIs" dxfId="14" priority="7" operator="equal">
      <formula>"IX13"</formula>
    </cfRule>
    <cfRule type="cellIs" dxfId="13" priority="8" operator="equal">
      <formula>"Lynx_37DH"</formula>
    </cfRule>
    <cfRule type="cellIs" dxfId="12" priority="9" operator="equal">
      <formula>"Monty_028DH"</formula>
    </cfRule>
    <cfRule type="cellIs" dxfId="11" priority="10" operator="equal">
      <formula>"195923.3.2_01DH"</formula>
    </cfRule>
    <cfRule type="cellIs" dxfId="10" priority="11" operator="equal">
      <formula>"CGN03943"</formula>
    </cfRule>
    <cfRule type="cellIs" dxfId="9" priority="12" operator="equal">
      <formula>"CGN03949"</formula>
    </cfRule>
    <cfRule type="cellIs" dxfId="8" priority="13" operator="equal">
      <formula>"TO1000DH"</formula>
    </cfRule>
    <cfRule type="cellIs" dxfId="7" priority="14" operator="equal">
      <formula>"Express"</formula>
    </cfRule>
    <cfRule type="cellIs" dxfId="6" priority="15" operator="equal">
      <formula>"B578"</formula>
    </cfRule>
    <cfRule type="cellIs" dxfId="5" priority="16" operator="equal">
      <formula>"CGN03983 and CGN03995"</formula>
    </cfRule>
    <cfRule type="cellIs" dxfId="4" priority="17" operator="equal">
      <formula>"JN9-04"</formula>
    </cfRule>
    <cfRule type="cellIs" dxfId="3" priority="18" operator="equal">
      <formula>"Surpass400_024DH"</formula>
    </cfRule>
    <cfRule type="cellIs" dxfId="2" priority="19" operator="equal">
      <formula>"Purple leaf mustard"</formula>
    </cfRule>
    <cfRule type="cellIs" dxfId="1" priority="20" operator="equal">
      <formula>"94024.2_02DH"</formula>
    </cfRule>
    <cfRule type="cellIs" dxfId="0" priority="21" operator="equal">
      <formula>"boomer"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42"/>
  <sheetViews>
    <sheetView zoomScale="85" zoomScaleNormal="85" workbookViewId="0">
      <selection activeCell="E19" sqref="E19"/>
    </sheetView>
  </sheetViews>
  <sheetFormatPr defaultRowHeight="15" x14ac:dyDescent="0.25"/>
  <cols>
    <col min="3" max="3" width="17.28515625" customWidth="1"/>
    <col min="5" max="5" width="16.140625" customWidth="1"/>
    <col min="14" max="14" width="14.42578125" customWidth="1"/>
    <col min="18" max="18" width="40.5703125" customWidth="1"/>
    <col min="20" max="22" width="26.85546875" customWidth="1"/>
    <col min="23" max="23" width="26.5703125" customWidth="1"/>
    <col min="24" max="25" width="13.7109375" customWidth="1"/>
    <col min="26" max="26" width="13.7109375" style="62" customWidth="1"/>
    <col min="27" max="27" width="26.85546875" customWidth="1"/>
  </cols>
  <sheetData>
    <row r="1" spans="2:28" x14ac:dyDescent="0.25">
      <c r="B1" t="s">
        <v>76</v>
      </c>
    </row>
    <row r="3" spans="2:28" ht="15.75" thickBot="1" x14ac:dyDescent="0.3">
      <c r="B3" s="70" t="s">
        <v>77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T3" s="69" t="s">
        <v>102</v>
      </c>
      <c r="U3" s="69"/>
      <c r="V3" s="69"/>
      <c r="W3" s="69"/>
      <c r="X3" s="69"/>
      <c r="Y3" s="69"/>
      <c r="Z3" s="69"/>
      <c r="AA3" s="69"/>
    </row>
    <row r="4" spans="2:28" ht="15.75" thickBot="1" x14ac:dyDescent="0.3">
      <c r="B4" s="71" t="s">
        <v>78</v>
      </c>
      <c r="C4" s="60"/>
      <c r="D4" s="71" t="s">
        <v>79</v>
      </c>
      <c r="E4" s="60"/>
      <c r="F4" s="73" t="s">
        <v>80</v>
      </c>
      <c r="G4" s="73"/>
      <c r="H4" s="73"/>
      <c r="I4" s="73"/>
      <c r="J4" s="73"/>
      <c r="K4" s="73"/>
      <c r="L4" s="73"/>
      <c r="M4" s="73"/>
      <c r="N4" s="73"/>
      <c r="O4" s="34"/>
      <c r="P4" s="34"/>
      <c r="Q4" s="60"/>
      <c r="R4" s="71" t="s">
        <v>81</v>
      </c>
      <c r="T4" s="35" t="s">
        <v>103</v>
      </c>
      <c r="U4" s="35" t="s">
        <v>104</v>
      </c>
      <c r="V4" s="35" t="s">
        <v>105</v>
      </c>
      <c r="W4" s="35" t="s">
        <v>176</v>
      </c>
      <c r="X4" s="35"/>
      <c r="Y4" s="35"/>
      <c r="Z4" s="30"/>
      <c r="AA4" s="35" t="s">
        <v>106</v>
      </c>
    </row>
    <row r="5" spans="2:28" ht="15.75" thickBot="1" x14ac:dyDescent="0.3">
      <c r="B5" s="72"/>
      <c r="C5" s="30"/>
      <c r="D5" s="72"/>
      <c r="E5" s="30"/>
      <c r="F5" s="30" t="s">
        <v>82</v>
      </c>
      <c r="G5" s="30"/>
      <c r="H5" s="30"/>
      <c r="I5" s="30"/>
      <c r="J5" s="30" t="s">
        <v>83</v>
      </c>
      <c r="K5" s="30"/>
      <c r="L5" s="30"/>
      <c r="M5" s="30"/>
      <c r="N5" s="30" t="s">
        <v>84</v>
      </c>
      <c r="O5" s="66"/>
      <c r="P5" s="66"/>
      <c r="Q5" s="66"/>
      <c r="R5" s="74"/>
      <c r="T5" s="36" t="s">
        <v>107</v>
      </c>
      <c r="U5" s="37" t="s">
        <v>108</v>
      </c>
      <c r="V5" s="37" t="s">
        <v>109</v>
      </c>
      <c r="W5" s="37"/>
      <c r="X5" s="61" t="s">
        <v>179</v>
      </c>
      <c r="Y5" s="61">
        <v>25</v>
      </c>
      <c r="Z5" s="41">
        <v>2004</v>
      </c>
      <c r="AA5" s="37" t="s">
        <v>110</v>
      </c>
      <c r="AB5">
        <v>8</v>
      </c>
    </row>
    <row r="6" spans="2:28" x14ac:dyDescent="0.25">
      <c r="B6" s="31" t="s">
        <v>85</v>
      </c>
      <c r="C6" s="31" t="s">
        <v>153</v>
      </c>
      <c r="D6" s="31" t="s">
        <v>86</v>
      </c>
      <c r="E6" s="31" t="s">
        <v>154</v>
      </c>
      <c r="F6" s="31">
        <v>8</v>
      </c>
      <c r="G6" s="41" t="s">
        <v>209</v>
      </c>
      <c r="H6" s="41">
        <v>25</v>
      </c>
      <c r="I6" s="41">
        <v>2019</v>
      </c>
      <c r="J6" s="31">
        <v>8</v>
      </c>
      <c r="K6" s="41" t="s">
        <v>210</v>
      </c>
      <c r="L6" s="41">
        <v>25</v>
      </c>
      <c r="M6" s="41">
        <v>2019</v>
      </c>
      <c r="N6" s="31">
        <v>8</v>
      </c>
      <c r="O6" s="41" t="s">
        <v>211</v>
      </c>
      <c r="P6" s="41">
        <v>25</v>
      </c>
      <c r="Q6" s="41">
        <v>2019</v>
      </c>
      <c r="R6" s="31" t="s">
        <v>87</v>
      </c>
      <c r="T6" s="33"/>
      <c r="U6" s="37" t="s">
        <v>111</v>
      </c>
      <c r="V6" s="37" t="s">
        <v>112</v>
      </c>
      <c r="W6" s="37"/>
      <c r="X6" s="61" t="s">
        <v>180</v>
      </c>
      <c r="Y6" s="61">
        <v>25</v>
      </c>
      <c r="Z6" s="41">
        <v>2004</v>
      </c>
      <c r="AA6" s="37" t="s">
        <v>110</v>
      </c>
      <c r="AB6">
        <v>8</v>
      </c>
    </row>
    <row r="7" spans="2:28" x14ac:dyDescent="0.25">
      <c r="B7" s="31" t="s">
        <v>88</v>
      </c>
      <c r="C7" s="44" t="s">
        <v>155</v>
      </c>
      <c r="D7" s="31" t="s">
        <v>89</v>
      </c>
      <c r="E7" s="45" t="s">
        <v>156</v>
      </c>
      <c r="F7" s="45">
        <v>0</v>
      </c>
      <c r="G7" s="31"/>
      <c r="H7" s="31"/>
      <c r="I7" s="31"/>
      <c r="J7" s="45">
        <v>0</v>
      </c>
      <c r="K7" s="42"/>
      <c r="L7" s="31"/>
      <c r="M7" s="31"/>
      <c r="N7" s="31">
        <v>8</v>
      </c>
      <c r="O7" s="41" t="s">
        <v>212</v>
      </c>
      <c r="P7" s="41">
        <v>25</v>
      </c>
      <c r="Q7" s="41">
        <v>2019</v>
      </c>
      <c r="R7" s="31" t="s">
        <v>87</v>
      </c>
      <c r="T7" s="36" t="s">
        <v>66</v>
      </c>
      <c r="U7" s="37" t="s">
        <v>48</v>
      </c>
      <c r="V7" s="37" t="s">
        <v>113</v>
      </c>
      <c r="W7" s="37"/>
      <c r="X7" s="61" t="s">
        <v>181</v>
      </c>
      <c r="Y7" s="61">
        <v>30</v>
      </c>
      <c r="Z7" s="41">
        <v>2013</v>
      </c>
      <c r="AA7" s="37" t="s">
        <v>110</v>
      </c>
      <c r="AB7">
        <v>8</v>
      </c>
    </row>
    <row r="8" spans="2:28" x14ac:dyDescent="0.25">
      <c r="B8" s="31" t="s">
        <v>88</v>
      </c>
      <c r="C8" s="31" t="s">
        <v>155</v>
      </c>
      <c r="D8" s="31" t="s">
        <v>85</v>
      </c>
      <c r="E8" s="44" t="s">
        <v>157</v>
      </c>
      <c r="F8" s="31">
        <v>0</v>
      </c>
      <c r="G8" s="31"/>
      <c r="H8" s="31"/>
      <c r="I8" s="31"/>
      <c r="J8" s="31">
        <v>0</v>
      </c>
      <c r="K8" s="31"/>
      <c r="L8" s="31"/>
      <c r="M8" s="31"/>
      <c r="N8" s="31">
        <v>8</v>
      </c>
      <c r="O8" s="41" t="s">
        <v>213</v>
      </c>
      <c r="P8" s="41">
        <v>16</v>
      </c>
      <c r="Q8" s="41">
        <v>2019</v>
      </c>
      <c r="R8" s="31" t="s">
        <v>87</v>
      </c>
      <c r="T8" s="33"/>
      <c r="U8" s="38" t="s">
        <v>114</v>
      </c>
      <c r="V8" s="37" t="s">
        <v>115</v>
      </c>
      <c r="W8" s="37"/>
      <c r="X8" s="61" t="s">
        <v>182</v>
      </c>
      <c r="Y8" s="61">
        <v>25</v>
      </c>
      <c r="Z8" s="41">
        <v>2004</v>
      </c>
      <c r="AA8" s="37" t="s">
        <v>110</v>
      </c>
      <c r="AB8">
        <v>8</v>
      </c>
    </row>
    <row r="9" spans="2:28" x14ac:dyDescent="0.25">
      <c r="B9" s="31" t="s">
        <v>89</v>
      </c>
      <c r="C9" s="31" t="s">
        <v>158</v>
      </c>
      <c r="D9" s="31" t="s">
        <v>86</v>
      </c>
      <c r="E9" s="31" t="s">
        <v>159</v>
      </c>
      <c r="F9" s="31">
        <v>8</v>
      </c>
      <c r="G9" s="41" t="s">
        <v>214</v>
      </c>
      <c r="H9" s="41">
        <v>25</v>
      </c>
      <c r="I9" s="41">
        <v>2019</v>
      </c>
      <c r="J9" s="31">
        <v>8</v>
      </c>
      <c r="K9" s="41" t="s">
        <v>215</v>
      </c>
      <c r="L9" s="41">
        <v>25</v>
      </c>
      <c r="M9" s="41">
        <v>2020</v>
      </c>
      <c r="N9" s="31">
        <v>8</v>
      </c>
      <c r="O9" s="41" t="s">
        <v>216</v>
      </c>
      <c r="P9" s="41">
        <v>25</v>
      </c>
      <c r="Q9" s="41">
        <v>2019</v>
      </c>
      <c r="R9" s="31" t="s">
        <v>87</v>
      </c>
      <c r="T9" s="33"/>
      <c r="U9" s="38" t="s">
        <v>116</v>
      </c>
      <c r="V9" s="37" t="s">
        <v>117</v>
      </c>
      <c r="W9" s="37"/>
      <c r="X9" s="61" t="s">
        <v>183</v>
      </c>
      <c r="Y9" s="61">
        <v>25</v>
      </c>
      <c r="Z9" s="41">
        <v>2004</v>
      </c>
      <c r="AA9" s="37" t="s">
        <v>110</v>
      </c>
      <c r="AB9">
        <v>8</v>
      </c>
    </row>
    <row r="10" spans="2:28" x14ac:dyDescent="0.25">
      <c r="B10" s="31" t="s">
        <v>85</v>
      </c>
      <c r="C10" s="31" t="s">
        <v>100</v>
      </c>
      <c r="D10" s="31" t="s">
        <v>89</v>
      </c>
      <c r="E10" s="31" t="s">
        <v>156</v>
      </c>
      <c r="F10" s="42">
        <v>0</v>
      </c>
      <c r="G10" s="31"/>
      <c r="H10" s="31"/>
      <c r="I10" s="31"/>
      <c r="J10" s="31">
        <v>0</v>
      </c>
      <c r="K10" s="31"/>
      <c r="L10" s="31"/>
      <c r="M10" s="31"/>
      <c r="N10" s="31">
        <v>8</v>
      </c>
      <c r="O10" s="41" t="s">
        <v>217</v>
      </c>
      <c r="P10" s="41">
        <v>25</v>
      </c>
      <c r="Q10" s="41">
        <v>2019</v>
      </c>
      <c r="R10" s="31" t="s">
        <v>90</v>
      </c>
      <c r="T10" s="46"/>
      <c r="U10" s="55" t="s">
        <v>118</v>
      </c>
      <c r="V10" s="43" t="s">
        <v>119</v>
      </c>
      <c r="W10" s="43"/>
      <c r="X10" s="61" t="s">
        <v>184</v>
      </c>
      <c r="Y10" s="61">
        <v>25</v>
      </c>
      <c r="Z10" s="41">
        <v>2004</v>
      </c>
      <c r="AA10" s="43" t="s">
        <v>110</v>
      </c>
      <c r="AB10">
        <v>8</v>
      </c>
    </row>
    <row r="11" spans="2:28" x14ac:dyDescent="0.25">
      <c r="B11" s="31" t="s">
        <v>86</v>
      </c>
      <c r="C11" s="31" t="s">
        <v>53</v>
      </c>
      <c r="D11" s="31" t="s">
        <v>91</v>
      </c>
      <c r="E11" s="31" t="s">
        <v>54</v>
      </c>
      <c r="F11" s="42">
        <v>8</v>
      </c>
      <c r="G11" s="41" t="s">
        <v>218</v>
      </c>
      <c r="H11" s="41">
        <v>25</v>
      </c>
      <c r="I11" s="41">
        <v>2019</v>
      </c>
      <c r="J11" s="42">
        <v>8</v>
      </c>
      <c r="K11" s="41" t="s">
        <v>219</v>
      </c>
      <c r="L11" s="41">
        <v>25</v>
      </c>
      <c r="M11" s="41">
        <v>2019</v>
      </c>
      <c r="N11" s="31">
        <v>8</v>
      </c>
      <c r="O11" s="41" t="s">
        <v>220</v>
      </c>
      <c r="P11" s="41">
        <v>25</v>
      </c>
      <c r="Q11" s="41">
        <v>2019</v>
      </c>
      <c r="R11" s="31" t="s">
        <v>92</v>
      </c>
      <c r="T11" s="53" t="s">
        <v>120</v>
      </c>
      <c r="U11" s="47" t="s">
        <v>8</v>
      </c>
      <c r="V11" s="47" t="s">
        <v>121</v>
      </c>
      <c r="W11" s="47"/>
      <c r="X11" s="51" t="s">
        <v>185</v>
      </c>
      <c r="Y11" s="51">
        <v>30</v>
      </c>
      <c r="Z11" s="63">
        <v>2016</v>
      </c>
      <c r="AA11" s="47" t="s">
        <v>122</v>
      </c>
      <c r="AB11">
        <v>8</v>
      </c>
    </row>
    <row r="12" spans="2:28" x14ac:dyDescent="0.25">
      <c r="B12" s="31" t="s">
        <v>93</v>
      </c>
      <c r="C12" s="31" t="s">
        <v>164</v>
      </c>
      <c r="D12" s="31" t="s">
        <v>85</v>
      </c>
      <c r="E12" s="31" t="s">
        <v>153</v>
      </c>
      <c r="F12" s="31">
        <v>8</v>
      </c>
      <c r="G12" s="41" t="s">
        <v>221</v>
      </c>
      <c r="H12" s="41">
        <v>25</v>
      </c>
      <c r="I12" s="41">
        <v>2019</v>
      </c>
      <c r="J12" s="31">
        <v>0</v>
      </c>
      <c r="K12" s="31"/>
      <c r="L12" s="31"/>
      <c r="M12" s="31"/>
      <c r="N12" s="31">
        <v>8</v>
      </c>
      <c r="O12" s="41" t="s">
        <v>222</v>
      </c>
      <c r="P12" s="41">
        <v>15</v>
      </c>
      <c r="Q12" s="41">
        <v>2019</v>
      </c>
      <c r="R12" s="31" t="s">
        <v>94</v>
      </c>
      <c r="T12" s="48"/>
      <c r="U12" s="43" t="s">
        <v>5</v>
      </c>
      <c r="V12" s="43" t="s">
        <v>123</v>
      </c>
      <c r="W12" s="43"/>
      <c r="X12" s="56" t="s">
        <v>186</v>
      </c>
      <c r="Y12" s="56">
        <v>30</v>
      </c>
      <c r="Z12" s="64">
        <v>2014</v>
      </c>
      <c r="AA12" s="43" t="s">
        <v>122</v>
      </c>
      <c r="AB12">
        <v>8</v>
      </c>
    </row>
    <row r="13" spans="2:28" x14ac:dyDescent="0.25">
      <c r="B13" s="31" t="s">
        <v>89</v>
      </c>
      <c r="C13" s="31" t="s">
        <v>165</v>
      </c>
      <c r="D13" s="31" t="s">
        <v>95</v>
      </c>
      <c r="E13" s="31" t="s">
        <v>166</v>
      </c>
      <c r="F13" s="31">
        <v>8</v>
      </c>
      <c r="G13" s="41" t="s">
        <v>223</v>
      </c>
      <c r="H13" s="41">
        <v>25</v>
      </c>
      <c r="I13" s="41">
        <v>2019</v>
      </c>
      <c r="J13" s="31">
        <v>8</v>
      </c>
      <c r="K13" s="41" t="s">
        <v>224</v>
      </c>
      <c r="L13" s="41">
        <v>15</v>
      </c>
      <c r="M13" s="41">
        <v>2019</v>
      </c>
      <c r="N13" s="31">
        <v>8</v>
      </c>
      <c r="O13" s="41" t="s">
        <v>225</v>
      </c>
      <c r="P13" s="41">
        <v>25</v>
      </c>
      <c r="Q13" s="41">
        <v>2019</v>
      </c>
      <c r="R13" s="31" t="s">
        <v>96</v>
      </c>
      <c r="T13" s="46" t="s">
        <v>124</v>
      </c>
      <c r="U13" s="43" t="s">
        <v>9</v>
      </c>
      <c r="V13" s="43" t="s">
        <v>125</v>
      </c>
      <c r="W13" s="43"/>
      <c r="X13" s="56" t="s">
        <v>187</v>
      </c>
      <c r="Y13" s="56">
        <v>30</v>
      </c>
      <c r="Z13" s="64">
        <v>2016</v>
      </c>
      <c r="AA13" s="43" t="s">
        <v>122</v>
      </c>
      <c r="AB13">
        <v>8</v>
      </c>
    </row>
    <row r="14" spans="2:28" ht="15.75" thickBot="1" x14ac:dyDescent="0.3">
      <c r="B14" s="32" t="s">
        <v>97</v>
      </c>
      <c r="C14" s="32" t="s">
        <v>171</v>
      </c>
      <c r="D14" s="32" t="s">
        <v>89</v>
      </c>
      <c r="E14" s="32" t="s">
        <v>167</v>
      </c>
      <c r="F14" s="32">
        <v>8</v>
      </c>
      <c r="G14" s="58" t="s">
        <v>226</v>
      </c>
      <c r="H14" s="58">
        <v>25</v>
      </c>
      <c r="I14" s="58">
        <v>2019</v>
      </c>
      <c r="J14" s="32">
        <v>8</v>
      </c>
      <c r="K14" s="58" t="s">
        <v>227</v>
      </c>
      <c r="L14" s="58">
        <v>25</v>
      </c>
      <c r="M14" s="58">
        <v>2019</v>
      </c>
      <c r="N14" s="32">
        <v>8</v>
      </c>
      <c r="O14" s="58" t="s">
        <v>228</v>
      </c>
      <c r="P14" s="58">
        <v>25</v>
      </c>
      <c r="Q14" s="58">
        <v>2019</v>
      </c>
      <c r="R14" s="32" t="s">
        <v>98</v>
      </c>
      <c r="T14" s="48"/>
      <c r="U14" s="43" t="s">
        <v>126</v>
      </c>
      <c r="V14" s="43" t="s">
        <v>127</v>
      </c>
      <c r="W14" s="43"/>
      <c r="X14" s="56" t="s">
        <v>188</v>
      </c>
      <c r="Y14" s="56">
        <v>30</v>
      </c>
      <c r="Z14" s="64">
        <v>2016</v>
      </c>
      <c r="AA14" s="43" t="s">
        <v>122</v>
      </c>
      <c r="AB14">
        <v>8</v>
      </c>
    </row>
    <row r="15" spans="2:28" x14ac:dyDescent="0.25">
      <c r="B15" s="33"/>
      <c r="C15" s="33"/>
      <c r="D15" s="31" t="s">
        <v>99</v>
      </c>
      <c r="E15" s="31"/>
      <c r="F15" s="67">
        <f>SUM(F18:N18)</f>
        <v>0</v>
      </c>
      <c r="G15" s="67"/>
      <c r="H15" s="67"/>
      <c r="I15" s="67"/>
      <c r="J15" s="67"/>
      <c r="K15" s="67"/>
      <c r="L15" s="67"/>
      <c r="M15" s="67"/>
      <c r="N15" s="67"/>
      <c r="O15" s="40"/>
      <c r="P15" s="40"/>
      <c r="Q15" s="40"/>
      <c r="R15" s="33"/>
      <c r="T15" s="48"/>
      <c r="U15" s="43" t="s">
        <v>47</v>
      </c>
      <c r="V15" s="43" t="s">
        <v>128</v>
      </c>
      <c r="W15" s="43"/>
      <c r="X15" s="56" t="s">
        <v>189</v>
      </c>
      <c r="Y15" s="56">
        <v>30</v>
      </c>
      <c r="Z15" s="64" t="s">
        <v>175</v>
      </c>
      <c r="AA15" s="43" t="s">
        <v>122</v>
      </c>
      <c r="AB15">
        <v>8</v>
      </c>
    </row>
    <row r="16" spans="2:28" x14ac:dyDescent="0.25">
      <c r="B16" s="68"/>
      <c r="C16" s="68"/>
      <c r="D16" s="68"/>
      <c r="E16" s="68"/>
      <c r="F16" s="68"/>
      <c r="G16" s="68"/>
      <c r="H16" s="68"/>
      <c r="I16" s="59"/>
      <c r="T16" s="46" t="s">
        <v>129</v>
      </c>
      <c r="U16" s="43" t="s">
        <v>4</v>
      </c>
      <c r="V16" s="43" t="s">
        <v>130</v>
      </c>
      <c r="W16" s="43"/>
      <c r="X16" s="56" t="s">
        <v>190</v>
      </c>
      <c r="Y16" s="56">
        <v>30</v>
      </c>
      <c r="Z16" s="64">
        <v>2016</v>
      </c>
      <c r="AA16" s="43" t="s">
        <v>122</v>
      </c>
      <c r="AB16">
        <v>8</v>
      </c>
    </row>
    <row r="17" spans="20:28" x14ac:dyDescent="0.25">
      <c r="T17" s="48"/>
      <c r="U17" s="43" t="s">
        <v>131</v>
      </c>
      <c r="V17" s="43" t="s">
        <v>132</v>
      </c>
      <c r="W17" s="43"/>
      <c r="X17" s="56" t="s">
        <v>191</v>
      </c>
      <c r="Y17" s="56">
        <v>30</v>
      </c>
      <c r="Z17" s="64">
        <v>2016</v>
      </c>
      <c r="AA17" s="43" t="s">
        <v>122</v>
      </c>
      <c r="AB17">
        <v>8</v>
      </c>
    </row>
    <row r="18" spans="20:28" x14ac:dyDescent="0.25">
      <c r="T18" s="48"/>
      <c r="U18" s="43" t="s">
        <v>7</v>
      </c>
      <c r="V18" s="43" t="s">
        <v>133</v>
      </c>
      <c r="W18" s="43"/>
      <c r="X18" s="56" t="s">
        <v>192</v>
      </c>
      <c r="Y18" s="56">
        <v>30</v>
      </c>
      <c r="Z18" s="64">
        <v>2015</v>
      </c>
      <c r="AA18" s="43" t="s">
        <v>122</v>
      </c>
      <c r="AB18">
        <v>8</v>
      </c>
    </row>
    <row r="19" spans="20:28" x14ac:dyDescent="0.25">
      <c r="T19" s="48"/>
      <c r="U19" s="43" t="s">
        <v>40</v>
      </c>
      <c r="V19" s="43" t="s">
        <v>134</v>
      </c>
      <c r="W19" s="43"/>
      <c r="X19" s="56" t="s">
        <v>193</v>
      </c>
      <c r="Y19" s="56">
        <v>3</v>
      </c>
      <c r="Z19" s="64">
        <v>2016</v>
      </c>
      <c r="AA19" s="43" t="s">
        <v>122</v>
      </c>
      <c r="AB19">
        <v>8</v>
      </c>
    </row>
    <row r="20" spans="20:28" x14ac:dyDescent="0.25">
      <c r="T20" s="48"/>
      <c r="U20" s="43"/>
      <c r="V20" s="43"/>
      <c r="W20" s="43"/>
      <c r="X20" s="56" t="s">
        <v>194</v>
      </c>
      <c r="Y20" s="56">
        <v>7</v>
      </c>
      <c r="Z20" s="64">
        <v>2013</v>
      </c>
      <c r="AA20" s="43" t="s">
        <v>122</v>
      </c>
    </row>
    <row r="21" spans="20:28" x14ac:dyDescent="0.25">
      <c r="T21" s="49"/>
      <c r="U21" s="50" t="s">
        <v>43</v>
      </c>
      <c r="V21" s="50" t="s">
        <v>135</v>
      </c>
      <c r="W21" s="50"/>
      <c r="X21" s="52" t="s">
        <v>195</v>
      </c>
      <c r="Y21" s="52">
        <v>30</v>
      </c>
      <c r="Z21" s="64">
        <v>2013</v>
      </c>
      <c r="AA21" s="43" t="s">
        <v>122</v>
      </c>
      <c r="AB21">
        <v>8</v>
      </c>
    </row>
    <row r="22" spans="20:28" x14ac:dyDescent="0.25">
      <c r="T22" s="47" t="s">
        <v>136</v>
      </c>
      <c r="U22" s="47"/>
      <c r="V22" s="47" t="s">
        <v>68</v>
      </c>
      <c r="W22" s="47" t="s">
        <v>172</v>
      </c>
      <c r="X22" s="51" t="s">
        <v>196</v>
      </c>
      <c r="Y22" s="51">
        <v>25</v>
      </c>
      <c r="Z22" s="63">
        <v>2018</v>
      </c>
      <c r="AA22" s="47" t="s">
        <v>122</v>
      </c>
      <c r="AB22">
        <v>8</v>
      </c>
    </row>
    <row r="23" spans="20:28" x14ac:dyDescent="0.25">
      <c r="T23" s="48"/>
      <c r="U23" s="43"/>
      <c r="V23" s="43" t="s">
        <v>69</v>
      </c>
      <c r="W23" s="43" t="s">
        <v>173</v>
      </c>
      <c r="X23" s="56" t="s">
        <v>197</v>
      </c>
      <c r="Y23" s="56">
        <v>25</v>
      </c>
      <c r="Z23" s="64">
        <v>2018</v>
      </c>
      <c r="AA23" s="43" t="s">
        <v>122</v>
      </c>
      <c r="AB23">
        <v>8</v>
      </c>
    </row>
    <row r="24" spans="20:28" x14ac:dyDescent="0.25">
      <c r="T24" s="49"/>
      <c r="U24" s="50"/>
      <c r="V24" s="50" t="s">
        <v>137</v>
      </c>
      <c r="W24" s="50" t="s">
        <v>174</v>
      </c>
      <c r="X24" s="52" t="s">
        <v>198</v>
      </c>
      <c r="Y24" s="52">
        <v>25</v>
      </c>
      <c r="Z24" s="65">
        <v>2018</v>
      </c>
      <c r="AA24" s="50" t="s">
        <v>122</v>
      </c>
      <c r="AB24">
        <v>8</v>
      </c>
    </row>
    <row r="25" spans="20:28" x14ac:dyDescent="0.25">
      <c r="T25" s="47" t="s">
        <v>138</v>
      </c>
      <c r="U25" s="47"/>
      <c r="V25" s="47" t="s">
        <v>140</v>
      </c>
      <c r="W25" s="47" t="s">
        <v>177</v>
      </c>
      <c r="X25" s="51" t="s">
        <v>199</v>
      </c>
      <c r="Y25" s="51">
        <v>25</v>
      </c>
      <c r="Z25" s="63">
        <v>2018</v>
      </c>
      <c r="AA25" s="47" t="s">
        <v>141</v>
      </c>
      <c r="AB25">
        <v>8</v>
      </c>
    </row>
    <row r="26" spans="20:28" x14ac:dyDescent="0.25">
      <c r="T26" s="49" t="s">
        <v>139</v>
      </c>
      <c r="U26" s="50"/>
      <c r="V26" s="50" t="s">
        <v>142</v>
      </c>
      <c r="W26" s="50" t="s">
        <v>178</v>
      </c>
      <c r="X26" s="52" t="s">
        <v>200</v>
      </c>
      <c r="Y26" s="52">
        <v>25</v>
      </c>
      <c r="Z26" s="65">
        <v>2018</v>
      </c>
      <c r="AA26" s="50" t="s">
        <v>141</v>
      </c>
      <c r="AB26">
        <v>8</v>
      </c>
    </row>
    <row r="27" spans="20:28" x14ac:dyDescent="0.25">
      <c r="T27" s="53" t="s">
        <v>143</v>
      </c>
      <c r="U27" s="47"/>
      <c r="V27" s="47" t="s">
        <v>144</v>
      </c>
      <c r="W27" s="47" t="s">
        <v>101</v>
      </c>
      <c r="X27" s="51" t="s">
        <v>201</v>
      </c>
      <c r="Y27" s="51">
        <v>30</v>
      </c>
      <c r="Z27" s="63">
        <v>2019</v>
      </c>
      <c r="AA27" s="47" t="s">
        <v>145</v>
      </c>
      <c r="AB27">
        <v>8</v>
      </c>
    </row>
    <row r="28" spans="20:28" x14ac:dyDescent="0.25">
      <c r="T28" s="48"/>
      <c r="U28" s="43"/>
      <c r="V28" s="43" t="s">
        <v>146</v>
      </c>
      <c r="W28" s="54" t="s">
        <v>157</v>
      </c>
      <c r="X28" s="56" t="s">
        <v>202</v>
      </c>
      <c r="Y28" s="56">
        <v>30</v>
      </c>
      <c r="Z28" s="64">
        <v>2019</v>
      </c>
      <c r="AA28" s="43" t="s">
        <v>145</v>
      </c>
      <c r="AB28">
        <v>8</v>
      </c>
    </row>
    <row r="29" spans="20:28" x14ac:dyDescent="0.25">
      <c r="T29" s="48"/>
      <c r="U29" s="43"/>
      <c r="V29" s="43" t="s">
        <v>147</v>
      </c>
      <c r="W29" s="43" t="s">
        <v>163</v>
      </c>
      <c r="X29" s="56" t="s">
        <v>203</v>
      </c>
      <c r="Y29" s="56">
        <v>30</v>
      </c>
      <c r="Z29" s="64">
        <v>2019</v>
      </c>
      <c r="AA29" s="43" t="s">
        <v>145</v>
      </c>
      <c r="AB29">
        <v>8</v>
      </c>
    </row>
    <row r="30" spans="20:28" x14ac:dyDescent="0.25">
      <c r="T30" s="48"/>
      <c r="U30" s="43"/>
      <c r="V30" s="43" t="s">
        <v>148</v>
      </c>
      <c r="W30" s="43" t="s">
        <v>160</v>
      </c>
      <c r="X30" s="56" t="s">
        <v>204</v>
      </c>
      <c r="Y30" s="56">
        <v>30</v>
      </c>
      <c r="Z30" s="64">
        <v>2019</v>
      </c>
      <c r="AA30" s="43" t="s">
        <v>145</v>
      </c>
      <c r="AB30">
        <v>8</v>
      </c>
    </row>
    <row r="31" spans="20:28" x14ac:dyDescent="0.25">
      <c r="T31" s="48"/>
      <c r="U31" s="43"/>
      <c r="V31" s="43" t="s">
        <v>149</v>
      </c>
      <c r="W31" s="43" t="s">
        <v>161</v>
      </c>
      <c r="X31" s="56" t="s">
        <v>205</v>
      </c>
      <c r="Y31" s="56">
        <v>30</v>
      </c>
      <c r="Z31" s="64">
        <v>2019</v>
      </c>
      <c r="AA31" s="43" t="s">
        <v>145</v>
      </c>
      <c r="AB31">
        <v>8</v>
      </c>
    </row>
    <row r="32" spans="20:28" x14ac:dyDescent="0.25">
      <c r="T32" s="48"/>
      <c r="U32" s="43"/>
      <c r="V32" s="43" t="s">
        <v>150</v>
      </c>
      <c r="W32" s="43" t="s">
        <v>162</v>
      </c>
      <c r="X32" s="56" t="s">
        <v>206</v>
      </c>
      <c r="Y32" s="56">
        <v>30</v>
      </c>
      <c r="Z32" s="64">
        <v>2019</v>
      </c>
      <c r="AA32" s="43" t="s">
        <v>145</v>
      </c>
      <c r="AB32">
        <v>8</v>
      </c>
    </row>
    <row r="33" spans="20:28" x14ac:dyDescent="0.25">
      <c r="T33" s="48"/>
      <c r="U33" s="43"/>
      <c r="V33" s="43" t="s">
        <v>151</v>
      </c>
      <c r="W33" s="54" t="s">
        <v>169</v>
      </c>
      <c r="X33" s="56" t="s">
        <v>207</v>
      </c>
      <c r="Y33" s="56">
        <v>25</v>
      </c>
      <c r="Z33" s="64">
        <v>2019</v>
      </c>
      <c r="AA33" s="43" t="s">
        <v>145</v>
      </c>
      <c r="AB33">
        <v>8</v>
      </c>
    </row>
    <row r="34" spans="20:28" x14ac:dyDescent="0.25">
      <c r="T34" s="49"/>
      <c r="U34" s="50"/>
      <c r="V34" s="50" t="s">
        <v>152</v>
      </c>
      <c r="W34" s="50" t="s">
        <v>170</v>
      </c>
      <c r="X34" s="52" t="s">
        <v>208</v>
      </c>
      <c r="Y34" s="52">
        <v>30</v>
      </c>
      <c r="Z34" s="65">
        <v>2020</v>
      </c>
      <c r="AA34" s="50" t="s">
        <v>145</v>
      </c>
      <c r="AB34">
        <v>8</v>
      </c>
    </row>
    <row r="35" spans="20:28" x14ac:dyDescent="0.25">
      <c r="T35" s="39"/>
      <c r="AA35">
        <f>29*8</f>
        <v>232</v>
      </c>
      <c r="AB35">
        <f>SUM(AB5:AB34)</f>
        <v>232</v>
      </c>
    </row>
    <row r="36" spans="20:28" x14ac:dyDescent="0.25">
      <c r="T36" s="39"/>
      <c r="V36" s="57" t="s">
        <v>168</v>
      </c>
    </row>
    <row r="37" spans="20:28" x14ac:dyDescent="0.25">
      <c r="T37" s="39"/>
    </row>
    <row r="38" spans="20:28" x14ac:dyDescent="0.25">
      <c r="T38" s="39"/>
    </row>
    <row r="39" spans="20:28" x14ac:dyDescent="0.25">
      <c r="T39" s="39"/>
    </row>
    <row r="40" spans="20:28" x14ac:dyDescent="0.25">
      <c r="T40" s="39"/>
    </row>
    <row r="41" spans="20:28" x14ac:dyDescent="0.25">
      <c r="T41" s="39"/>
    </row>
    <row r="42" spans="20:28" x14ac:dyDescent="0.25">
      <c r="T42" s="39"/>
    </row>
  </sheetData>
  <mergeCells count="8">
    <mergeCell ref="F15:N15"/>
    <mergeCell ref="B16:H16"/>
    <mergeCell ref="T3:AA3"/>
    <mergeCell ref="B3:R3"/>
    <mergeCell ref="B4:B5"/>
    <mergeCell ref="D4:D5"/>
    <mergeCell ref="F4:N4"/>
    <mergeCell ref="R4:R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0</vt:lpstr>
    </vt:vector>
  </TitlesOfParts>
  <Company>JLU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quezada-d</dc:creator>
  <cp:lastModifiedBy>Daniela</cp:lastModifiedBy>
  <dcterms:created xsi:type="dcterms:W3CDTF">2019-11-26T14:57:27Z</dcterms:created>
  <dcterms:modified xsi:type="dcterms:W3CDTF">2022-02-10T17:38:56Z</dcterms:modified>
</cp:coreProperties>
</file>